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95" lockStructure="1"/>
  <bookViews>
    <workbookView xWindow="255" yWindow="-195" windowWidth="20115" windowHeight="5610" tabRatio="1000" firstSheet="2" activeTab="2"/>
  </bookViews>
  <sheets>
    <sheet name="Base" sheetId="1" state="hidden" r:id="rId1"/>
    <sheet name="Base2" sheetId="25" state="hidden" r:id="rId2"/>
    <sheet name="Estimación de Ingresos" sheetId="10" r:id="rId3"/>
    <sheet name="Ingresos por Rubro" sheetId="34" r:id="rId4"/>
    <sheet name="Capítulo de Gasto" sheetId="12" r:id="rId5"/>
    <sheet name="Administrativa" sheetId="13" r:id="rId6"/>
    <sheet name="Objeto del Gasto" sheetId="14" r:id="rId7"/>
    <sheet name="Programas y Proyectos" sheetId="16" r:id="rId8"/>
    <sheet name="Presupuesto Capítulo 9000" sheetId="31" r:id="rId9"/>
    <sheet name="Funcional" sheetId="18" r:id="rId10"/>
    <sheet name="Estado del Presupuesto" sheetId="19" r:id="rId11"/>
    <sheet name="Tipo de Gasto" sheetId="20" r:id="rId12"/>
    <sheet name="Económica" sheetId="21" r:id="rId13"/>
    <sheet name="Subsidios" sheetId="22" r:id="rId14"/>
    <sheet name="Presupuesto Mensualizado" sheetId="33" r:id="rId15"/>
    <sheet name="Egresos LDF" sheetId="27" r:id="rId16"/>
    <sheet name="Tabla Dinamica para LDF" sheetId="28" state="hidden" r:id="rId17"/>
    <sheet name="Ingresos LDF" sheetId="30" r:id="rId18"/>
  </sheets>
  <definedNames>
    <definedName name="_xlnm._FilterDatabase" localSheetId="0" hidden="1">Base!$A$1:$AI$597</definedName>
    <definedName name="_xlnm._FilterDatabase" localSheetId="1" hidden="1">Base2!$A$1:$AC$582</definedName>
    <definedName name="_xlnm._FilterDatabase" localSheetId="2" hidden="1">'Estimación de Ingresos'!$A$3:$C$279</definedName>
    <definedName name="_xlnm.Print_Area" localSheetId="5">Administrativa!$A$3:$B$66</definedName>
    <definedName name="_xlnm.Print_Area" localSheetId="4">'Capítulo de Gasto'!$A$3:$C$11</definedName>
    <definedName name="_xlnm.Print_Area" localSheetId="12">Económica!$A$4:$F$12</definedName>
    <definedName name="_xlnm.Print_Area" localSheetId="15">'Egresos LDF'!$A$1:$H$24</definedName>
    <definedName name="_xlnm.Print_Area" localSheetId="10">'Estado del Presupuesto'!$A$3:$G$595</definedName>
    <definedName name="_xlnm.Print_Area" localSheetId="2">'Estimación de Ingresos'!$A$1:$C$279</definedName>
    <definedName name="_xlnm.Print_Area" localSheetId="17">'Ingresos LDF'!$A:$H</definedName>
    <definedName name="_xlnm.Print_Area" localSheetId="3">'Ingresos por Rubro'!$A$1:$B$15</definedName>
    <definedName name="_xlnm.Print_Area" localSheetId="6">'Objeto del Gasto'!$A$3:$C$146</definedName>
    <definedName name="_xlnm.Print_Area" localSheetId="8">'Presupuesto Capítulo 9000'!$A$3:$B$8</definedName>
    <definedName name="_xlnm.Print_Area" localSheetId="14">'Presupuesto Mensualizado'!$A$1:$N$52</definedName>
    <definedName name="_xlnm.Print_Area" localSheetId="7">'Programas y Proyectos'!$A$3:$B$91</definedName>
    <definedName name="_xlnm.Print_Area" localSheetId="13">Subsidios!$A$3:$B$38</definedName>
    <definedName name="_xlnm.Print_Area" localSheetId="11">'Tipo de Gasto'!$A$3:$B$7</definedName>
  </definedNames>
  <calcPr calcId="145621"/>
  <pivotCaches>
    <pivotCache cacheId="0" r:id="rId19"/>
    <pivotCache cacheId="1" r:id="rId20"/>
    <pivotCache cacheId="2" r:id="rId21"/>
    <pivotCache cacheId="3" r:id="rId22"/>
    <pivotCache cacheId="4" r:id="rId23"/>
    <pivotCache cacheId="5" r:id="rId24"/>
  </pivotCaches>
</workbook>
</file>

<file path=xl/calcChain.xml><?xml version="1.0" encoding="utf-8"?>
<calcChain xmlns="http://schemas.openxmlformats.org/spreadsheetml/2006/main">
  <c r="A23" i="1" l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G597" i="1"/>
  <c r="AG596" i="1"/>
  <c r="AG595" i="1"/>
  <c r="AG594" i="1"/>
  <c r="AG593" i="1"/>
  <c r="AG592" i="1"/>
  <c r="AG591" i="1"/>
  <c r="AG590" i="1"/>
  <c r="AG589" i="1"/>
  <c r="AG588" i="1"/>
  <c r="AG587" i="1"/>
  <c r="AG586" i="1"/>
  <c r="AG585" i="1"/>
  <c r="AG584" i="1"/>
  <c r="AG583" i="1"/>
  <c r="AG582" i="1"/>
  <c r="AF594" i="1"/>
  <c r="AF590" i="1"/>
  <c r="AF587" i="1"/>
  <c r="AF586" i="1"/>
  <c r="E3" i="27"/>
  <c r="E5" i="27"/>
  <c r="E16" i="27"/>
  <c r="E6" i="27"/>
  <c r="E7" i="27"/>
  <c r="E4" i="27"/>
  <c r="E15" i="27"/>
  <c r="E8" i="27"/>
  <c r="E19" i="27"/>
  <c r="E22" i="27"/>
  <c r="E23" i="27" l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2" i="1"/>
  <c r="AE610" i="1" l="1"/>
  <c r="AE612" i="1" s="1"/>
  <c r="AE39" i="1"/>
  <c r="AG39" i="1" s="1"/>
  <c r="AE76" i="1"/>
  <c r="AG76" i="1" s="1"/>
  <c r="AF610" i="1" l="1"/>
  <c r="D23" i="27"/>
  <c r="D24" i="27" s="1"/>
  <c r="C23" i="27"/>
  <c r="C24" i="27" s="1"/>
  <c r="B23" i="27"/>
  <c r="B24" i="27" s="1"/>
  <c r="F21" i="27"/>
  <c r="G21" i="27" s="1"/>
  <c r="H21" i="27" s="1"/>
  <c r="F20" i="27"/>
  <c r="G20" i="27" s="1"/>
  <c r="H20" i="27" s="1"/>
  <c r="G18" i="27"/>
  <c r="H18" i="27" s="1"/>
  <c r="F18" i="27"/>
  <c r="F17" i="27"/>
  <c r="G17" i="27" s="1"/>
  <c r="H17" i="27" s="1"/>
  <c r="G14" i="27"/>
  <c r="F14" i="27"/>
  <c r="D12" i="27"/>
  <c r="C12" i="27"/>
  <c r="B12" i="27"/>
  <c r="F11" i="27"/>
  <c r="G11" i="27" s="1"/>
  <c r="H11" i="27" s="1"/>
  <c r="H10" i="27"/>
  <c r="G10" i="27"/>
  <c r="F10" i="27"/>
  <c r="G9" i="27"/>
  <c r="H9" i="27" s="1"/>
  <c r="F9" i="27"/>
  <c r="F16" i="27" l="1"/>
  <c r="G16" i="27" s="1"/>
  <c r="H16" i="27" s="1"/>
  <c r="F15" i="27"/>
  <c r="G15" i="27" s="1"/>
  <c r="H15" i="27" s="1"/>
  <c r="F19" i="27"/>
  <c r="G19" i="27" s="1"/>
  <c r="H19" i="27" s="1"/>
  <c r="F22" i="27"/>
  <c r="G22" i="27" s="1"/>
  <c r="H22" i="27" s="1"/>
  <c r="F8" i="27"/>
  <c r="G8" i="27" s="1"/>
  <c r="H8" i="27" s="1"/>
  <c r="F7" i="27"/>
  <c r="G7" i="27" s="1"/>
  <c r="H7" i="27" s="1"/>
  <c r="F6" i="27"/>
  <c r="G6" i="27" s="1"/>
  <c r="H6" i="27" s="1"/>
  <c r="F5" i="27"/>
  <c r="G5" i="27" s="1"/>
  <c r="H5" i="27" s="1"/>
  <c r="F4" i="27"/>
  <c r="G4" i="27" s="1"/>
  <c r="H4" i="27" s="1"/>
  <c r="F3" i="27"/>
  <c r="G3" i="27" s="1"/>
  <c r="H3" i="27" s="1"/>
  <c r="E12" i="27"/>
  <c r="H14" i="27"/>
  <c r="F12" i="27" l="1"/>
  <c r="G23" i="27"/>
  <c r="E24" i="27"/>
  <c r="H23" i="27"/>
  <c r="F23" i="27"/>
  <c r="G12" i="27"/>
  <c r="H12" i="27"/>
  <c r="C279" i="10"/>
  <c r="G24" i="27" l="1"/>
  <c r="F24" i="27"/>
  <c r="H24" i="27"/>
  <c r="A3" i="25"/>
  <c r="A4" i="25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2" i="25"/>
  <c r="AC78" i="25"/>
  <c r="AC40" i="25"/>
  <c r="AC9" i="25"/>
  <c r="AC3" i="25"/>
  <c r="A2" i="1" l="1"/>
  <c r="AF612" i="1" l="1"/>
</calcChain>
</file>

<file path=xl/sharedStrings.xml><?xml version="1.0" encoding="utf-8"?>
<sst xmlns="http://schemas.openxmlformats.org/spreadsheetml/2006/main" count="23354" uniqueCount="1105">
  <si>
    <t>Codigo Clasifi. Prog</t>
  </si>
  <si>
    <t>Cod. Dependencia</t>
  </si>
  <si>
    <t>Codigo Proyecto</t>
  </si>
  <si>
    <t>Cod. Unidad Ejectura</t>
  </si>
  <si>
    <t>Partida</t>
  </si>
  <si>
    <t>Descripción</t>
  </si>
  <si>
    <t>Codigo Destino</t>
  </si>
  <si>
    <t>Concepto Destino</t>
  </si>
  <si>
    <t>Origen (FF)</t>
  </si>
  <si>
    <t>Dependencia</t>
  </si>
  <si>
    <t>Proyecto</t>
  </si>
  <si>
    <t>Centro costos</t>
  </si>
  <si>
    <t>Importe Ajustado</t>
  </si>
  <si>
    <t>SISTEMAS INFORMATICOS MODERNIZADOS RECIBIDOS</t>
  </si>
  <si>
    <t>DIRECCION GENERAL DE INNOVACION GUBERNAMENTAL</t>
  </si>
  <si>
    <t>HERRAMIENTAS MENORES</t>
  </si>
  <si>
    <t>SERVICIOS DE CONSULTORÍA ADMINISTRATIVA, PROCESOS, TÉCNICA Y EN TECNOLOGÍAS DE LA INFORMACIÓN</t>
  </si>
  <si>
    <t>SERVICIOS PROFESIONALES, CIENTÍFICOS Y TÉCNICOS INTEGRALES</t>
  </si>
  <si>
    <t>PASAJES AÉREOS</t>
  </si>
  <si>
    <t>VIÁTICOS EN EL PAÍS</t>
  </si>
  <si>
    <t>SOFTWARE</t>
  </si>
  <si>
    <t>LICENCIAS INFORMÁTICAS E INTELECTUALES</t>
  </si>
  <si>
    <t>PRESIDENCIA MUNICIPAL</t>
  </si>
  <si>
    <t>MODERNIZACION DE PROCESOS ADMINISTRATIVOS</t>
  </si>
  <si>
    <t>3.8.2</t>
  </si>
  <si>
    <t>E</t>
  </si>
  <si>
    <t>INFRAESTRUCTURA TECNOLOGICA ENTREGADA</t>
  </si>
  <si>
    <t>TELEFONÍA TRADICIONAL</t>
  </si>
  <si>
    <t>INSTALACIÓN, REPARACIÓN Y MANTENIMIENTO DE EQUIPO DE CÓMPUTO Y TECNOLOGÍA DE LA INFORMACIÓN</t>
  </si>
  <si>
    <t>EQUIPOS Y APARATOS AUDIOVISUALES</t>
  </si>
  <si>
    <t>EQUIPO DE COMUNICACIÓN Y TELECOMUNICACIÓN</t>
  </si>
  <si>
    <t>EQUIPO DE GENERACIÓN ELÉCTRICA, APARATOS Y ACCESORIOS ELÉCTRICOS</t>
  </si>
  <si>
    <t>ATENCION A EMERGENCIAS Y SERVICIOS PUBLICOS MUNICIPALES ENTREGADOS</t>
  </si>
  <si>
    <t>OTROS EQUIPOS</t>
  </si>
  <si>
    <t>SIN DESCRIPCION PARA DESTINOS 00</t>
  </si>
  <si>
    <t>DESPACHO DE LA JEFATURA DE GABINETE</t>
  </si>
  <si>
    <t>P</t>
  </si>
  <si>
    <t>1.3.4</t>
  </si>
  <si>
    <t>SERVIDORES PUBLCIOS MUNICIPALES CAPACITADOS</t>
  </si>
  <si>
    <t>MEJORAMIENTO DE CAPACIDADES INSTITUCIONALES</t>
  </si>
  <si>
    <t>SERVICIOS DE LA INDUSTRIA FÍLMICA, DEL SONIDO Y DEL VIDEO</t>
  </si>
  <si>
    <t>SERVICIO DE CREACIÓN Y DIFUSIÓN DE CONTENIDO EXCLUSIVAMENTE ATRAVÉS DE INTERNET</t>
  </si>
  <si>
    <t>UNIDADES RESPONSABLES DE GASTO EVALUADAS</t>
  </si>
  <si>
    <t>MATERIAL IMPRESO E INFORMACIÓN DIGITAL</t>
  </si>
  <si>
    <t>VESTUARIO Y UNIFORMES</t>
  </si>
  <si>
    <t>DIFUSIÓN POR RADIO, TELEVISIÓN Y OTROS MEDIOS DE MENSAJES SOBRE PROGRAMAS Y ACTIVIDADES GUBERNAMENTALES</t>
  </si>
  <si>
    <t>CÁMARAS FOTOGRÁFICAS Y DE VIDEO</t>
  </si>
  <si>
    <t>PRODUCTOS ALIMENTICIOS PARA PERSONAS</t>
  </si>
  <si>
    <t>GASTOS DE ORDENSOCIAL Y CULTURAL</t>
  </si>
  <si>
    <t>PROGRAMAS SOCIALES MUNICIPALES EVALUADOS DE MANERA INTERNA Y EXTERNA</t>
  </si>
  <si>
    <t>DIRECCION GENERAL DE COMUNICACION SOCIAL</t>
  </si>
  <si>
    <t>R</t>
  </si>
  <si>
    <t>TRANSFERENCIAS OTORGADAS A ENTIDADES PARAESTATALES NO EMPRESARIALES Y NO FINANCIERAS</t>
  </si>
  <si>
    <t>CENTRO DE ESTIMULACIÓN PARA PERSONAS CON DISCAPACIDAD INTELECTUAL (CENDI)</t>
  </si>
  <si>
    <t>TRANSFERENCIAS OTORGADAS A LOS ORGANISMOS PUBLICOS DESCENTRALIZADOS DEL MUNICIPIO</t>
  </si>
  <si>
    <t>ATENCIÓN PARA PERSONAS CON DISCAPACIDAD INTELECTUAL</t>
  </si>
  <si>
    <t>CENTRO DE ESTIMULACIÓN PARA PERSONAS CON DISCAPACIDAD INTELECTUAL</t>
  </si>
  <si>
    <t>INSTITUTO MUNICIPAL DE LA MUJER TLAJOMULQUENSE</t>
  </si>
  <si>
    <t>ATENCION A MUJERES DEL MUNICIPIO</t>
  </si>
  <si>
    <t>2.6.8</t>
  </si>
  <si>
    <t>INSTITUTO DE CULTURA</t>
  </si>
  <si>
    <t>POLITICA CULTURAL DE TLAJOMULCO DE ZUÑIGA</t>
  </si>
  <si>
    <t>2.4.2</t>
  </si>
  <si>
    <t>O</t>
  </si>
  <si>
    <t>CAMPAÑA PREVENTIVA PARA LA CORRECTA CONDUCTA DE LOS SERVIDORES PUBLICOS</t>
  </si>
  <si>
    <t>REVISION Y MEJORAMIENTO DE PROCESOS INTERNOS</t>
  </si>
  <si>
    <t>FISCALIZACION DE LOS RECURSOS APLICABLES POR DEPENDENCIAS</t>
  </si>
  <si>
    <t>COORDINACIÓN GENERAL DE SERVICIOS MUNICIPALES</t>
  </si>
  <si>
    <t>SERVICIO DE RECOLECCIÓN DE MALEZA</t>
  </si>
  <si>
    <t>CALIDAD DE LOS SERVICIOS PÚBLICOS</t>
  </si>
  <si>
    <t>DIRECCIÓN GENERAL DE MANTENIMIENTO DE ESPACIOS PÚBLICOS</t>
  </si>
  <si>
    <t>CONTRALORÍA</t>
  </si>
  <si>
    <t>PRENDAS DE SEGURIDAD Y PROTECCIÓN PERSONAL</t>
  </si>
  <si>
    <t>ARRENDAMIENTO DE MAQUINARIA, OTROS EQUIPOS Y HERRAMIENTAS</t>
  </si>
  <si>
    <t>HERRAMIENTAS Y MÁQUINAS-HERRAMIENTA</t>
  </si>
  <si>
    <t>MADERA Y PRODUCTOS DE MADERA</t>
  </si>
  <si>
    <t>VIDRIO Y PRODUCTOS DE VIDRIO</t>
  </si>
  <si>
    <t>MATERIAL ELÉCTRICO Y ELECTRÓNICO</t>
  </si>
  <si>
    <t>ARTÍCULOS METÁLICOS PARA LA CONSTRUCCIÓN</t>
  </si>
  <si>
    <t>FERTILIZANTES, PESTICIDAS Y OTROS AGROQUÍMICOS</t>
  </si>
  <si>
    <t>SERVICIOS DE PROTECCIÓN Y SEGURIDAD</t>
  </si>
  <si>
    <t>CARROCERÍAS Y REMOLQUES</t>
  </si>
  <si>
    <t>MAQUINARIA Y EQUIPO AGROPECUARIO</t>
  </si>
  <si>
    <t>ÁRBOLES Y PLANTAS</t>
  </si>
  <si>
    <t>SERVICIO DE MANTENIMIENTO EN LOS ESPACIOS PÚBLICOS</t>
  </si>
  <si>
    <t>MAQUINARIA Y EQUIPO INDUSTRIAL</t>
  </si>
  <si>
    <t>SERVICIOS DE PODA Y TALA</t>
  </si>
  <si>
    <t>SERVICIO DE MANTENIMIENTO DE ALUMBRADO PÚBLICO</t>
  </si>
  <si>
    <t>CEMENTO Y PRODUCTOS DE CONCRETO</t>
  </si>
  <si>
    <t>PRODUCTOS QUÍMICOS BÁSICOS</t>
  </si>
  <si>
    <t>ENERGÍA ELÉCTRICA</t>
  </si>
  <si>
    <t>TELEFONÍA CELULAR</t>
  </si>
  <si>
    <t>SERVICIOS DE LIMPIEZA Y MANEJO DE DESECHOS</t>
  </si>
  <si>
    <t>CONGRESOS Y CONVENCIONES</t>
  </si>
  <si>
    <t>SISTEMAS DE AIRE ACONDICIONADO, CALEFACCIÓN Y DE REFRIGERACIÓN INDUSTRIAL Y COMERCIAL</t>
  </si>
  <si>
    <t>DIRECCIÓN DE ALUMBRADO PÚBLICO</t>
  </si>
  <si>
    <t>SERVICIO DE BALIZAMIENTO Y SEÑALETICA</t>
  </si>
  <si>
    <t>DIRECCIÓN GENERAL DE MANTENIMIENTO URBANO</t>
  </si>
  <si>
    <t>CAL, YESO Y PRODUCTOS DE YESO</t>
  </si>
  <si>
    <t>OTROS MATERIALES Y ARTÍCULOS DE CONSTRUCCIÓN Y REPARACIÓN</t>
  </si>
  <si>
    <t>HERRAMIENTAS, REFACCIONES Y ACCESORIOS MENORES</t>
  </si>
  <si>
    <t>SERVICIO DE BACHEO</t>
  </si>
  <si>
    <t>PRODUCTOS MINERALES NO METÁLICOS</t>
  </si>
  <si>
    <t>DIRECCIÓN GENERAL DE SERVICIOS MÉDICOS MUNICIPALES</t>
  </si>
  <si>
    <t>SERVICIOS MÉDICOS DE CALIDAD</t>
  </si>
  <si>
    <t>MATERIALES COMPLEMENTARIOS</t>
  </si>
  <si>
    <t>MEDICINAS Y PRODUCTOS FARMACÉUTICOS</t>
  </si>
  <si>
    <t>MATERIALES, ACCESORIOS Y SUMINISTROS MÉDICOS</t>
  </si>
  <si>
    <t>REFACCIONES Y ACCESORIOS MENORES DE EDIFICIOS</t>
  </si>
  <si>
    <t>INSTALACIÓN, REPARACIÓN Y MANTENIMIENTO DE MOBILIARIO Y EQUIPO DE ADMINISTRACIÓN, EDUCACIONAL Y RECREATIVO</t>
  </si>
  <si>
    <t>INSTALACIÓN, REPARACIÓN Y MANTENIMIENTO DE EQUIPO E INSTRUMENTAL MÉDICO Y DE LABORATORIO</t>
  </si>
  <si>
    <t>EQUIPO MÉDICO Y DE LABORATORIO</t>
  </si>
  <si>
    <t>INSTRUMENTAL MÉDICO Y DE LABORATORIO</t>
  </si>
  <si>
    <t>MUNICIPIO FUNCIONAL Y EQUITATIVO</t>
  </si>
  <si>
    <t>DIRECCIÓN GENERAL DE SALUD PÚBLICA</t>
  </si>
  <si>
    <t>SACRIFICIO DE BOVINOS Y PORCINOS EN EL RASTRO MUNICIPAL</t>
  </si>
  <si>
    <t>DIRECCIÓN DE RASTRO</t>
  </si>
  <si>
    <t>MATERIALES, ÚTILES Y EQUIPOS MENORES DE OFICINA</t>
  </si>
  <si>
    <t>MATERIALES, ÚTILES Y EQUIPOS MENORES DE TECNOLOGÍAS DE LA INFORMACIÓN Y COMUNICACIONES</t>
  </si>
  <si>
    <t>MATERIAL DE LIMPIEZA</t>
  </si>
  <si>
    <t>PRODUCTOS ALIMENTICIOS PARA ANIMALES</t>
  </si>
  <si>
    <t>OTROS PRODUCTOS QUÍMICOS</t>
  </si>
  <si>
    <t>COMBUSTIBLES, LUBRICANTES Y ADITIVOS</t>
  </si>
  <si>
    <t>BLANCOS Y OTROS PRODUCTOS TEXTILES, EXCEPTO PRENDAS DE VESTIR</t>
  </si>
  <si>
    <t>MATRIALES Y SUMINISTROS PARA SEGURIDAD</t>
  </si>
  <si>
    <t>REFACCIONES Y ACCESORIOS MENORES DE MAQUINARIA Y OTROS EQUIPOS</t>
  </si>
  <si>
    <t>SERVICIOS DE CAPACITACIÓN</t>
  </si>
  <si>
    <t>CONSERVACIÓN Y MANTENIMIENTO MENOR DE INMUEBLES</t>
  </si>
  <si>
    <t>INSTALACIÓN, REPARACIÓN Y MANTENIMIENTO DE MAQUINARIA, OTROS EQUIPOS Y HERRAMIENTA</t>
  </si>
  <si>
    <t>SERVICIOS DE JARDINERÍA Y FUMIGACIÓN</t>
  </si>
  <si>
    <t>MUEBLES DE OFICINA Y ESTANTERÍA</t>
  </si>
  <si>
    <t>EQUIPO DE CÓMPUTO DE TECNOLOGÍAS DE LA INFORMACIÓN</t>
  </si>
  <si>
    <t>VEHICULOS Y EQUIPO DE TRANSPORTE</t>
  </si>
  <si>
    <t>* Lo paga Oficialía o Innovación</t>
  </si>
  <si>
    <t>Comentarios</t>
  </si>
  <si>
    <t>Propuesta Presupuesto</t>
  </si>
  <si>
    <t>* Gps y digitalización Archivo Municipal ($4 MDP se redujeron del Archivo)</t>
  </si>
  <si>
    <t>* Sistema de Atención Temprana de Inundaciones (evaluar $2MDP), Sistema de Comunicaciones DIF (evaluar $5MDP)</t>
  </si>
  <si>
    <t>* Revisar tema de asfalto</t>
  </si>
  <si>
    <t>2.6.3</t>
  </si>
  <si>
    <t>SISTEMA INTEGRAL PARA EL DESARROLLO DE LA FAMILIA</t>
  </si>
  <si>
    <t>2.7.1</t>
  </si>
  <si>
    <t>INSTITUTO DE ALTERNATIVAS PARA LOS JÓVENES</t>
  </si>
  <si>
    <t>PROGRAMAS Y ACCIONES CULTURALES, RECREATIVOS Y DEPORTIVAS</t>
  </si>
  <si>
    <t>2.4.1</t>
  </si>
  <si>
    <t>F</t>
  </si>
  <si>
    <t>CONSEJO MUNICIPAL DEL DEPORTE DE TLAJOMULCO</t>
  </si>
  <si>
    <t>ACTIVIDADES DEPORTIVAS Y RECREATIVAS EN EL MUNICIPIO</t>
  </si>
  <si>
    <t>BIENES ADQUIRIDOS</t>
  </si>
  <si>
    <t>OFICIALÍA MAYOR</t>
  </si>
  <si>
    <t xml:space="preserve">ADQUISICIÓN DE BIENES Y SERVICIOS </t>
  </si>
  <si>
    <t>DIRECCIÓN GENERAL DE ADMINISTRACIÓN</t>
  </si>
  <si>
    <t>M</t>
  </si>
  <si>
    <t>APORTACIONES PARA SEGUROS</t>
  </si>
  <si>
    <t>OTRAS PRESTACIONES SOCIALES Y ECONÓMICAS</t>
  </si>
  <si>
    <t>REFACCIONES Y ACCESORIOS MENORES DE EQUIPO DE CÓMPUTO Y TECNOLOGÍAS DE LA INFORMACIÓN</t>
  </si>
  <si>
    <t>REFACCIONES Y ACCESORIOS MENORES DE EQUIPO DE TRANSPORTE</t>
  </si>
  <si>
    <t>SERVICIOS DE TELECOMUNICACIONES Y SATÉLITES</t>
  </si>
  <si>
    <t>ARRENDAMIENTO DE EDIFICIOS</t>
  </si>
  <si>
    <t>ARRENDAMIENTO DE MOBILIARIO Y EQUIPO DE ADMINISTRACIÓN, EDUCACIONAL Y RECREATIVO</t>
  </si>
  <si>
    <t>ARRENDAMIENTO DE EQUIPO DE TRANSPORTE</t>
  </si>
  <si>
    <t>SERVICIOS LEGALES, DE CONTABILIDAD, AUDITORÍA Y RELACIONADOS</t>
  </si>
  <si>
    <t>SERVICIOS DE APOYO ADMINISTRATIVO, FOTOCOPIADO E IMPRESIÓN</t>
  </si>
  <si>
    <t>SEGUROS DE RESPONSABILIDAD PATRIMONIAL Y FIANZAS</t>
  </si>
  <si>
    <t>SEGURO DE BIENES PATRIMONIALES</t>
  </si>
  <si>
    <t>COMISIONES POR VENTAS</t>
  </si>
  <si>
    <t>REPARACIÓN Y MANTENIMIENTO DE EQUIPO DE TRANSPORTE</t>
  </si>
  <si>
    <t>SERVICIOS DE CREATIVIDAD, PREPRODUCCIÓN Y PRODUCCIÓN DE PUBLICIDAD, EXCEPTO INTERNET</t>
  </si>
  <si>
    <t>SERVICIOS FUNERARIOS Y DE CEMENTERIOS</t>
  </si>
  <si>
    <t>IMPUESTOS Y DERECHOS</t>
  </si>
  <si>
    <t>SENTENCIAS Y RESOLUCIONES POR AUTORIDAD COMPETENTE</t>
  </si>
  <si>
    <t>DIVERSOS GASTOS POR INCIDENTE VIAL</t>
  </si>
  <si>
    <t>MUEBLES, EXCEPTO DE OFICINA Y ESTANTERÍA</t>
  </si>
  <si>
    <t>SERVICIOS CONTRATADOS</t>
  </si>
  <si>
    <t>OTROS ARRENDAMIENTOS</t>
  </si>
  <si>
    <t>COMISARÍA DE LA POLICÍA PREVENTIVA MUNICIPAL</t>
  </si>
  <si>
    <t>ADMINISTRACIÓN Y DESPLIEGUE OPERATIVO DE LA COMISARÍA</t>
  </si>
  <si>
    <t>EQUIPAMIENTO</t>
  </si>
  <si>
    <t>1.7.1</t>
  </si>
  <si>
    <t>PRENDAS DE PROTECCIÓN PARA SEGURIDAD PÚBLICA Y NACIONAL</t>
  </si>
  <si>
    <t>EQUIPO DE DEFENSA Y SEGURIDAD</t>
  </si>
  <si>
    <t>SEGURO DE GASTOS MEDICOS MAYORES</t>
  </si>
  <si>
    <t>CAPACITACIÓN</t>
  </si>
  <si>
    <t>SERVICIOS POSTALES Y TELEGRÁFICOS</t>
  </si>
  <si>
    <t>CARTA DE RESIDENCIA Y/O PROCEDENCIA</t>
  </si>
  <si>
    <t>OTROS SERVICIOS DE TRASLADO Y HOSPEDAJE</t>
  </si>
  <si>
    <t>SECRETARÍA GENERAL DEL AYUNTAMIENTO</t>
  </si>
  <si>
    <t>DESPACHO DE LA SECRETARÍA GENERAL</t>
  </si>
  <si>
    <t>EMISIÓN DE DOCUMENTOS JURÍDICOS</t>
  </si>
  <si>
    <t>CONDONACIÓN Y/O REDUCCIÓN DE SANCIONES</t>
  </si>
  <si>
    <t>SERVICIOS FINANCIEROS Y BANCARIOS</t>
  </si>
  <si>
    <t>PASAJES TERRESTRES</t>
  </si>
  <si>
    <t>VIÁTICOS EN EL EXTRANJERO</t>
  </si>
  <si>
    <t>ACTAS DE INSTALACIÓN DE MESAS DE PAZ</t>
  </si>
  <si>
    <t>SERVICIOS DE INVESTIGACION CIENTIFICA Y DESARROLLO</t>
  </si>
  <si>
    <t>GASTOS DE CEREMONIAL</t>
  </si>
  <si>
    <t>EXPOSICIONES</t>
  </si>
  <si>
    <t>AYUDAS SOCIALES A INSTITUCIONES DE ENSEÑANZA</t>
  </si>
  <si>
    <t>AYUDAS SOCIALES A INSTITUCIONES SIN FINES DE LUCRO</t>
  </si>
  <si>
    <t>FORMATOS ACCESIBLES DE COMUNICACIÓN E INFORMACIÓN PARA LA INCLUSIÓN SOCIAL</t>
  </si>
  <si>
    <t>DIRECIÓN DE ACUERDOS Y SEGUIMIENTO</t>
  </si>
  <si>
    <t>DIRECCIÓN GENERAL DE CULTURA DE PAZ</t>
  </si>
  <si>
    <t>SERVICIO DE UNIDADES MOVILES ARRENDADAS</t>
  </si>
  <si>
    <t>FORTALECIMIENTO A LA CAPACIDAD E INFRAESTRUCTURA DE PCyB</t>
  </si>
  <si>
    <t>DIRECCIÓN GENERAL DE PROTECCIÓN CIVIL Y BOMBEROS</t>
  </si>
  <si>
    <t>1.7.2</t>
  </si>
  <si>
    <t>MATERIAL ESTADÍSTICO Y GEOGRÁFICO</t>
  </si>
  <si>
    <t>AYUDAS POR DESASTRES NATURALES Y OTROS SINIESTROS</t>
  </si>
  <si>
    <t>EQUIPOS DE PROTECCIÓN PERSONAL PARA ELEMENTOS DE PCYB</t>
  </si>
  <si>
    <t>EQUIPO Y HERRAMIENTA MANUAL</t>
  </si>
  <si>
    <t>AYUDAS SOCIALES A PERSONAS</t>
  </si>
  <si>
    <t>AGENDA GUBERNAMENTAL</t>
  </si>
  <si>
    <t>APOYO ECONÓMICO A PERSONAS FÍSICAS, ASOCIACIONES E INSTITUCIONES SIN FINES DE LUCRO</t>
  </si>
  <si>
    <t>SECRETARÍA PARTICULAR DE PRESIDENCIA</t>
  </si>
  <si>
    <t>SERVICIOS DE ALIMENTOS</t>
  </si>
  <si>
    <t>EVENTOS DE LA AGENDA GUBERNAMENTAL</t>
  </si>
  <si>
    <t>DIRECCIÓN GENERAL DE RELACIONES PÚBLICAS</t>
  </si>
  <si>
    <t>UTENSILIOS PARA EL SERVICIO DE ALIMENTACIÓN</t>
  </si>
  <si>
    <t>SERVICIO VETERINARIO</t>
  </si>
  <si>
    <t>PRODUCTOS QUÍMICOS, FARMACÉUTICOS Y DE LABORATORIO ADQUIRIDOS COMO MATERIA PRIMA</t>
  </si>
  <si>
    <t>DIRECCIÓN GENERAL DE DESARROLLO RURAL</t>
  </si>
  <si>
    <t>3.1.1</t>
  </si>
  <si>
    <t>COORDINACIÓN GENERAL DE DESARROLLO ECONÓMICO Y COMBATE A LA DESIGUALDAD</t>
  </si>
  <si>
    <t>SUBSIDIOS A LA PRODUCCIÓN</t>
  </si>
  <si>
    <t>DISPOSITIVO DE IDENTIFICACIÓN DE GANADO</t>
  </si>
  <si>
    <t>INDEMINIZACIÓN AL PRODUCTOR GANADERO</t>
  </si>
  <si>
    <t>DIRECCIÓN DE VIVIENDA Y COMUNIDAD DIGNA</t>
  </si>
  <si>
    <t>VIVIENDA DIGNA</t>
  </si>
  <si>
    <t>SISTEMAS DE ALMACENAMIENTO DE AGUA</t>
  </si>
  <si>
    <t>IMPULSO A LA ACTIVIDAD ARTESANAL</t>
  </si>
  <si>
    <t>REHBILITACIÓN DE TALLERES ARTESANALES</t>
  </si>
  <si>
    <t>DIRECCIÓN GENERAL DE TURISMO</t>
  </si>
  <si>
    <t>TECNIFICACIÓN DE TALLERES ARTESANALES</t>
  </si>
  <si>
    <t>APOYO PARA EXPOSICIONES ARTESANALES FORANEAS</t>
  </si>
  <si>
    <t>IMPULSO A LA ACTIVIDAD AGRÍCOLA</t>
  </si>
  <si>
    <t>CAL AGRÍCOLA</t>
  </si>
  <si>
    <t>PAQUETE AGROECOLÓGICO</t>
  </si>
  <si>
    <t>PAQUETE TECNOLÓGICO</t>
  </si>
  <si>
    <t>IMPULSO A LA PRODUCCIÓN GANADERA</t>
  </si>
  <si>
    <t xml:space="preserve">TECNIFICACIÓN DE TALLERES </t>
  </si>
  <si>
    <t>ALEVINES</t>
  </si>
  <si>
    <t>IMPULSO AL SECTOR PESQUERO</t>
  </si>
  <si>
    <t>ALIMENTO PARA PECES</t>
  </si>
  <si>
    <t>BECAS Y OTRAS AYUDAS PARA PROGRAMAS DE CAPACITACIÓN</t>
  </si>
  <si>
    <t xml:space="preserve">FOMENTO A LOS JÓVENES EMPRENDEDORES </t>
  </si>
  <si>
    <t>DIRECCIÓN DE FOMENTO EMPRESARIAL</t>
  </si>
  <si>
    <t>DESARROLLO ECONÓMICO</t>
  </si>
  <si>
    <t>EVENTOS DE LA COORDINACIÓN GENERAL DE DESARROLLO ECONÓMICO</t>
  </si>
  <si>
    <t>DESPACHO DE LA COORDINACIÓN GENERAL DE DESARROLLO ECONÓMICO</t>
  </si>
  <si>
    <t>ADMINISTRACIÓN DEL DESPACHO</t>
  </si>
  <si>
    <t>MATERIALES Y ÚTILES DE IMPRESIÓN Y REPRODUCCIÓN</t>
  </si>
  <si>
    <t>OTROS PRODUCTOS ADQUIRIDOS COMO MATERIA PRIMA</t>
  </si>
  <si>
    <t>MATERIALES, ACCESORIOS Y SUMINISTROS DE LABORATORIO</t>
  </si>
  <si>
    <t>FIBRAS SINTÉTICAS, HULES PLÁSTICOS Y DERIVADOS</t>
  </si>
  <si>
    <t>ESTUDIANTE APRUEBA</t>
  </si>
  <si>
    <t>COORDINACIÓN GENERAL DE PARTICIPACIÓN CIUDADANA Y CONSTRUCCIÓN DE COMUNIDAD</t>
  </si>
  <si>
    <t>MOCHILAS Y ÚTILES ESCOLARES</t>
  </si>
  <si>
    <t>DIRECCIÓN GENERAL DE PROGRAMAS SOCIALES</t>
  </si>
  <si>
    <t>S</t>
  </si>
  <si>
    <t>BECAS  A ESTUDIANTES</t>
  </si>
  <si>
    <t>UNIFORMES ESCOLARES</t>
  </si>
  <si>
    <t>ACTIVIDADES Y FESTIVIDADES</t>
  </si>
  <si>
    <t>DESPACHO DE LA COORDINACIÓN GENERAL DE PARTICIPACIÓN CIUDADANA Y CONSTRUCCIÓN DE COMUNIDAD</t>
  </si>
  <si>
    <t>ACTIVIDADES PARA LA CONSTRUCCIÓN DE COMUNIDAD</t>
  </si>
  <si>
    <t>APOYO A LOS ADULTOS MAYORES</t>
  </si>
  <si>
    <t>SUBSIDIO A LAS PERSONAS</t>
  </si>
  <si>
    <t>APOYO A LAS JEFAS DE FAMILIA</t>
  </si>
  <si>
    <t>APOYO A ESTANCIAS INFANTILES</t>
  </si>
  <si>
    <t>APOYO A INSTITUCIONES</t>
  </si>
  <si>
    <t>APOYO A INSTITUCIONES EDUCATIVAS</t>
  </si>
  <si>
    <t>APOYO A PERSONAS</t>
  </si>
  <si>
    <t>PROGRAMA ABC Y REZAGO EDUCATIVO</t>
  </si>
  <si>
    <t>RECONSTRUCCIÓN MAMARIA</t>
  </si>
  <si>
    <t>TRASLADOS ESCOLARES Y ESCUELAS DE 10</t>
  </si>
  <si>
    <t>MATERIALES Y ÚTILES DE ENSEÑANZA</t>
  </si>
  <si>
    <t>EDIFICACIÓN NOHABITACIONAL</t>
  </si>
  <si>
    <t>ADMINISTRACIÓN GENERAL DE LA COORDINACIÓN GENERAL DE PARTICIPACIÓN CIUDADANA Y CONSTRUCCIÓN DE COMUNIDAD</t>
  </si>
  <si>
    <t>PROCESOS ADMINISTRATIVOS</t>
  </si>
  <si>
    <t>OTROS MOBILIARIOS Y EQUIPOS DE ADMINISTRACIÓN</t>
  </si>
  <si>
    <t>AGENCIAS Y DELEGACIONES</t>
  </si>
  <si>
    <t>APOYO A LAS AGENCIAS Y DELEGACIONES DEL MUNICIPIO</t>
  </si>
  <si>
    <t>DIRECCIÓN DE AGENCIAS Y DELEGACIONES</t>
  </si>
  <si>
    <t>COORDINACIÓN GENERAL DE GESTIÓN INTEGRAL DE LA CIUDAD</t>
  </si>
  <si>
    <t>GESTIÓN SOSTENIBLE DE LA CIUDAD</t>
  </si>
  <si>
    <t>DESPACHO DE LA COORDINACIÓN GENERAL DE GESTIÓN INTEGRAL DE LA CIUDAD</t>
  </si>
  <si>
    <t>SERVICIOS DE DISEÑO, ARQUITECTURA, INGENIERÍA Y ACTIVIDADES RELACIONADAS</t>
  </si>
  <si>
    <t>SERVICIOS DE VIGILANCIA</t>
  </si>
  <si>
    <t>FLETES Y MANIOBRAS</t>
  </si>
  <si>
    <t>QUEMAS AGRICOLAS E INCENDIOS FORESTALES PREVENIDOS</t>
  </si>
  <si>
    <t>MATERIALES PARA EL REGISTRO E IDENTIFICACIÓN DE BIENES Y PERSONAS</t>
  </si>
  <si>
    <t>CONSTRUCCIÓN DE OBRAS PARA EL ABASTECIMIENTO DE AGUA, PETRÓLEO, GAS, ELECTRICIDAD Y TELECOMUNICACIONES</t>
  </si>
  <si>
    <t>CONSTRUCCIÓN DE VÍAS DE COMUNICACIÓN</t>
  </si>
  <si>
    <t>K</t>
  </si>
  <si>
    <t>OBRAS DE INFRAESTRUCTURA MUNICIPAL</t>
  </si>
  <si>
    <t>ADMINISTRACIÓN CENTRAL DEL DESPACHO DE LA COORDINACIÓN</t>
  </si>
  <si>
    <t>CAUDALES RECUPERADOS</t>
  </si>
  <si>
    <t>INSTITUTO MUNICIPAL PARA EL MEJORAMIENTO DEL HABITAT</t>
  </si>
  <si>
    <t>DERECHO AL AGUA Y SANEAMIENTO</t>
  </si>
  <si>
    <t>PLANEACIÍN TERRITORIAL Y URBANA</t>
  </si>
  <si>
    <t>2.2.7</t>
  </si>
  <si>
    <t>SUMINISTRO DE AGUA</t>
  </si>
  <si>
    <t>DIRECCIÓN GENERAL DE LABORATORIO URBANO</t>
  </si>
  <si>
    <t>DIRECCIÓN GENERAL DE VIVIENDA</t>
  </si>
  <si>
    <t>DIRECCIÓN GENERAL DE AGUA POTABLE Y SANEAMIENTO</t>
  </si>
  <si>
    <t>1.3.5</t>
  </si>
  <si>
    <t>SINDICATURA</t>
  </si>
  <si>
    <t>CONSTRUCCIÓN JURÍDICA DE DERECHOS</t>
  </si>
  <si>
    <t xml:space="preserve">DEFENSORÍA LEGAL </t>
  </si>
  <si>
    <t>DESPACHO DE LA SINDICATURA</t>
  </si>
  <si>
    <t>Reintegro de Remanentes de Recursos Federales y Estatales</t>
  </si>
  <si>
    <t>PROYECTO DE PRESUPUESTO</t>
  </si>
  <si>
    <t>TESORERÍA</t>
  </si>
  <si>
    <t>HACIENDA PÚBLICA EFICIENTE</t>
  </si>
  <si>
    <t>DIRECCIÓN GENERAL DE INGRESOS</t>
  </si>
  <si>
    <t>RECURSOS RECAUDADOS DE MANERA EFICIENTE PROGRAMADOS</t>
  </si>
  <si>
    <t>SERVICIOS DE COBRANZA, INVESTIGACIÓN CREDITICIA Y SIMILAR</t>
  </si>
  <si>
    <t>DIVERSAS DEVOLUCIONES</t>
  </si>
  <si>
    <t>PENAS, MULTAS, ACCESORIOS Y ACTUALIZACIONES</t>
  </si>
  <si>
    <t>OTROS GASTOS POR RESPONSABILIDADES</t>
  </si>
  <si>
    <t>RESPONSABILIDAD PATRIMONIAL</t>
  </si>
  <si>
    <t>TRANSFERENCIAS A FIDEICOMISOS DE ENTIDADES FEDERATIVAS Y MUNICIPIOS</t>
  </si>
  <si>
    <t>EJECUCIÓN DE PROYECTOS PRODUCTIVOS NO INCLUIDOS EN CONCEPTOS ANTERIORES DE ESTE CAPÍTULO</t>
  </si>
  <si>
    <t>AMORTIZACIÓN DE LA DEUDA INTERNA CON INSTITUCIONES DE CRÉDITO</t>
  </si>
  <si>
    <t>INTERESES DE LA DEUDA INTERNA CON INSTITUCIONESDE CRÉDITO</t>
  </si>
  <si>
    <t>RECURSOS FEDERALES RECIBIDOS</t>
  </si>
  <si>
    <t>* Revisar si se contempla en el Proyecto Cajititlán</t>
  </si>
  <si>
    <t>* Programa Gobernanza incluyente</t>
  </si>
  <si>
    <t>*CLAD</t>
  </si>
  <si>
    <t>*Congreso de Paz (España)</t>
  </si>
  <si>
    <t>*150 espacios de paz</t>
  </si>
  <si>
    <t>*Evaluación a la política</t>
  </si>
  <si>
    <t>*Archivo General</t>
  </si>
  <si>
    <t>*Subsidios y Cabildo Abierto</t>
  </si>
  <si>
    <t>*Escrituraciones</t>
  </si>
  <si>
    <t>* Impresora Braille</t>
  </si>
  <si>
    <t>*Página Municipio amigable discapacidad</t>
  </si>
  <si>
    <t>Etiquetas de fila</t>
  </si>
  <si>
    <t>Total general</t>
  </si>
  <si>
    <t>* Fiestas patrias, posada, ractificación e informe</t>
  </si>
  <si>
    <t>*Rayos X y Laboratorio</t>
  </si>
  <si>
    <t>* Vales y prestaciones varias</t>
  </si>
  <si>
    <t>2.1.5</t>
  </si>
  <si>
    <t>REFACCIONES Y ACCESORIOS MENORES DE EQUIPO DE DEFE</t>
  </si>
  <si>
    <t>ACOPIO Y SALUD ANIMAL</t>
  </si>
  <si>
    <t>CONTROL DE FELINOS, CANINOS Y VIDA SILVESTRE EN EL MUNICIPIO</t>
  </si>
  <si>
    <t>UNIDAD DE ACOPIO Y SALUD ANIMAL MUNICIPAL</t>
  </si>
  <si>
    <t>DIRECCIÓN GENERAL DE LICITACIÓN Y NORMATIVIDAD</t>
  </si>
  <si>
    <t>DIRECCIÓN GENERAL DE PROTECCIÓN Y SUSTENTABILIDAD</t>
  </si>
  <si>
    <t>DIRECCIÓN DE PROYECTO CAJITITLAN</t>
  </si>
  <si>
    <t>* C4</t>
  </si>
  <si>
    <t>ADMINISTRACIÓN CENTRAL DE PROTECCIÓN CIVIL Y BOMBEROS</t>
  </si>
  <si>
    <t>Finalidad</t>
  </si>
  <si>
    <t>Función</t>
  </si>
  <si>
    <t>1</t>
  </si>
  <si>
    <t>1.3</t>
  </si>
  <si>
    <t>2</t>
  </si>
  <si>
    <t>2.2</t>
  </si>
  <si>
    <t>2.6</t>
  </si>
  <si>
    <t>3</t>
  </si>
  <si>
    <t>3.8</t>
  </si>
  <si>
    <t>2.7</t>
  </si>
  <si>
    <t>2.4</t>
  </si>
  <si>
    <t>1.7</t>
  </si>
  <si>
    <t>3.1</t>
  </si>
  <si>
    <t>2.1</t>
  </si>
  <si>
    <t>Descripción Finalidad</t>
  </si>
  <si>
    <t>Descripción Función</t>
  </si>
  <si>
    <t>Descripción Subfunción</t>
  </si>
  <si>
    <t>GOBIERNO</t>
  </si>
  <si>
    <t>DESARROLLO SOCIAL</t>
  </si>
  <si>
    <t>DESARROLLO ECONOMICO</t>
  </si>
  <si>
    <t>COORDINACION DE LA POLITICA DE GOBIERNO</t>
  </si>
  <si>
    <t>ASUNTOS DE ORDEN PÚBLICO Y DE SEGURIDAD INTERIOR</t>
  </si>
  <si>
    <t>PROTECCION AMBIENTAL</t>
  </si>
  <si>
    <t>VIVIENDA Y SERVICIOS A LA COMUNIDAD</t>
  </si>
  <si>
    <t>RECREACION, CULTURA Y OTRAS MANIFESTACIONES SOCIALES</t>
  </si>
  <si>
    <t>PROTECCION SOCIAL</t>
  </si>
  <si>
    <t>OTROS ASUNTOS SOCIALES</t>
  </si>
  <si>
    <t>ASUNTOS ECONOMICOS, COMERCIALES Y LABORALES EN GENERAL</t>
  </si>
  <si>
    <t>CIENCIA, TECNOLOGIA E INNOVACION</t>
  </si>
  <si>
    <t>Función Pública</t>
  </si>
  <si>
    <t>Asuntos Jurídicos</t>
  </si>
  <si>
    <t>Policía</t>
  </si>
  <si>
    <t>Protección Civil</t>
  </si>
  <si>
    <t>Protección de la Diversidad Biológica y del Paisaje</t>
  </si>
  <si>
    <t>Desarrollo Regional</t>
  </si>
  <si>
    <t>Deporte y Recreación</t>
  </si>
  <si>
    <t>Cultura</t>
  </si>
  <si>
    <t>Familia e Hijos</t>
  </si>
  <si>
    <t>Otros Grupos Vulnerables</t>
  </si>
  <si>
    <t>Otros Asuntos Sociales</t>
  </si>
  <si>
    <t>Asuntos Económicos y Comerciales en General</t>
  </si>
  <si>
    <t>Desarrollo Tecnológico</t>
  </si>
  <si>
    <t>Descripción Clasificador Programatico</t>
  </si>
  <si>
    <t>Prestación de Servicios Públicos</t>
  </si>
  <si>
    <t xml:space="preserve">Promoción y fomento </t>
  </si>
  <si>
    <t>Proyectos de Inversión</t>
  </si>
  <si>
    <t>Apoyo al proceso presupuestario y para mejorar la eficiencia institucional</t>
  </si>
  <si>
    <t>Apoyo a la función pública y al mejoramiento de la gestión</t>
  </si>
  <si>
    <t>Planeación, seguimiento y evaluación de políticas públicas</t>
  </si>
  <si>
    <t>Específicos</t>
  </si>
  <si>
    <t>Sujetos a Reglas de Operación</t>
  </si>
  <si>
    <t>Codigo Programa PMD</t>
  </si>
  <si>
    <t>Descripción Programa PMD</t>
  </si>
  <si>
    <t>Cultura de Paz y Derechos Humanos (Transversal)</t>
  </si>
  <si>
    <t>Gestión sostenible de la Ciudad</t>
  </si>
  <si>
    <t>Seguridad y Política de Prevención</t>
  </si>
  <si>
    <t>Desarrollo sustentable de la Ciudad</t>
  </si>
  <si>
    <t>Política Integral del Agua</t>
  </si>
  <si>
    <t>Calidad en los Servicios Públicos e Infraestructura</t>
  </si>
  <si>
    <t>Desarrollo Económico</t>
  </si>
  <si>
    <t>Innovación en la Administración Pública</t>
  </si>
  <si>
    <t>Ciudad Culta, Recreativa y Participativa</t>
  </si>
  <si>
    <t>* Cambiar el proyecto a que haga mención de "Administración" * Revisar si Proyecto Cajititlán lo contempla (No lo contempla)</t>
  </si>
  <si>
    <t>* CFE Alumbrado</t>
  </si>
  <si>
    <t>* Centralizada (Autorizada para Protección Civil)</t>
  </si>
  <si>
    <t>* Centralizada</t>
  </si>
  <si>
    <t>* Centralizada (HABITAT)</t>
  </si>
  <si>
    <t>Irreductible</t>
  </si>
  <si>
    <t>Si</t>
  </si>
  <si>
    <t>* CFE Administrativo</t>
  </si>
  <si>
    <t>DIRECCIÓN DE ASEO PÚBLICO</t>
  </si>
  <si>
    <t>* Este item no había sido cargado</t>
  </si>
  <si>
    <t xml:space="preserve">* Política de Espacios de Paz 150 espacio de paz, en conjunto con Secretaría General </t>
  </si>
  <si>
    <t>TERRENOS</t>
  </si>
  <si>
    <t>* Compra Terreno Prepa</t>
  </si>
  <si>
    <t>* ODDO</t>
  </si>
  <si>
    <t>* Software Censos y Estadisticas</t>
  </si>
  <si>
    <t>* Pago CAT y Plantas</t>
  </si>
  <si>
    <t>* Nómina (Falta dispersar en partidas) Ya incluye Seguro de Policías Calculo tasa de 4.55% $1,310,900,000 5.58% $1,323,006,000</t>
  </si>
  <si>
    <t>*Actividades dia de las madres, adultos mayores, niños</t>
  </si>
  <si>
    <t>Presupuesto Participativo</t>
  </si>
  <si>
    <t>Carteles Internacionales, apicultura</t>
  </si>
  <si>
    <t>Fiestas patronales, contratiempo</t>
  </si>
  <si>
    <t xml:space="preserve">Programa presupuestario </t>
  </si>
  <si>
    <t>Programa presupuestario (INDETEC)</t>
  </si>
  <si>
    <t>RECOLECCION DE RESIDUOS SOLIDOS  URBANOS</t>
  </si>
  <si>
    <t>2.1.1</t>
  </si>
  <si>
    <t>Ordenación de Desechos</t>
  </si>
  <si>
    <t>SERVICIOS PERSONALES</t>
  </si>
  <si>
    <t>MATERIALES Y SUMINISTROS</t>
  </si>
  <si>
    <t>Capítulo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</si>
  <si>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</si>
  <si>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</si>
  <si>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</si>
  <si>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</si>
  <si>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</si>
  <si>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Capitulo Código</t>
  </si>
  <si>
    <t>Código Origen</t>
  </si>
  <si>
    <t>Subfunción</t>
  </si>
  <si>
    <t>Tipo de Gasto</t>
  </si>
  <si>
    <t>AMORTIZACIÓN DE LA DEUDA Y DISMINUCIÓN DE PASIVOS</t>
  </si>
  <si>
    <t>GASTO DE CAPITAL</t>
  </si>
  <si>
    <t>GASTO CORRIENTE</t>
  </si>
  <si>
    <t>Programa y Proyecto</t>
  </si>
  <si>
    <t>Finalidad/Función/Subfunción</t>
  </si>
  <si>
    <t>PLANEACIÓN TERRITORIAL Y URBANA</t>
  </si>
  <si>
    <t>Subsidio</t>
  </si>
  <si>
    <t>FONDO DE FORTALECIMIENTO MUNICIPAL 2020 (FORTAMUN)</t>
  </si>
  <si>
    <t>2.5-02-20</t>
  </si>
  <si>
    <t>FORTAMUN</t>
  </si>
  <si>
    <t>FONDO DE INFRAESTRUCTURA SOCIAL MUNICIPAL 2020 (FISM)</t>
  </si>
  <si>
    <t>2.5-01-20</t>
  </si>
  <si>
    <t>PROTECCIÓN CIVIL Y SERVICIOS MÉDICOS</t>
  </si>
  <si>
    <t>COMISARÍA DE LA POLICÍA</t>
  </si>
  <si>
    <t>* Centralizada Comisaría</t>
  </si>
  <si>
    <t>* Centralizada Protección Civil y Servicios Medicos</t>
  </si>
  <si>
    <t>Por asignar</t>
  </si>
  <si>
    <t>Asignado</t>
  </si>
  <si>
    <t>Para tomar todo el estimado del FISM disminuí por 1,250,000 de la partida 6121 de Recursos Propios</t>
  </si>
  <si>
    <t>*CONVERTIR EL PROYECTO A TECHOS DE LÁMINA</t>
  </si>
  <si>
    <t>TECHOS DE LÁMINA</t>
  </si>
  <si>
    <t>*CONAFOR</t>
  </si>
  <si>
    <t>*HUERTOS</t>
  </si>
  <si>
    <t>*Convenio conagua</t>
  </si>
  <si>
    <t>*Renta tu casa</t>
  </si>
  <si>
    <t>*Derechos de Agua</t>
  </si>
  <si>
    <t>* TRANSFERIR A JEFATURA E GABINETE</t>
  </si>
  <si>
    <t>*Operación Delegaciones</t>
  </si>
  <si>
    <t>*Euzen</t>
  </si>
  <si>
    <t>* TRANSFERIR A JEFATURA DE GABINETE</t>
  </si>
  <si>
    <t>Clave</t>
  </si>
  <si>
    <t>CAPACITACIÓN A EMPRENDEDORES</t>
  </si>
  <si>
    <t>Codigo Origen</t>
  </si>
  <si>
    <t>Etiquetado</t>
  </si>
  <si>
    <t>Subfuncion</t>
  </si>
  <si>
    <t>Capitulo Codigo</t>
  </si>
  <si>
    <t>No</t>
  </si>
  <si>
    <t xml:space="preserve"> INDUSTRÍAS REGULADAS</t>
  </si>
  <si>
    <t xml:space="preserve">Propuesta de Presupuesto </t>
  </si>
  <si>
    <t>MUNICIPIO DE TLAJOMULCO DE ZÚÑIGA, JALISCO</t>
  </si>
  <si>
    <t>INICIATIVA LEY DE INGRESOS PARA EL EJERCICIO FISCAL 2020</t>
  </si>
  <si>
    <t>CRI/LI</t>
  </si>
  <si>
    <t>DESCRIPCIÓN</t>
  </si>
  <si>
    <t xml:space="preserve"> INGRESO ESTIMADO</t>
  </si>
  <si>
    <t>IMPUESTOS</t>
  </si>
  <si>
    <t>IMPUESTOS SOBRE LOS INGRESOS</t>
  </si>
  <si>
    <t>1.1.1</t>
  </si>
  <si>
    <t>Impuestos sobre espectáculos públicos</t>
  </si>
  <si>
    <t>1.1.1.1</t>
  </si>
  <si>
    <t>Función de circo y espectáculos de carpa</t>
  </si>
  <si>
    <t>1.1.1.2</t>
  </si>
  <si>
    <t>Conciertos, presentación de artistas, conciertos, audiciones musicales, funciones de box, lucha libre, futbol, básquetbol, beisbol y otros espectáculos deportivos.</t>
  </si>
  <si>
    <t>1.1.1.3</t>
  </si>
  <si>
    <t>Peleas de gallos, palenques, carreras de caballos y similares</t>
  </si>
  <si>
    <t>1.1.1.4</t>
  </si>
  <si>
    <t>Eventos y espectáculos deportivos</t>
  </si>
  <si>
    <t>1.1.1.5</t>
  </si>
  <si>
    <t>Espectáculos culturales, teatrales, ballet, ópera y taurinos</t>
  </si>
  <si>
    <t>1.1.1.6</t>
  </si>
  <si>
    <t>Espectáculos taurinos y ecuestres</t>
  </si>
  <si>
    <t>1.1.1.7</t>
  </si>
  <si>
    <t>Otros espectáculos públicos</t>
  </si>
  <si>
    <t>IMPUESTOS SOBRE EL PATRIMONIO</t>
  </si>
  <si>
    <t>1.2.1</t>
  </si>
  <si>
    <t>Impuesto predial</t>
  </si>
  <si>
    <t>1.2.1.1</t>
  </si>
  <si>
    <t>Predios rústicos</t>
  </si>
  <si>
    <t>1.2.1.2</t>
  </si>
  <si>
    <t>Predios urbanos</t>
  </si>
  <si>
    <t>1.2.2</t>
  </si>
  <si>
    <t>Impuesto sobre transmisiones patrimoniales</t>
  </si>
  <si>
    <t>1.2.2.1</t>
  </si>
  <si>
    <t>Adquisición de departamentos, viviendas y casas para habitación</t>
  </si>
  <si>
    <t>1.2.2.2</t>
  </si>
  <si>
    <t>Regularización de terrenos</t>
  </si>
  <si>
    <t>1.2.3</t>
  </si>
  <si>
    <t>Impuestos sobre negocios jurídicos</t>
  </si>
  <si>
    <t>1.2.3.1</t>
  </si>
  <si>
    <t>Construcción de inmuebles</t>
  </si>
  <si>
    <t>1.2.3.2</t>
  </si>
  <si>
    <t>Reconstrucción de inmuebles</t>
  </si>
  <si>
    <t>1.2.3.3</t>
  </si>
  <si>
    <t>Ampliación de inmuebles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</si>
  <si>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</si>
  <si>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</si>
  <si>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</si>
  <si>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</si>
  <si>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LOS IMPUESTOS</t>
  </si>
  <si>
    <t>Recargos</t>
  </si>
  <si>
    <t>1.7.1.1</t>
  </si>
  <si>
    <t>Falta de pago</t>
  </si>
  <si>
    <t>Multas</t>
  </si>
  <si>
    <t>1.7.2.1</t>
  </si>
  <si>
    <t>Infracciones</t>
  </si>
  <si>
    <t>1.7.3</t>
  </si>
  <si>
    <t>Intereses</t>
  </si>
  <si>
    <t>1.7.3.1</t>
  </si>
  <si>
    <t>Plazo de créditos fiscales</t>
  </si>
  <si>
    <t>1.7.4</t>
  </si>
  <si>
    <t>Gastos de ejecución y de embargo</t>
  </si>
  <si>
    <t>1.7.4.1</t>
  </si>
  <si>
    <t>Gastos de notificación</t>
  </si>
  <si>
    <t>1.7.4.2</t>
  </si>
  <si>
    <t>Gastos de embargo</t>
  </si>
  <si>
    <t>1.7.4.3</t>
  </si>
  <si>
    <t>Otros gastos del procedimiento</t>
  </si>
  <si>
    <t>1.7.5</t>
  </si>
  <si>
    <t>Actualización</t>
  </si>
  <si>
    <t>1.7.5.1</t>
  </si>
  <si>
    <t>1.7.9</t>
  </si>
  <si>
    <t>Otros no especificados</t>
  </si>
  <si>
    <t>1.7.9.1</t>
  </si>
  <si>
    <t>Otros  accesorios</t>
  </si>
  <si>
    <t>OTROS IMPUESTOS</t>
  </si>
  <si>
    <t>1.8.1</t>
  </si>
  <si>
    <t>Impuestos extraordinarios</t>
  </si>
  <si>
    <t>1.8.1.1</t>
  </si>
  <si>
    <t>1.8.1.2</t>
  </si>
  <si>
    <t>Otros Impuestos</t>
  </si>
  <si>
    <t>IMPUESTOS NO COMPRENDIDOS EN LA LEY DE INGRESOS VIGENTE, CAUSADOS EN EJERCICIOS FISCALES ANTERIORES PENDIENTES DE LIQUIDACION O PAGO</t>
  </si>
  <si>
    <t>CUOTAS Y APORTACIONES DE SEGURIDAD SOCIAL</t>
  </si>
  <si>
    <t>APORTACIONES PARA FONDOS DE VIVIENDA</t>
  </si>
  <si>
    <t xml:space="preserve">CUOTAS PARA LA SEGURIDAD SOCIAL 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</si>
  <si>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</si>
  <si>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</si>
  <si>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</si>
  <si>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</si>
  <si>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CONTRIBUCIÓN DE MEJORAS POR OBRAS PÚBLICAS</t>
  </si>
  <si>
    <t>Contribuciones de mejoras</t>
  </si>
  <si>
    <t>3.1.1.1</t>
  </si>
  <si>
    <t>Contribuciones de mejoras por obras públicas</t>
  </si>
  <si>
    <t>CONTRIBUCIONES DE MEJORAS NO COMPRENDIDAS EN LA LEY DE INGRESOS VIGENTE, CAUSADOS EN EJERCICIOS FISCALES ANTERIORES PENDIENTES DE LIQUIDACION O PAGO</t>
  </si>
  <si>
    <t>DERECHOS</t>
  </si>
  <si>
    <t>DERECHOS POR EL USO, GOCE, APROVECHAMIENTO O EXPLOTACIÓN DE BIENES DE DOMINIO PÚBLICO</t>
  </si>
  <si>
    <t>4.1.1</t>
  </si>
  <si>
    <t>Uso del piso</t>
  </si>
  <si>
    <t>4.1.1.1</t>
  </si>
  <si>
    <t>Estacionamientos exclusivos</t>
  </si>
  <si>
    <t>4.1.1.2</t>
  </si>
  <si>
    <t>Puestos permanentes y eventuales</t>
  </si>
  <si>
    <t>4.1.1.3</t>
  </si>
  <si>
    <t>Actividades comerciales e industriales</t>
  </si>
  <si>
    <t>4.1.1.4</t>
  </si>
  <si>
    <t>Espectáculos y diversiones públicas</t>
  </si>
  <si>
    <t>4.1.1.5</t>
  </si>
  <si>
    <t>Otros fines o actividades no previstas</t>
  </si>
  <si>
    <t>4.1.2</t>
  </si>
  <si>
    <t>Estacionamientos</t>
  </si>
  <si>
    <t>4.1.2.1</t>
  </si>
  <si>
    <t>Concesión de estacionamientos</t>
  </si>
  <si>
    <t>4.1.3</t>
  </si>
  <si>
    <t>De los Cementerios de dominio público</t>
  </si>
  <si>
    <t>4.1.3.1</t>
  </si>
  <si>
    <t>Lotes uso perpetuidad y temporal</t>
  </si>
  <si>
    <t>4.1.3.2</t>
  </si>
  <si>
    <t>Mantenimiento</t>
  </si>
  <si>
    <t>4.1.3.3</t>
  </si>
  <si>
    <t>Venta de gavetas a perpetuidad</t>
  </si>
  <si>
    <t>4.1.3.4</t>
  </si>
  <si>
    <t>Otros</t>
  </si>
  <si>
    <t>4.1.4</t>
  </si>
  <si>
    <t>Uso, goce, aprovechamiento o explotación de otros bienes de dominio público</t>
  </si>
  <si>
    <t>4.1.4.1</t>
  </si>
  <si>
    <t>Arrendamiento o concesión de locales en mercados</t>
  </si>
  <si>
    <t>4.1.4.2</t>
  </si>
  <si>
    <t xml:space="preserve">Arrendamiento o concesión de kioscos en plazas y jardines </t>
  </si>
  <si>
    <t>4.1.4.3</t>
  </si>
  <si>
    <t>Arrendamiento o concesión de escusados y baños</t>
  </si>
  <si>
    <t>4.1.4.4</t>
  </si>
  <si>
    <t>Arrendamiento de inmuebles para anuncios</t>
  </si>
  <si>
    <t>4.1.4.5</t>
  </si>
  <si>
    <t>Otros arrendamientos o concesiones de bienes</t>
  </si>
  <si>
    <t>DERECHOS POR PRESTACIÓN DE SERVICIOS</t>
  </si>
  <si>
    <t>4.3.1</t>
  </si>
  <si>
    <t>Licencias y permisos de giros</t>
  </si>
  <si>
    <t>4.3.1.1</t>
  </si>
  <si>
    <t>Licencias, permisos o autorización de giros con venta de bebidas alcohólicas</t>
  </si>
  <si>
    <t>4.3.1.2</t>
  </si>
  <si>
    <t>Licencias, permisos o autorización de giros con servicios de bebidas alcohólicas</t>
  </si>
  <si>
    <t>4.3.1.3</t>
  </si>
  <si>
    <t>Licencias, permisos o autorización de otros conceptos distintos a los anteriores giros con bebidas alcohólicas</t>
  </si>
  <si>
    <t>4.3.1.4</t>
  </si>
  <si>
    <t>Permiso para el funcionamiento de horario extraordinario</t>
  </si>
  <si>
    <t>4.3.2</t>
  </si>
  <si>
    <t>Licencias y permisos para anuncios</t>
  </si>
  <si>
    <t>4.3.2.1</t>
  </si>
  <si>
    <t>Licencias y permisos de anuncios permanentes</t>
  </si>
  <si>
    <t>4.3.2.2</t>
  </si>
  <si>
    <t>Licencias y permisos de anuncios eventuales</t>
  </si>
  <si>
    <t>4.3.2.3</t>
  </si>
  <si>
    <t>Licencias y permisos de anuncios distintos a los anteriores</t>
  </si>
  <si>
    <t>4.3.3</t>
  </si>
  <si>
    <t>Licencias de construcción, reconstrucción, reparación o demolición de obras</t>
  </si>
  <si>
    <t>4.3.3.1</t>
  </si>
  <si>
    <t>Licencias de construcción</t>
  </si>
  <si>
    <t>4.3.3.2</t>
  </si>
  <si>
    <t>Licencias para demolición</t>
  </si>
  <si>
    <t>4.3.3.3</t>
  </si>
  <si>
    <t>Licencias para remodelación</t>
  </si>
  <si>
    <t>4.3.3.4</t>
  </si>
  <si>
    <t>Licencias para reconstrucción, reestructuración o adaptación</t>
  </si>
  <si>
    <t>4.3.3.5</t>
  </si>
  <si>
    <t>Licencias para ocupación provisional en la vía pública</t>
  </si>
  <si>
    <t>4.3.3.6</t>
  </si>
  <si>
    <t>Licencias para movimientos de tierras</t>
  </si>
  <si>
    <t>4.3.3.7</t>
  </si>
  <si>
    <t>Licencias similares no previstas en las anteriores</t>
  </si>
  <si>
    <t>4.3.4</t>
  </si>
  <si>
    <t>Alineamiento, designación de número oficial e inspección</t>
  </si>
  <si>
    <t>4.3.4.1</t>
  </si>
  <si>
    <t>Alineamiento</t>
  </si>
  <si>
    <t>4.3.4.2</t>
  </si>
  <si>
    <t>Designación de número oficial</t>
  </si>
  <si>
    <t>4.3.4.3</t>
  </si>
  <si>
    <t>Inspección de valor sobre inmuebles</t>
  </si>
  <si>
    <t>4.3.4.4</t>
  </si>
  <si>
    <t>Otros servicios similares</t>
  </si>
  <si>
    <t>4.3.5</t>
  </si>
  <si>
    <t>Licencias de cambio de régimen de propiedad y urbanización</t>
  </si>
  <si>
    <t>4.3.5.1</t>
  </si>
  <si>
    <t>Licencia de cambio de régimen de propiedad</t>
  </si>
  <si>
    <t>4.3.5.2</t>
  </si>
  <si>
    <t>Licencia de urbanización</t>
  </si>
  <si>
    <t>4.3.5.3</t>
  </si>
  <si>
    <t>Peritaje, dictamen e inspección de carácter extraordinario</t>
  </si>
  <si>
    <t>4.3.6</t>
  </si>
  <si>
    <t>Servicios por obras</t>
  </si>
  <si>
    <t>4.3.6.1</t>
  </si>
  <si>
    <t>Medición de terrenos</t>
  </si>
  <si>
    <t>4.3.6.2</t>
  </si>
  <si>
    <t>Autorización para romper pavimento, banquetas o machuelos</t>
  </si>
  <si>
    <t>4.3.6.3</t>
  </si>
  <si>
    <t>Autorización para construcciones de infraestructura en la vía pública</t>
  </si>
  <si>
    <t>4.3.7</t>
  </si>
  <si>
    <t>Regularizaciones de los registros de obra</t>
  </si>
  <si>
    <t>4.3.7.1</t>
  </si>
  <si>
    <t>Regularización de predios en zonas de origen ejidal destinados al uso de casa habitación</t>
  </si>
  <si>
    <t>4.3.7.2</t>
  </si>
  <si>
    <t>Regularización de edificaciones existentes de uso no habitacional en zonas de origen ejidal con antigüedad mayor a los 5 años</t>
  </si>
  <si>
    <t>4.3.7.3</t>
  </si>
  <si>
    <t>Regularización de edificaciones existentes de uso no habitación en zonas de origen ejidal con antigüedad de hasta 5 años</t>
  </si>
  <si>
    <t>4.3.8</t>
  </si>
  <si>
    <t>Servicios de sanidad</t>
  </si>
  <si>
    <t>4.3.8.1</t>
  </si>
  <si>
    <t>Inhumaciones y reinhumaciones</t>
  </si>
  <si>
    <t>4.3.8.2</t>
  </si>
  <si>
    <t>Exhumaciones</t>
  </si>
  <si>
    <t>4.3.8.3</t>
  </si>
  <si>
    <t>Servicio de cremación</t>
  </si>
  <si>
    <t>4.3.8.4</t>
  </si>
  <si>
    <t>Traslado de cadáveres fuera del municipio</t>
  </si>
  <si>
    <t>4.3.9</t>
  </si>
  <si>
    <t>Servicio de limpieza, recolección, traslado, tratamiento y disposición final de residuos</t>
  </si>
  <si>
    <t>4.3.9.1</t>
  </si>
  <si>
    <t>Recolección y traslado de basura, desechos o desperdicios no peligrosos</t>
  </si>
  <si>
    <t>4.3.9.2</t>
  </si>
  <si>
    <t>Recolección y traslado de basura, desechos o desperdicios peligrosos</t>
  </si>
  <si>
    <t>4.3.9.3</t>
  </si>
  <si>
    <t>Limpieza de lotes baldíos, jardines, prados, banquetas y similares</t>
  </si>
  <si>
    <t>4.3.9.4</t>
  </si>
  <si>
    <t>Servicio exclusivo de camiones de aseo</t>
  </si>
  <si>
    <t>4.3.9.5</t>
  </si>
  <si>
    <t>Por utilizar tiraderos y rellenos sanitarios del municipio</t>
  </si>
  <si>
    <t>4.3.9.9</t>
  </si>
  <si>
    <t>4.3.10</t>
  </si>
  <si>
    <t>Agua potable y alcantarillado</t>
  </si>
  <si>
    <t>4.3.10.1</t>
  </si>
  <si>
    <t>Servicio doméstico</t>
  </si>
  <si>
    <t>4.3.10.2</t>
  </si>
  <si>
    <t>Servicio no doméstico</t>
  </si>
  <si>
    <t>4.3.10.3</t>
  </si>
  <si>
    <t>Predios baldíos</t>
  </si>
  <si>
    <t>4.3.10.4</t>
  </si>
  <si>
    <t>Servicios en localidades</t>
  </si>
  <si>
    <t>4.3.10.5</t>
  </si>
  <si>
    <t>20% para el saneamiento de las aguas residuales</t>
  </si>
  <si>
    <t>4.3.10.6</t>
  </si>
  <si>
    <t>2% o 3% para la infraestructura básica existente</t>
  </si>
  <si>
    <t>4.3.10.7</t>
  </si>
  <si>
    <t>Aprovechamiento de la infraestructura básica existente</t>
  </si>
  <si>
    <t>4.3.10.8</t>
  </si>
  <si>
    <t>Conexión o reconexión al servicio</t>
  </si>
  <si>
    <t>4.3.11</t>
  </si>
  <si>
    <t>Rastro</t>
  </si>
  <si>
    <t>4.3.11.1</t>
  </si>
  <si>
    <t>Autorización de matanza</t>
  </si>
  <si>
    <t>4.3.11.2</t>
  </si>
  <si>
    <t>Autorización de salida de animales del rastro para envíos fuera del municipio</t>
  </si>
  <si>
    <t>4.3.11.3</t>
  </si>
  <si>
    <t>Autorización de la introducción de ganado al rastro en horas extraordinarias</t>
  </si>
  <si>
    <t>4.3.11.4</t>
  </si>
  <si>
    <t>Sello de inspección sanitaria</t>
  </si>
  <si>
    <t>4.3.11.5</t>
  </si>
  <si>
    <t>Acarreo de carnes en camiones del municipio</t>
  </si>
  <si>
    <t>4.3.11.6</t>
  </si>
  <si>
    <t>Servicios de matanza en el rastro municipal</t>
  </si>
  <si>
    <t>4.3.11.7</t>
  </si>
  <si>
    <t>Venta de productos obtenidos en el rastro</t>
  </si>
  <si>
    <t>4.3.11.9</t>
  </si>
  <si>
    <t>Otros servicios prestados por el rastro municipal</t>
  </si>
  <si>
    <t>4.3.12</t>
  </si>
  <si>
    <t>Registro civil</t>
  </si>
  <si>
    <t>4.3.12.1</t>
  </si>
  <si>
    <t xml:space="preserve">Servicios en oficina fuera del horario </t>
  </si>
  <si>
    <t>4.3.12.2</t>
  </si>
  <si>
    <t>Servicios a domicilio</t>
  </si>
  <si>
    <t>4.3.12.3</t>
  </si>
  <si>
    <t>Anotaciones e inserciones en actas</t>
  </si>
  <si>
    <t>4.3.13</t>
  </si>
  <si>
    <t>Certificaciones</t>
  </si>
  <si>
    <t>4.3.13.1</t>
  </si>
  <si>
    <t>Expedición de certificados, certificaciones, constancias o copias certificadas</t>
  </si>
  <si>
    <t>4.3.13.2</t>
  </si>
  <si>
    <t>Extractos de actas</t>
  </si>
  <si>
    <t>4.3.13.3</t>
  </si>
  <si>
    <t>Dictámenes de trazo, uso y destino</t>
  </si>
  <si>
    <t>4.3.14</t>
  </si>
  <si>
    <t>Servicios de catastro</t>
  </si>
  <si>
    <t>4.3.14.1</t>
  </si>
  <si>
    <t>Copias de planos</t>
  </si>
  <si>
    <t>4.3.14.2</t>
  </si>
  <si>
    <t>Certificaciones catastrales</t>
  </si>
  <si>
    <t>4.3.14.3</t>
  </si>
  <si>
    <t>Informes catastrales</t>
  </si>
  <si>
    <t>4.3.14.4</t>
  </si>
  <si>
    <t>Deslindes catastrales</t>
  </si>
  <si>
    <t>4.3.14.5</t>
  </si>
  <si>
    <t>Dictámenes catastrales</t>
  </si>
  <si>
    <t>4.3.14.6</t>
  </si>
  <si>
    <t>Revisión y autorización de avalúos</t>
  </si>
  <si>
    <t>OTROS DERECHOS</t>
  </si>
  <si>
    <t>4.4.1</t>
  </si>
  <si>
    <t>Derechos no especificados</t>
  </si>
  <si>
    <t>4.4.1.1</t>
  </si>
  <si>
    <t>Servicios prestados en horas hábiles</t>
  </si>
  <si>
    <t>4.4.1.2</t>
  </si>
  <si>
    <t>Servicios prestados en horas inhábiles</t>
  </si>
  <si>
    <t>4.4.1.3</t>
  </si>
  <si>
    <t>Solicitudes de información</t>
  </si>
  <si>
    <t>4.4.1.4</t>
  </si>
  <si>
    <t>Servicios médicos</t>
  </si>
  <si>
    <t>4.4.1.9</t>
  </si>
  <si>
    <t>Otros servicios no especificados</t>
  </si>
  <si>
    <t>ACCESORIOS DE DERECHOS</t>
  </si>
  <si>
    <t>4.5.1</t>
  </si>
  <si>
    <t>4.5.1.1</t>
  </si>
  <si>
    <t>4.5.2</t>
  </si>
  <si>
    <t>4.5.2.1</t>
  </si>
  <si>
    <t>4.5.3</t>
  </si>
  <si>
    <t>4.5.3.1</t>
  </si>
  <si>
    <t>4.5.4</t>
  </si>
  <si>
    <t>4.5.4.1</t>
  </si>
  <si>
    <t>4.5.4.2</t>
  </si>
  <si>
    <t>4.5.4.3</t>
  </si>
  <si>
    <t>4.5.5</t>
  </si>
  <si>
    <t>4.5.5.1</t>
  </si>
  <si>
    <t>4.5.9</t>
  </si>
  <si>
    <t>4.5.9.9</t>
  </si>
  <si>
    <t>DERECHOS NO COMPRENDIDOS EN LA LEY DE INGRESOS VIGENTE, CAUSADOS EN EJERCICIOS FISCALES ANTERIORES PENDIENTES DE LIQUIDACION O PAGO</t>
  </si>
  <si>
    <t>PRODUCTOS</t>
  </si>
  <si>
    <t>5.1.1</t>
  </si>
  <si>
    <t>Uso, goce, aprovechamiento o explotación de  bienes de dominio privado</t>
  </si>
  <si>
    <t>5.1.1.1</t>
  </si>
  <si>
    <t>5.1.1.2</t>
  </si>
  <si>
    <t>5.1.1.3</t>
  </si>
  <si>
    <t>5.1.1.4</t>
  </si>
  <si>
    <t>5.1.1.9</t>
  </si>
  <si>
    <t>5.1.2</t>
  </si>
  <si>
    <t>Cementerios de dominio privado</t>
  </si>
  <si>
    <t>5.1.2.1</t>
  </si>
  <si>
    <t>5.1.2.2</t>
  </si>
  <si>
    <t>5.1.2.3</t>
  </si>
  <si>
    <t>5.1.2.9</t>
  </si>
  <si>
    <t>5.1.9</t>
  </si>
  <si>
    <t>Productos diversos</t>
  </si>
  <si>
    <t>5.1.9.1</t>
  </si>
  <si>
    <t>Formas y ediciones impresas</t>
  </si>
  <si>
    <t>5.1.9.2</t>
  </si>
  <si>
    <t>Calcomanías, credenciales, placas, escudos y otros medios de identificación</t>
  </si>
  <si>
    <t>5.1.9.3</t>
  </si>
  <si>
    <t>Depósito de vehículos</t>
  </si>
  <si>
    <t>5.1.9.4</t>
  </si>
  <si>
    <t>Explotación de bienes municipales de dominio privado</t>
  </si>
  <si>
    <t>5.1.9.5</t>
  </si>
  <si>
    <t>Productos o utilidades de talleres y centros de trabajo</t>
  </si>
  <si>
    <t>5.1.9.6</t>
  </si>
  <si>
    <t>Venta de esquilmos, productos de aparcería, desechos y basuras</t>
  </si>
  <si>
    <t>5.1.9.7</t>
  </si>
  <si>
    <t>Venta de productos procedentes de viveros y jardines</t>
  </si>
  <si>
    <t>5.1.9.8</t>
  </si>
  <si>
    <t>Por proporcionar información en documentos o elementos técnicos</t>
  </si>
  <si>
    <t>5.1.9.9</t>
  </si>
  <si>
    <t>Otros productos no especificados</t>
  </si>
  <si>
    <t>PRODUCTOS NO COMPRENDIDOS EN LA LEY DE INGRESOS VIGENTE, CAUSADOS EN EJERCICIOS FISCALES ANTERIORES PENDIENTES DE LIQUIDACION O PAGO</t>
  </si>
  <si>
    <t>APROVECHAMIENTOS</t>
  </si>
  <si>
    <t>6.1.1</t>
  </si>
  <si>
    <t>Incentivos derivados de la colaboración fiscal</t>
  </si>
  <si>
    <t>6.1.1.1</t>
  </si>
  <si>
    <t>Incentivos de colaboración</t>
  </si>
  <si>
    <t>6.1.2</t>
  </si>
  <si>
    <t>6.1.2.1</t>
  </si>
  <si>
    <t>6.1.3</t>
  </si>
  <si>
    <t>Indemnizaciones</t>
  </si>
  <si>
    <t>6.1.3.1</t>
  </si>
  <si>
    <t>6.1.4</t>
  </si>
  <si>
    <t>Reintegros</t>
  </si>
  <si>
    <t>6.1.4.1</t>
  </si>
  <si>
    <t>6.1.5</t>
  </si>
  <si>
    <t>Aprovechamiento provenientes de obras públicas</t>
  </si>
  <si>
    <t>6.1.5.1</t>
  </si>
  <si>
    <t>Aprovechamientos provenientes de obras públicas</t>
  </si>
  <si>
    <t>6.1.6</t>
  </si>
  <si>
    <t>Aprovechamiento por participaciones derivadas de la aplicación de leyes</t>
  </si>
  <si>
    <t>6.1.6.1</t>
  </si>
  <si>
    <t>6.1.7</t>
  </si>
  <si>
    <t>Aprovechamientos por aportaciones y cooperaciones</t>
  </si>
  <si>
    <t>6.1.7.1</t>
  </si>
  <si>
    <t>6.1.8</t>
  </si>
  <si>
    <t>Otros aprovechamientos</t>
  </si>
  <si>
    <t>6.1.8.1</t>
  </si>
  <si>
    <t>Otros  aprovechamientos</t>
  </si>
  <si>
    <t>APROVECHAMIENTOS PATRIMONIALES</t>
  </si>
  <si>
    <t>ACCESORIOS DE APROVECHAMIENTOS</t>
  </si>
  <si>
    <t>6.4.1</t>
  </si>
  <si>
    <t>6.4.1.9</t>
  </si>
  <si>
    <t>APROVECHAMIENTOS NO COMPRENDIDOS EN LA LEY DE INGRESOS VIGENTE, CAUSADOS EN EJERCICIOS FISCALES ANTERIORES PENDIENTES DE LIQUIDACION O PAGO</t>
  </si>
  <si>
    <t>INGRESOS POR VENTA DE BIENES, PRESTACIÓN DE SERVICIOS Y OTROS INGRESOS</t>
  </si>
  <si>
    <t>INGRESOS POR VENTA DE BIENES Y PRESTACION DE SERVICIOS DE INSTITUCIONES PUBLICAS DE SEGURIDAD SOCIAL</t>
  </si>
  <si>
    <t>INGRESOS POR VENTA DE BIENES Y PRESTACION DE SERVICIOS DE EMPRESAS PRODUCTIVAS DEL ESTADO</t>
  </si>
  <si>
    <t>INGRESOS POR VENTA DE BIENES Y PRESTACION DE SERVICIOS DE ENTIDADES PARAESTATALES Y FIDEICOMISOS NO EMPRESARIALES Y NO FINANCIEROS</t>
  </si>
  <si>
    <t>INGRESOS POR VENTA DE BIENES Y PRESTACION DE SERVICIOS DE ENTIDADES PARAESTATALES EMPRESARIALES NO FINANCIERAS CON PARTICIPACION ESTATAL MAYORITARIA</t>
  </si>
  <si>
    <t>INGRESOS POR VENTA DE BIENES Y PRESTACION DE SERVICIOS DE ENTIDADES PARAESTATALES EMPRESARIALES FINANCIERAS MONETARIAS CON PARTICIPACION ESTATAL MAYORITARIA</t>
  </si>
  <si>
    <t>INGRESOS POR VENTA DE BIENES Y PRESTACION DE SERVICIOS DE ENTIDADES PARAESTATALES EMPRESARIALES FINANCIERAS NO MONETARIAS CON PARTICIPACION ESTATAL MAYORITARIA</t>
  </si>
  <si>
    <t>INGRESOS POR VENTA DE BIENES Y PRESTACION DE SERVICIOS DE FIDEICOMISOS FINANCIEROS PUBLICOS CON PARTICIPACION ESTATAL MAYORITARIA</t>
  </si>
  <si>
    <t>INGRESOS POR VENTA DE BIENES Y PRESTACION DE SERVICIOS DE LOS PODERES LEGISLATIVO Y JUDICIAL, Y DE LOS ORGANOS AUTONOMOS</t>
  </si>
  <si>
    <t>OTROS INGRESOS</t>
  </si>
  <si>
    <t>PARTICIPACIONES, APORTACIONES, CONVENIOS, INCENTIVOS DERIVADOS DE LA COLABORACION FISCAL Y FONDOS DISTINTOS DE APORTACIONES</t>
  </si>
  <si>
    <t>PARTICIPACIONES</t>
  </si>
  <si>
    <t>8.1.1</t>
  </si>
  <si>
    <t>Participaciones</t>
  </si>
  <si>
    <t>8.1.1.1</t>
  </si>
  <si>
    <t>Federales</t>
  </si>
  <si>
    <t>8.1.1.2</t>
  </si>
  <si>
    <t>Estatales</t>
  </si>
  <si>
    <t>APORTACIONES</t>
  </si>
  <si>
    <t>8.2.1</t>
  </si>
  <si>
    <t>Aportaciones federales</t>
  </si>
  <si>
    <t>8.2.1.1</t>
  </si>
  <si>
    <t>Del fondo de infraestructura social municipal</t>
  </si>
  <si>
    <t>8.2.1.2</t>
  </si>
  <si>
    <t>Rendimientos financieros del fondo de aportaciones para la infraestructura social</t>
  </si>
  <si>
    <t>8.2.1.3</t>
  </si>
  <si>
    <t>Del fondo para el fortalecimiento municipal</t>
  </si>
  <si>
    <t>8.2.1.4</t>
  </si>
  <si>
    <t>Rendimientos financieros del fondo de aportaciones para el fortalecimiento municipal</t>
  </si>
  <si>
    <t>CONVENIOS</t>
  </si>
  <si>
    <t>8.3.1</t>
  </si>
  <si>
    <t>Convenios</t>
  </si>
  <si>
    <t>8.3.1.1</t>
  </si>
  <si>
    <t>Derivados del Gobierno Federal</t>
  </si>
  <si>
    <t>8.3.1.2</t>
  </si>
  <si>
    <t>Derivados del Gobierno Estatal</t>
  </si>
  <si>
    <t>8.3.1.9</t>
  </si>
  <si>
    <t>Otros Convenios</t>
  </si>
  <si>
    <t>INCENTIVOS DERIVADOS DE LA COLABORACION FISCAL</t>
  </si>
  <si>
    <t>FONDOS DISTINTOS DE APORTACIONES</t>
  </si>
  <si>
    <t>TRANSFERENCIAS, ASIGNACIONES, SUBSIDIOS Y SUBVENCIONES, Y PENSIONES Y JUBILACIONES</t>
  </si>
  <si>
    <t>TRANSFERENCIAS Y ASIGNACIONES</t>
  </si>
  <si>
    <t>9.1.1</t>
  </si>
  <si>
    <t>Transferencias internas y asignaciones al sector público</t>
  </si>
  <si>
    <t>9.1.1.1</t>
  </si>
  <si>
    <t>SUBSIDIOS Y SUBVENCIONES</t>
  </si>
  <si>
    <t>9.3.1</t>
  </si>
  <si>
    <t>9.3.1.1</t>
  </si>
  <si>
    <t>9.3.2</t>
  </si>
  <si>
    <t>Subvenciones</t>
  </si>
  <si>
    <t>9.3.2.1</t>
  </si>
  <si>
    <t>PENSIONES Y JUBILACIONES</t>
  </si>
  <si>
    <t>TRANSFERENCIAS DEL FONDO MEXICANO DEL PETROLEO PARA LA ESTABILIZACION Y EL DESARROLLO</t>
  </si>
  <si>
    <t>INGRESOS DERIVADOS DE FINANCIAMIENTO</t>
  </si>
  <si>
    <t>ENDEUDAMIENTO INTERNO</t>
  </si>
  <si>
    <t>11.1.1</t>
  </si>
  <si>
    <t>Financiamientos</t>
  </si>
  <si>
    <t>11.1.1.1</t>
  </si>
  <si>
    <t>Banca oficial</t>
  </si>
  <si>
    <t>11.1.1.2</t>
  </si>
  <si>
    <t>Banca comercial</t>
  </si>
  <si>
    <t>11.1.1.9</t>
  </si>
  <si>
    <t>Otros financiamientos no especificados</t>
  </si>
  <si>
    <t>ENDEUDAMIENTO EXTERNO</t>
  </si>
  <si>
    <t>FINANCIAMIENTO INTERNO</t>
  </si>
  <si>
    <t>TOTAL</t>
  </si>
  <si>
    <t>Resultado
2017</t>
  </si>
  <si>
    <t>Resultado
2018</t>
  </si>
  <si>
    <t>Resultado 2019 (Preliminar al cierre)</t>
  </si>
  <si>
    <t>Presupuesto
2020</t>
  </si>
  <si>
    <t>Proyección
2021</t>
  </si>
  <si>
    <t>Proyección
2022</t>
  </si>
  <si>
    <t>Proyección
2023</t>
  </si>
  <si>
    <t>GASTOS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</si>
  <si>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</si>
  <si>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</si>
  <si>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</si>
  <si>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</si>
  <si>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</si>
  <si>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pública</t>
  </si>
  <si>
    <t>Inversiones financieras y otras provisiones</t>
  </si>
  <si>
    <t>Participaciones y aportaciones</t>
  </si>
  <si>
    <t>Deuda pública</t>
  </si>
  <si>
    <t>Total de gasto no etiquetado</t>
  </si>
  <si>
    <t>GASTO ETIQUETADO</t>
  </si>
  <si>
    <t>Total de gasto etiquetado</t>
  </si>
  <si>
    <t>TOTAL DE EGRESOS</t>
  </si>
  <si>
    <t>SI</t>
  </si>
  <si>
    <t>NO</t>
  </si>
  <si>
    <t>* CFE Pozos IRREDUCTIBLE</t>
  </si>
  <si>
    <t>* Centralizada (HABITAT) IRREDUCTIBLE</t>
  </si>
  <si>
    <t>* Pipas y Vactor IRREDUCTIBLE</t>
  </si>
  <si>
    <t>*Vigilancia de Pozos IRREDUCTIBLE</t>
  </si>
  <si>
    <t>INDUSTRIAS REGULADAS</t>
  </si>
  <si>
    <t>* Helicoptero</t>
  </si>
  <si>
    <t>Reducción</t>
  </si>
  <si>
    <t>DIETAS</t>
  </si>
  <si>
    <t>SUELDO BASE AL PERSONAL PERMANENTE</t>
  </si>
  <si>
    <t>SUELDOS BASE AL PERSONAL EVENTUAL</t>
  </si>
  <si>
    <t>RETRIBUCIONES POR SERVICIOS DE CARÁCTER SOCIAL</t>
  </si>
  <si>
    <t>PRIMAS VACACIONALES</t>
  </si>
  <si>
    <t>GRATIFICACIÓN DE FIN DE AÑO</t>
  </si>
  <si>
    <t>HORAS EXTRAORDINARIAS</t>
  </si>
  <si>
    <t>COMPENSACIONES</t>
  </si>
  <si>
    <t>CUOTAS AL IMSS POR ENFERMEDADES Y MATERNIDAD (Modalidad 38)</t>
  </si>
  <si>
    <t>CUOTAS PARA LA VIVIENDA (IPEJAL 3%)</t>
  </si>
  <si>
    <t>APORTACIONES AL SISTEMA DE RETIRO SEDAR</t>
  </si>
  <si>
    <t>APORTACIONES AL SISTEMA DE RETIRO DE PENSIONES</t>
  </si>
  <si>
    <t>INDEMNIZACIONES</t>
  </si>
  <si>
    <t>IMPACTO AL SALARIO EN EL TRANSCURSO DEL AÑO</t>
  </si>
  <si>
    <t>Monto Asignado</t>
  </si>
  <si>
    <t>Suma de Monto Asignado</t>
  </si>
  <si>
    <t>Resultado
2019</t>
  </si>
  <si>
    <t>Estimación
2020</t>
  </si>
  <si>
    <t>INGRESOS DE LIBRE DISPOSCIÓN</t>
  </si>
  <si>
    <t>Impuestos</t>
  </si>
  <si>
    <t>Cuotas y aportaciones de seguridad social</t>
  </si>
  <si>
    <t>Derechos</t>
  </si>
  <si>
    <t>Productos</t>
  </si>
  <si>
    <t>Aprovechamientos</t>
  </si>
  <si>
    <t>Ingresos por venta de bienes y prestación de servicios</t>
  </si>
  <si>
    <t>Transferencias y asignaciones</t>
  </si>
  <si>
    <t>Otros ingresos de libre disposición</t>
  </si>
  <si>
    <t>Total de ingresos de libre disposición</t>
  </si>
  <si>
    <t>TRANSFERENCIAS FEDERALES ETIQUETADAS</t>
  </si>
  <si>
    <t>Aportaciones</t>
  </si>
  <si>
    <t>Fondos distintos de aportaciones</t>
  </si>
  <si>
    <t>Transferencias, asignaciones, subsidios y subvenciones y pensiones y jubilaciones</t>
  </si>
  <si>
    <t>Otras transferencias federales etiquetadas</t>
  </si>
  <si>
    <t>Total de ingresos etiquetados</t>
  </si>
  <si>
    <t>Ingresos derivados de financiamientos</t>
  </si>
  <si>
    <t>TOTAL DE INGRESOS</t>
  </si>
  <si>
    <t>DATOS INFORMATIVOS</t>
  </si>
  <si>
    <t>Ingresos derivados de financiamientos con fuente de pago de recursos de libre disposición</t>
  </si>
  <si>
    <t>Ingresos derivados de financiamientos con fuente de pago de transferencias federales etiquetadas</t>
  </si>
  <si>
    <t>Ingresos derivados de financiamiento</t>
  </si>
  <si>
    <t>Capítulo 9000</t>
  </si>
  <si>
    <t>PRESUPUESTO DE EGRESOS 2020</t>
  </si>
  <si>
    <t>Nombre del Municipio: Tlajomulco de Zuñiga, Jalisco.</t>
  </si>
  <si>
    <t>CONCEPTOS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</si>
  <si>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</si>
  <si>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</si>
  <si>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</si>
  <si>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</si>
  <si>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</si>
  <si>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</si>
  <si>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</si>
  <si>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</si>
  <si>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</si>
  <si>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</si>
  <si>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</si>
  <si>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</si>
  <si>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EGRESOS</t>
  </si>
  <si>
    <t>1100</t>
  </si>
  <si>
    <t>REMUNERACIONES AL PERSONAL DE CARACTER PERMANENTE</t>
  </si>
  <si>
    <t>1200</t>
  </si>
  <si>
    <t>REMUNERACIONES AL PERSONAL DE CARACTER TRANSITORIO</t>
  </si>
  <si>
    <t>1300</t>
  </si>
  <si>
    <t>REMUNERACIONES ADICIONALES Y ESPECIALES</t>
  </si>
  <si>
    <t>1400</t>
  </si>
  <si>
    <t>SEGURIDAD SOCIAL</t>
  </si>
  <si>
    <t>1500</t>
  </si>
  <si>
    <t>OTRAS PRESTACIONES SOCIALES Y ECONOMICAS</t>
  </si>
  <si>
    <t>1600</t>
  </si>
  <si>
    <t>PREVISIONES</t>
  </si>
  <si>
    <t>2100</t>
  </si>
  <si>
    <t>MATERIALES DE ADMINISTRACION, EMISION DE DOCUMENTOS Y ARTICULOS OFICIALES</t>
  </si>
  <si>
    <t>2200</t>
  </si>
  <si>
    <t>ALIMENTOS Y UTENSILIOS</t>
  </si>
  <si>
    <t>2300</t>
  </si>
  <si>
    <t>MATERIAS PRIMAS Y MATERIALES DE PRODUCCION Y COMERCIALIZACION</t>
  </si>
  <si>
    <t>2400</t>
  </si>
  <si>
    <t>MATERIALES Y ARTICULOS DE CONSTRUCCION Y DE REPARACION</t>
  </si>
  <si>
    <t>2500</t>
  </si>
  <si>
    <t>PRODUCTOS QUIMICOS, FARMACEUTICOS Y DE LABORATORIO</t>
  </si>
  <si>
    <t>2600</t>
  </si>
  <si>
    <t>2700</t>
  </si>
  <si>
    <t>VESTUARIO, BLANCOS, PRENDAS DE PROTECCION Y ARTICULOS DEPORTIVOS</t>
  </si>
  <si>
    <t>2800</t>
  </si>
  <si>
    <t>MATERIALES Y SUMINISTROS PARA SEGURIDAD</t>
  </si>
  <si>
    <t>2900</t>
  </si>
  <si>
    <t>3100</t>
  </si>
  <si>
    <t>SERVICIOS BASICOS</t>
  </si>
  <si>
    <t>3200</t>
  </si>
  <si>
    <t>SERVICIOS DE ARRENDAMIENTO</t>
  </si>
  <si>
    <t>3300</t>
  </si>
  <si>
    <t>SERVICIOS PROFESIONALES, CIENTIFICOS, TECNICOS Y OTROS SERVICIOS</t>
  </si>
  <si>
    <t>3400</t>
  </si>
  <si>
    <t>SERVICIOS FINANCIEROS, BANCARIOS Y COMERCIALES</t>
  </si>
  <si>
    <t>3500</t>
  </si>
  <si>
    <t>SERVICIOS DE INSTALACION, REPARACION, MANTENIMIENTO Y CONSERVACION</t>
  </si>
  <si>
    <t>3600</t>
  </si>
  <si>
    <t>SERVICIOS DE COMUNICACION SOCIAL Y PUBLICIDAD</t>
  </si>
  <si>
    <t>3700</t>
  </si>
  <si>
    <t>SERVICIOS DE TRASLADO Y VIATICOS</t>
  </si>
  <si>
    <t>3800</t>
  </si>
  <si>
    <t>SERVICIOS OFICIALES</t>
  </si>
  <si>
    <t>3900</t>
  </si>
  <si>
    <t>OTROS SERVICIOS GENERALES</t>
  </si>
  <si>
    <t>4200</t>
  </si>
  <si>
    <t>TRANSFERENCIAS AL RESTO DEL SECTOR PUBLICO</t>
  </si>
  <si>
    <t>4300</t>
  </si>
  <si>
    <t>4400</t>
  </si>
  <si>
    <t>AYUDAS SOCIALES</t>
  </si>
  <si>
    <t>5100</t>
  </si>
  <si>
    <t>MOBILIARIO Y EQUIPO DE ADMINISTRACION</t>
  </si>
  <si>
    <t>5200</t>
  </si>
  <si>
    <t>MOBILIARIO Y EQUIPO EDUCACIONAL Y RECREATIVO</t>
  </si>
  <si>
    <t>5300</t>
  </si>
  <si>
    <t>EQUIPO E INSTRUMENTAL MEDICO Y DE LABORATORIO</t>
  </si>
  <si>
    <t>5400</t>
  </si>
  <si>
    <t>5500</t>
  </si>
  <si>
    <t>5600</t>
  </si>
  <si>
    <t>MAQUINARIA, OTROS EQUIPOS Y HERRAMIENTAS</t>
  </si>
  <si>
    <t>5700</t>
  </si>
  <si>
    <t>ACTIVOS BIOLOGICOS</t>
  </si>
  <si>
    <t>5800</t>
  </si>
  <si>
    <t>BIENES INMUEBLES</t>
  </si>
  <si>
    <t>5900</t>
  </si>
  <si>
    <t>ACTIVOS INTANGIBLES</t>
  </si>
  <si>
    <t>6100</t>
  </si>
  <si>
    <t>OBRA PUBLICA EN BIENES DE DOMINIO PUBLICO</t>
  </si>
  <si>
    <t>6300</t>
  </si>
  <si>
    <t>PROYECTOS PRODUCTIVOS Y ACCIONES DE FOMENTO</t>
  </si>
  <si>
    <t>9100</t>
  </si>
  <si>
    <t>AMORTIZACION DE LA DEUDA PUBLICA</t>
  </si>
  <si>
    <t>9200</t>
  </si>
  <si>
    <t>INTERESES DE LA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</si>
</sst>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00\-0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NumberFormat="1"/>
    <xf numFmtId="0" fontId="0" fillId="0" borderId="0" xfId="0" applyNumberFormat="1" applyFill="1"/>
    <xf numFmtId="44" fontId="0" fillId="0" borderId="0" xfId="1" applyFont="1"/>
    <xf numFmtId="44" fontId="0" fillId="0" borderId="0" xfId="1" applyFont="1" applyFill="1"/>
    <xf numFmtId="0" fontId="0" fillId="0" borderId="0" xfId="0" applyNumberFormat="1" applyAlignment="1">
      <alignment horizontal="right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3" fontId="0" fillId="0" borderId="0" xfId="3" applyFont="1"/>
    <xf numFmtId="0" fontId="3" fillId="0" borderId="0" xfId="0" applyFont="1"/>
    <xf numFmtId="44" fontId="0" fillId="0" borderId="0" xfId="1" applyFont="1" applyAlignment="1">
      <alignment wrapText="1"/>
    </xf>
    <xf numFmtId="0" fontId="0" fillId="0" borderId="0" xfId="0" applyFont="1" applyFill="1" applyAlignment="1">
      <alignment vertical="top"/>
    </xf>
    <xf numFmtId="44" fontId="1" fillId="0" borderId="0" xfId="1" applyFont="1" applyFill="1" applyAlignment="1">
      <alignment vertical="top"/>
    </xf>
    <xf numFmtId="0" fontId="2" fillId="3" borderId="0" xfId="0" applyFont="1" applyFill="1" applyAlignment="1">
      <alignment vertical="top"/>
    </xf>
    <xf numFmtId="44" fontId="2" fillId="3" borderId="0" xfId="1" applyFont="1" applyFill="1" applyAlignment="1">
      <alignment vertical="top"/>
    </xf>
    <xf numFmtId="0" fontId="0" fillId="3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1" applyNumberFormat="1" applyFont="1"/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 applyAlignment="1">
      <alignment horizontal="left" indent="2"/>
    </xf>
    <xf numFmtId="0" fontId="0" fillId="2" borderId="0" xfId="0" applyFill="1" applyAlignment="1">
      <alignment horizontal="left"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NumberFormat="1" applyAlignment="1">
      <alignment wrapText="1"/>
    </xf>
    <xf numFmtId="0" fontId="0" fillId="0" borderId="0" xfId="1" applyNumberFormat="1" applyFont="1" applyAlignment="1">
      <alignment wrapText="1"/>
    </xf>
    <xf numFmtId="0" fontId="0" fillId="0" borderId="0" xfId="0" pivotButton="1" applyNumberFormat="1" applyAlignment="1">
      <alignment wrapText="1"/>
    </xf>
    <xf numFmtId="0" fontId="0" fillId="4" borderId="0" xfId="0" applyNumberFormat="1" applyFill="1" applyAlignment="1">
      <alignment wrapText="1"/>
    </xf>
    <xf numFmtId="44" fontId="2" fillId="0" borderId="1" xfId="1" applyFont="1" applyFill="1" applyBorder="1"/>
    <xf numFmtId="0" fontId="0" fillId="0" borderId="0" xfId="0" applyBorder="1"/>
    <xf numFmtId="0" fontId="2" fillId="3" borderId="0" xfId="0" applyFont="1" applyFill="1"/>
    <xf numFmtId="43" fontId="1" fillId="0" borderId="0" xfId="3" applyFont="1"/>
    <xf numFmtId="0" fontId="2" fillId="6" borderId="0" xfId="0" applyFont="1" applyFill="1" applyAlignment="1">
      <alignment vertical="top"/>
    </xf>
    <xf numFmtId="0" fontId="2" fillId="8" borderId="0" xfId="0" applyFont="1" applyFill="1" applyAlignment="1">
      <alignment vertical="top"/>
    </xf>
    <xf numFmtId="0" fontId="2" fillId="9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10" borderId="0" xfId="0" applyFont="1" applyFill="1" applyAlignment="1">
      <alignment vertical="top"/>
    </xf>
    <xf numFmtId="0" fontId="2" fillId="0" borderId="0" xfId="0" applyFont="1"/>
    <xf numFmtId="43" fontId="2" fillId="0" borderId="0" xfId="3" applyFont="1"/>
    <xf numFmtId="4" fontId="0" fillId="0" borderId="0" xfId="0" applyNumberFormat="1"/>
    <xf numFmtId="0" fontId="0" fillId="0" borderId="2" xfId="0" applyFont="1" applyFill="1" applyBorder="1" applyAlignment="1">
      <alignment horizontal="left" vertical="center"/>
    </xf>
    <xf numFmtId="164" fontId="0" fillId="0" borderId="2" xfId="0" applyNumberFormat="1" applyFill="1" applyBorder="1" applyAlignment="1" applyProtection="1">
      <alignment horizontal="right" vertical="center"/>
      <protection locked="0"/>
    </xf>
    <xf numFmtId="41" fontId="2" fillId="0" borderId="2" xfId="0" applyNumberFormat="1" applyFont="1" applyFill="1" applyBorder="1" applyAlignment="1" applyProtection="1">
      <alignment vertical="center"/>
      <protection hidden="1"/>
    </xf>
    <xf numFmtId="41" fontId="0" fillId="0" borderId="2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horizontal="left" vertical="center" wrapText="1"/>
    </xf>
    <xf numFmtId="2" fontId="0" fillId="0" borderId="2" xfId="0" applyNumberFormat="1" applyBorder="1"/>
    <xf numFmtId="0" fontId="6" fillId="13" borderId="2" xfId="0" applyFont="1" applyFill="1" applyBorder="1" applyAlignment="1">
      <alignment horizontal="right" vertical="center" wrapText="1"/>
    </xf>
    <xf numFmtId="164" fontId="2" fillId="13" borderId="2" xfId="0" applyNumberFormat="1" applyFont="1" applyFill="1" applyBorder="1" applyAlignment="1" applyProtection="1">
      <alignment vertical="center"/>
      <protection hidden="1"/>
    </xf>
    <xf numFmtId="41" fontId="2" fillId="13" borderId="2" xfId="0" applyNumberFormat="1" applyFont="1" applyFill="1" applyBorder="1" applyAlignment="1" applyProtection="1">
      <alignment vertical="center"/>
      <protection hidden="1"/>
    </xf>
    <xf numFmtId="41" fontId="0" fillId="14" borderId="2" xfId="0" applyNumberFormat="1" applyFill="1" applyBorder="1" applyAlignment="1" applyProtection="1">
      <alignment horizontal="right" vertical="center"/>
      <protection locked="0"/>
    </xf>
    <xf numFmtId="0" fontId="0" fillId="0" borderId="0" xfId="0" pivotButton="1"/>
    <xf numFmtId="0" fontId="2" fillId="2" borderId="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/>
    </xf>
    <xf numFmtId="41" fontId="2" fillId="5" borderId="13" xfId="0" applyNumberFormat="1" applyFont="1" applyFill="1" applyBorder="1" applyAlignment="1">
      <alignment vertical="center"/>
    </xf>
    <xf numFmtId="41" fontId="2" fillId="5" borderId="14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right" vertical="center" wrapText="1"/>
    </xf>
    <xf numFmtId="164" fontId="2" fillId="4" borderId="2" xfId="0" applyNumberFormat="1" applyFont="1" applyFill="1" applyBorder="1" applyAlignment="1" applyProtection="1">
      <alignment vertical="center"/>
      <protection hidden="1"/>
    </xf>
    <xf numFmtId="41" fontId="2" fillId="4" borderId="2" xfId="0" applyNumberFormat="1" applyFont="1" applyFill="1" applyBorder="1" applyAlignment="1" applyProtection="1">
      <alignment vertical="center"/>
      <protection hidden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vertical="center" wrapText="1"/>
    </xf>
    <xf numFmtId="4" fontId="8" fillId="11" borderId="2" xfId="0" applyNumberFormat="1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vertical="center" wrapText="1"/>
    </xf>
    <xf numFmtId="4" fontId="3" fillId="12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/>
    </xf>
    <xf numFmtId="4" fontId="3" fillId="12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12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vertical="center" wrapText="1"/>
    </xf>
    <xf numFmtId="4" fontId="5" fillId="12" borderId="2" xfId="0" applyNumberFormat="1" applyFont="1" applyFill="1" applyBorder="1" applyAlignment="1">
      <alignment horizontal="right" vertical="center"/>
    </xf>
    <xf numFmtId="4" fontId="8" fillId="11" borderId="2" xfId="0" applyNumberFormat="1" applyFont="1" applyFill="1" applyBorder="1" applyAlignment="1">
      <alignment horizontal="right" vertical="center" wrapText="1"/>
    </xf>
    <xf numFmtId="4" fontId="9" fillId="11" borderId="2" xfId="0" applyNumberFormat="1" applyFont="1" applyFill="1" applyBorder="1" applyAlignment="1">
      <alignment horizontal="right" vertical="center"/>
    </xf>
    <xf numFmtId="43" fontId="0" fillId="0" borderId="0" xfId="3" applyFont="1" applyFill="1"/>
    <xf numFmtId="44" fontId="2" fillId="16" borderId="0" xfId="1" applyFont="1" applyFill="1" applyAlignment="1">
      <alignment vertical="top"/>
    </xf>
    <xf numFmtId="4" fontId="0" fillId="7" borderId="0" xfId="3" applyNumberFormat="1" applyFont="1" applyFill="1"/>
    <xf numFmtId="4" fontId="0" fillId="0" borderId="0" xfId="3" applyNumberFormat="1" applyFont="1" applyFill="1"/>
    <xf numFmtId="4" fontId="0" fillId="15" borderId="0" xfId="3" applyNumberFormat="1" applyFont="1" applyFill="1"/>
    <xf numFmtId="4" fontId="1" fillId="7" borderId="0" xfId="3" applyNumberFormat="1" applyFont="1" applyFill="1"/>
    <xf numFmtId="4" fontId="1" fillId="15" borderId="0" xfId="3" applyNumberFormat="1" applyFont="1" applyFill="1"/>
    <xf numFmtId="4" fontId="0" fillId="0" borderId="0" xfId="3" applyNumberFormat="1" applyFont="1"/>
    <xf numFmtId="4" fontId="1" fillId="0" borderId="0" xfId="3" applyNumberFormat="1" applyFont="1" applyFill="1"/>
    <xf numFmtId="43" fontId="0" fillId="0" borderId="0" xfId="0" applyNumberFormat="1"/>
    <xf numFmtId="43" fontId="0" fillId="2" borderId="0" xfId="0" applyNumberFormat="1" applyFill="1"/>
    <xf numFmtId="43" fontId="0" fillId="0" borderId="0" xfId="0" applyNumberFormat="1" applyAlignment="1">
      <alignment wrapText="1"/>
    </xf>
    <xf numFmtId="4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6" fillId="13" borderId="2" xfId="0" applyFont="1" applyFill="1" applyBorder="1" applyAlignment="1">
      <alignment horizontal="right" wrapText="1"/>
    </xf>
    <xf numFmtId="0" fontId="0" fillId="14" borderId="2" xfId="0" applyFont="1" applyFill="1" applyBorder="1" applyAlignment="1">
      <alignment horizontal="left" vertical="center" wrapText="1"/>
    </xf>
    <xf numFmtId="41" fontId="2" fillId="0" borderId="12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0" fontId="11" fillId="17" borderId="2" xfId="0" applyFont="1" applyFill="1" applyBorder="1" applyAlignment="1">
      <alignment horizontal="right" wrapText="1"/>
    </xf>
    <xf numFmtId="41" fontId="10" fillId="17" borderId="2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left" wrapText="1"/>
    </xf>
    <xf numFmtId="41" fontId="2" fillId="0" borderId="15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6" fillId="18" borderId="2" xfId="0" applyFont="1" applyFill="1" applyBorder="1" applyAlignment="1">
      <alignment horizontal="right" wrapText="1"/>
    </xf>
    <xf numFmtId="41" fontId="2" fillId="18" borderId="2" xfId="0" applyNumberFormat="1" applyFont="1" applyFill="1" applyBorder="1" applyAlignment="1" applyProtection="1">
      <alignment vertical="center"/>
      <protection hidden="1"/>
    </xf>
    <xf numFmtId="165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4" fontId="0" fillId="4" borderId="0" xfId="1" applyFont="1" applyFill="1"/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4" fontId="2" fillId="4" borderId="2" xfId="0" applyNumberFormat="1" applyFont="1" applyFill="1" applyBorder="1"/>
    <xf numFmtId="43" fontId="2" fillId="19" borderId="0" xfId="3" applyFont="1" applyFill="1"/>
    <xf numFmtId="0" fontId="2" fillId="19" borderId="0" xfId="0" applyFont="1" applyFill="1"/>
    <xf numFmtId="4" fontId="9" fillId="11" borderId="2" xfId="0" applyNumberFormat="1" applyFont="1" applyFill="1" applyBorder="1" applyAlignment="1">
      <alignment horizontal="right" vertical="center" wrapText="1"/>
    </xf>
    <xf numFmtId="0" fontId="9" fillId="11" borderId="12" xfId="0" applyFont="1" applyFill="1" applyBorder="1" applyAlignment="1">
      <alignment vertical="center" wrapText="1"/>
    </xf>
    <xf numFmtId="0" fontId="12" fillId="14" borderId="2" xfId="0" applyFont="1" applyFill="1" applyBorder="1" applyAlignment="1">
      <alignment vertical="center" wrapText="1"/>
    </xf>
    <xf numFmtId="4" fontId="12" fillId="14" borderId="2" xfId="0" applyNumberFormat="1" applyFont="1" applyFill="1" applyBorder="1" applyAlignment="1">
      <alignment horizontal="right" vertical="center" wrapText="1"/>
    </xf>
    <xf numFmtId="4" fontId="9" fillId="11" borderId="2" xfId="0" applyNumberFormat="1" applyFont="1" applyFill="1" applyBorder="1" applyAlignment="1">
      <alignment horizontal="left" vertical="center" wrapText="1"/>
    </xf>
    <xf numFmtId="166" fontId="0" fillId="0" borderId="0" xfId="4" applyNumberFormat="1" applyFont="1"/>
    <xf numFmtId="0" fontId="0" fillId="7" borderId="0" xfId="0" applyFill="1"/>
    <xf numFmtId="0" fontId="0" fillId="7" borderId="0" xfId="0" applyNumberFormat="1" applyFill="1"/>
    <xf numFmtId="4" fontId="0" fillId="7" borderId="0" xfId="0" applyNumberFormat="1" applyFill="1"/>
    <xf numFmtId="0" fontId="0" fillId="4" borderId="0" xfId="0" applyFill="1" applyAlignment="1">
      <alignment horizontal="left"/>
    </xf>
    <xf numFmtId="0" fontId="0" fillId="4" borderId="0" xfId="0" applyNumberFormat="1" applyFill="1" applyAlignment="1">
      <alignment horizontal="left"/>
    </xf>
    <xf numFmtId="44" fontId="0" fillId="4" borderId="0" xfId="1" applyFont="1" applyFill="1" applyAlignment="1">
      <alignment horizontal="left"/>
    </xf>
    <xf numFmtId="44" fontId="0" fillId="0" borderId="0" xfId="1" applyFont="1" applyAlignment="1">
      <alignment horizontal="left"/>
    </xf>
    <xf numFmtId="0" fontId="9" fillId="11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19" borderId="0" xfId="0" applyFont="1" applyFill="1" applyAlignment="1">
      <alignment horizontal="center"/>
    </xf>
  </cellXfs>
  <cellStyles count="5">
    <cellStyle name="Millares" xfId="3" builtinId="3"/>
    <cellStyle name="Moneda" xfId="1" builtinId="4"/>
    <cellStyle name="Normal" xfId="0" builtinId="0"/>
    <cellStyle name="Normal 2" xfId="2"/>
    <cellStyle name="Porcentaje" xfId="4" builtinId="5"/>
  </cellStyles>
  <dxfs count="946"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numFmt numFmtId="4" formatCode="#,##0.0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numFmt numFmtId="35" formatCode="_-* #,##0.00_-;\-* #,##0.00_-;_-* &quot;-&quot;??_-;_-@_-"/>
    </dxf>
    <dxf>
      <alignment horizontal="left" readingOrder="0"/>
    </dxf>
    <dxf>
      <alignment wrapText="1" readingOrder="0"/>
    </dxf>
    <dxf>
      <numFmt numFmtId="35" formatCode="_-* #,##0.00_-;\-* #,##0.00_-;_-* &quot;-&quot;??_-;_-@_-"/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wrapText="1" indent="0" readingOrder="0"/>
    </dxf>
    <dxf>
      <alignment horizontal="left" readingOrder="0"/>
    </dxf>
    <dxf>
      <numFmt numFmtId="35" formatCode="_-* #,##0.00_-;\-* #,##0.00_-;_-* &quot;-&quot;??_-;_-@_-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alignment horizontal="left" readingOrder="0"/>
    </dxf>
    <dxf>
      <font>
        <b/>
        <sz val="10"/>
        <color rgb="FFFFFFFF"/>
        <name val="Arial"/>
        <scheme val="none"/>
      </font>
      <numFmt numFmtId="4" formatCode="#,##0.00"/>
      <fill>
        <patternFill>
          <bgColor indexed="64"/>
        </patternFill>
      </fill>
      <alignment horizontal="right" vertical="center" readingOrder="0"/>
    </dxf>
    <dxf>
      <fill>
        <patternFill>
          <bgColor indexed="64"/>
        </patternFill>
      </fill>
    </dxf>
    <dxf>
      <alignment wrapText="1" readingOrder="0"/>
    </dxf>
    <dxf>
      <numFmt numFmtId="35" formatCode="_-* #,##0.00_-;\-* #,##0.00_-;_-* &quot;-&quot;??_-;_-@_-"/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numFmt numFmtId="35" formatCode="_-* #,##0.00_-;\-* #,##0.00_-;_-* &quot;-&quot;??_-;_-@_-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alignment horizontal="left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font>
        <color theme="1"/>
      </font>
    </dxf>
    <dxf>
      <font>
        <color theme="1"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numFmt numFmtId="2" formatCode="0.00"/>
    </dxf>
    <dxf>
      <fill>
        <patternFill patternType="solid">
          <bgColor theme="9" tint="0.59999389629810485"/>
        </patternFill>
      </fill>
    </dxf>
    <dxf>
      <numFmt numFmtId="35" formatCode="_-* #,##0.00_-;\-* #,##0.00_-;_-* &quot;-&quot;??_-;_-@_-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numFmt numFmtId="34" formatCode="_-&quot;$&quot;* #,##0.00_-;\-&quot;$&quot;* #,##0.00_-;_-&quot;$&quot;* &quot;-&quot;??_-;_-@_-"/>
    </dxf>
    <dxf>
      <fill>
        <patternFill patternType="solid">
          <fgColor indexed="64"/>
          <bgColor theme="9" tint="0.39997558519241921"/>
        </patternFill>
      </fill>
    </dxf>
    <dxf>
      <numFmt numFmtId="35" formatCode="_-* #,##0.00_-;\-* #,##0.00_-;_-* &quot;-&quot;??_-;_-@_-"/>
    </dxf>
    <dxf>
      <fill>
        <patternFill patternType="solid">
          <fgColor indexed="64"/>
          <bgColor theme="9" tint="0.39997558519241921"/>
        </patternFill>
      </fill>
    </dxf>
    <dxf>
      <numFmt numFmtId="0" formatCode="General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4.xml"/><Relationship Id="rId27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kuit" refreshedDate="43791.468387152781" createdVersion="4" refreshedVersion="4" minRefreshableVersion="3" recordCount="578">
  <cacheSource type="worksheet">
    <worksheetSource ref="C1:AI579" sheet="Base"/>
  </cacheSource>
  <cacheFields count="33">
    <cacheField name="Código Origen" numFmtId="0">
      <sharedItems containsBlank="1"/>
    </cacheField>
    <cacheField name="Finalidad" numFmtId="0">
      <sharedItems/>
    </cacheField>
    <cacheField name="Descripción Finalidad" numFmtId="0">
      <sharedItems/>
    </cacheField>
    <cacheField name="Función" numFmtId="0">
      <sharedItems/>
    </cacheField>
    <cacheField name="Descripción Función" numFmtId="0">
      <sharedItems/>
    </cacheField>
    <cacheField name="Subfunción" numFmtId="0">
      <sharedItems/>
    </cacheField>
    <cacheField name="Descripción Subfunción" numFmtId="0">
      <sharedItems/>
    </cacheField>
    <cacheField name="Codigo Clasifi. Prog" numFmtId="0">
      <sharedItems/>
    </cacheField>
    <cacheField name="Descripción Clasificador Programatico" numFmtId="0">
      <sharedItems/>
    </cacheField>
    <cacheField name="Cod. Dependencia" numFmtId="0">
      <sharedItems containsSemiMixedTypes="0" containsString="0" containsNumber="1" containsInteger="1" minValue="1" maxValue="18"/>
    </cacheField>
    <cacheField name="Codigo Programa PMD" numFmtId="0">
      <sharedItems containsSemiMixedTypes="0" containsString="0" containsNumber="1" containsInteger="1" minValue="0" maxValue="8"/>
    </cacheField>
    <cacheField name="Descripción Programa PMD" numFmtId="0">
      <sharedItems/>
    </cacheField>
    <cacheField name="Tipo de Gasto" numFmtId="0">
      <sharedItems/>
    </cacheField>
    <cacheField name="Codigo Proyecto" numFmtId="0">
      <sharedItems containsNonDate="0" containsString="0" containsBlank="1"/>
    </cacheField>
    <cacheField name="Cod. Unidad Ejectura" numFmtId="0">
      <sharedItems containsNonDate="0" containsString="0" containsBlank="1"/>
    </cacheField>
    <cacheField name="Partida" numFmtId="0">
      <sharedItems containsSemiMixedTypes="0" containsString="0" containsNumber="1" containsInteger="1" minValue="1441" maxValue="9211" count="135">
        <n v="1441"/>
        <n v="3111"/>
        <n v="3581"/>
        <n v="6321"/>
        <n v="5811"/>
        <n v="3571"/>
        <n v="4211"/>
        <n v="6121"/>
        <n v="5691"/>
        <n v="3421"/>
        <n v="6131"/>
        <n v="2611"/>
        <n v="3261"/>
        <n v="4411"/>
        <n v="3381"/>
        <n v="6151"/>
        <n v="9111"/>
        <n v="9211"/>
        <n v="5911"/>
        <n v="3251"/>
        <n v="3611"/>
        <n v="3941"/>
        <n v="3361"/>
        <n v="2421"/>
        <n v="3511"/>
        <n v="3341"/>
        <n v="5651"/>
        <n v="3821"/>
        <n v="3311"/>
        <n v="3661"/>
        <n v="3922"/>
        <n v="3451"/>
        <n v="3411"/>
        <n v="5151"/>
        <n v="3551"/>
        <n v="3391"/>
        <n v="2961"/>
        <n v="3942"/>
        <n v="2491"/>
        <n v="5411"/>
        <n v="2981"/>
        <n v="2181"/>
        <n v="2531"/>
        <n v="2541"/>
        <n v="4431"/>
        <n v="2161"/>
        <n v="5311"/>
        <n v="3331"/>
        <n v="3371"/>
        <n v="3651"/>
        <n v="2461"/>
        <n v="3231"/>
        <n v="2721"/>
        <n v="3321"/>
        <n v="4251"/>
        <n v="3221"/>
        <n v="2111"/>
        <n v="4311"/>
        <n v="2471"/>
        <n v="5671"/>
        <n v="2511"/>
        <n v="3631"/>
        <n v="4451"/>
        <n v="5111"/>
        <n v="2411"/>
        <n v="3141"/>
        <n v="3161"/>
        <n v="2211"/>
        <n v="2911"/>
        <n v="3351"/>
        <n v="2561"/>
        <n v="2551"/>
        <n v="2391"/>
        <n v="5971"/>
        <n v="2521"/>
        <n v="3481"/>
        <n v="3541"/>
        <n v="2141"/>
        <n v="5211"/>
        <n v="3961"/>
        <n v="5611"/>
        <n v="2941"/>
        <n v="5511"/>
        <n v="5621"/>
        <n v="5421"/>
        <n v="2221"/>
        <n v="5661"/>
        <n v="2591"/>
        <n v="5781"/>
        <n v="3291"/>
        <n v="4421"/>
        <n v="3911"/>
        <n v="3811"/>
        <n v="3831"/>
        <n v="5191"/>
        <n v="2431"/>
        <n v="2451"/>
        <n v="3962"/>
        <n v="3951"/>
        <n v="2171"/>
        <n v="2481"/>
        <n v="4481"/>
        <n v="2991"/>
        <n v="2441"/>
        <n v="5231"/>
        <n v="3841"/>
        <n v="2971"/>
        <n v="3963"/>
        <n v="5321"/>
        <n v="2131"/>
        <n v="3711"/>
        <n v="3531"/>
        <n v="3441"/>
        <n v="5121"/>
        <n v="2831"/>
        <n v="3751"/>
        <n v="3521"/>
        <n v="3761"/>
        <n v="3591"/>
        <n v="2921"/>
        <n v="3921"/>
        <n v="3721"/>
        <n v="2821"/>
        <n v="2751"/>
        <n v="2351"/>
        <n v="3181"/>
        <n v="2231"/>
        <n v="2121"/>
        <n v="2711"/>
        <n v="3471"/>
        <n v="2151"/>
        <n v="3791"/>
        <n v="3151"/>
        <n v="5641"/>
        <n v="1591"/>
      </sharedItems>
    </cacheField>
    <cacheField name="Descripción" numFmtId="0">
      <sharedItems count="135">
        <s v="APORTACIONES PARA SEGUROS"/>
        <s v="ENERGÍA ELÉCTRICA"/>
        <s v="SERVICIOS DE LIMPIEZA Y MANEJO DE DESECHOS"/>
        <s v="EJECUCIÓN DE PROYECTOS PRODUCTIVOS NO INCLUIDOS EN CONCEPTOS ANTERIORES DE ESTE CAPÍTULO"/>
        <s v="TERRENOS"/>
        <s v="INSTALACIÓN, REPARACIÓN Y MANTENIMIENTO DE MAQUINARIA, OTROS EQUIPOS Y HERRAMIENTA"/>
        <s v="TRANSFERENCIAS OTORGADAS A ENTIDADES PARAESTATALES NO EMPRESARIALES Y NO FINANCIERAS"/>
        <s v="EDIFICACIÓN NOHABITACIONAL"/>
        <s v="OTROS EQUIPOS"/>
        <s v="SERVICIOS DE COBRANZA, INVESTIGACIÓN CREDITICIA Y SIMILAR"/>
        <s v="CONSTRUCCIÓN DE OBRAS PARA EL ABASTECIMIENTO DE AGUA, PETRÓLEO, GAS, ELECTRICIDAD Y TELECOMUNICACIONES"/>
        <s v="COMBUSTIBLES, LUBRICANTES Y ADITIVOS"/>
        <s v="ARRENDAMIENTO DE MAQUINARIA, OTROS EQUIPOS Y HERRAMIENTAS"/>
        <s v="AYUDAS SOCIALES A PERSONAS"/>
        <s v="SERVICIOS DE VIGILANCIA"/>
        <s v="CONSTRUCCIÓN DE VÍAS DE COMUNICACIÓN"/>
        <s v="AMORTIZACIÓN DE LA DEUDA INTERNA CON INSTITUCIONES DE CRÉDITO"/>
        <s v="INTERESES DE LA DEUDA INTERNA CON INSTITUCIONESDE CRÉDITO"/>
        <s v="SOFTWARE"/>
        <s v="ARRENDAMIENTO DE EQUIPO DE TRANSPORTE"/>
        <s v="DIFUSIÓN POR RADIO, TELEVISIÓN Y OTROS MEDIOS DE MENSAJES SOBRE PROGRAMAS Y ACTIVIDADES GUBERNAMENTALES"/>
        <s v="SENTENCIAS Y RESOLUCIONES POR AUTORIDAD COMPETENTE"/>
        <s v="SERVICIOS DE APOYO ADMINISTRATIVO, FOTOCOPIADO E IMPRESIÓN"/>
        <s v="CEMENTO Y PRODUCTOS DE CONCRETO"/>
        <s v="CONSERVACIÓN Y MANTENIMIENTO MENOR DE INMUEBLES"/>
        <s v="SERVICIOS DE CAPACITACIÓN"/>
        <s v="EQUIPO DE COMUNICACIÓN Y TELECOMUNICACIÓN"/>
        <s v="GASTOS DE ORDENSOCIAL Y CULTURAL"/>
        <s v="SERVICIOS LEGALES, DE CONTABILIDAD, AUDITORÍA Y RELACIONADOS"/>
        <s v="SERVICIO DE CREACIÓN Y DIFUSIÓN DE CONTENIDO EXCLUSIVAMENTE ATRAVÉS DE INTERNET"/>
        <s v="IMPUESTOS Y DERECHOS"/>
        <s v="SEGURO DE BIENES PATRIMONIALES"/>
        <s v="SERVICIOS FINANCIEROS Y BANCARIOS"/>
        <s v="EQUIPO DE CÓMPUTO DE TECNOLOGÍAS DE LA INFORMACIÓN"/>
        <s v="REPARACIÓN Y MANTENIMIENTO DE EQUIPO DE TRANSPORTE"/>
        <s v="SERVICIOS PROFESIONALES, CIENTÍFICOS Y TÉCNICOS INTEGRALES"/>
        <s v="REFACCIONES Y ACCESORIOS MENORES DE EQUIPO DE TRANSPORTE"/>
        <s v="DIVERSAS DEVOLUCIONES"/>
        <s v="OTROS MATERIALES Y ARTÍCULOS DE CONSTRUCCIÓN Y REPARACIÓN"/>
        <s v="VEHICULOS Y EQUIPO DE TRANSPORTE"/>
        <s v="REFACCIONES Y ACCESORIOS MENORES DE MAQUINARIA Y OTROS EQUIPOS"/>
        <s v="MATERIALES PARA EL REGISTRO E IDENTIFICACIÓN DE BIENES Y PERSONAS"/>
        <s v="MEDICINAS Y PRODUCTOS FARMACÉUTICOS"/>
        <s v="MATERIALES, ACCESORIOS Y SUMINISTROS MÉDICOS"/>
        <s v="AYUDAS SOCIALES A INSTITUCIONES DE ENSEÑANZA"/>
        <s v="MATERIAL DE LIMPIEZA"/>
        <s v="EQUIPO MÉDICO Y DE LABORATORIO"/>
        <s v="SERVICIOS DE CONSULTORÍA ADMINISTRATIVA, PROCESOS, TÉCNICA Y EN TECNOLOGÍAS DE LA INFORMACIÓN"/>
        <s v="SERVICIOS DE PROTECCIÓN Y SEGURIDAD"/>
        <s v="SERVICIOS DE LA INDUSTRIA FÍLMICA, DEL SONIDO Y DEL VIDEO"/>
        <s v="MATERIAL ELÉCTRICO Y ELECTRÓNICO"/>
        <s v="ARRENDAMIENTO DE MOBILIARIO Y EQUIPO DE ADMINISTRACIÓN, EDUCACIONAL Y RECREATIVO"/>
        <s v="PRENDAS DE SEGURIDAD Y PROTECCIÓN PERSONAL"/>
        <s v="SERVICIOS DE DISEÑO, ARQUITECTURA, INGENIERÍA Y ACTIVIDADES RELACIONADAS"/>
        <s v="TRANSFERENCIAS A FIDEICOMISOS DE ENTIDADES FEDERATIVAS Y MUNICIPIOS"/>
        <s v="ARRENDAMIENTO DE EDIFICIOS"/>
        <s v="MATERIALES, ÚTILES Y EQUIPOS MENORES DE OFICINA"/>
        <s v="SUBSIDIOS A LA PRODUCCIÓN"/>
        <s v="ARTÍCULOS METÁLICOS PARA LA CONSTRUCCIÓN"/>
        <s v="HERRAMIENTAS Y MÁQUINAS-HERRAMIENTA"/>
        <s v="PRODUCTOS QUÍMICOS BÁSICOS"/>
        <s v="SERVICIOS DE CREATIVIDAD, PREPRODUCCIÓN Y PRODUCCIÓN DE PUBLICIDAD, EXCEPTO INTERNET"/>
        <s v="AYUDAS SOCIALES A INSTITUCIONES SIN FINES DE LUCRO"/>
        <s v="MUEBLES DE OFICINA Y ESTANTERÍA"/>
        <s v="PRODUCTOS MINERALES NO METÁLICOS"/>
        <s v="TELEFONÍA TRADICIONAL"/>
        <s v="SERVICIOS DE TELECOMUNICACIONES Y SATÉLITES"/>
        <s v="PRODUCTOS ALIMENTICIOS PARA PERSONAS"/>
        <s v="HERRAMIENTAS MENORES"/>
        <s v="SERVICIOS DE INVESTIGACION CIENTIFICA Y DESARROLLO"/>
        <s v="FIBRAS SINTÉTICAS, HULES PLÁSTICOS Y DERIVADOS"/>
        <s v="MATERIALES, ACCESORIOS Y SUMINISTROS DE LABORATORIO"/>
        <s v="OTROS PRODUCTOS ADQUIRIDOS COMO MATERIA PRIMA"/>
        <s v="LICENCIAS INFORMÁTICAS E INTELECTUALES"/>
        <s v="FERTILIZANTES, PESTICIDAS Y OTROS AGROQUÍMICOS"/>
        <s v="COMISIONES POR VENTAS"/>
        <s v="INSTALACIÓN, REPARACIÓN Y MANTENIMIENTO DE EQUIPO E INSTRUMENTAL MÉDICO Y DE LABORATORIO"/>
        <s v="MATERIALES, ÚTILES Y EQUIPOS MENORES DE TECNOLOGÍAS DE LA INFORMACIÓN Y COMUNICACIONES"/>
        <s v="EQUIPOS Y APARATOS AUDIOVISUALES"/>
        <s v="OTROS GASTOS POR RESPONSABILIDADES"/>
        <s v="MAQUINARIA Y EQUIPO AGROPECUARIO"/>
        <s v="REFACCIONES Y ACCESORIOS MENORES DE EQUIPO DE CÓMPUTO Y TECNOLOGÍAS DE LA INFORMACIÓN"/>
        <s v="EQUIPO DE DEFENSA Y SEGURIDAD"/>
        <s v="MAQUINARIA Y EQUIPO INDUSTRIAL"/>
        <s v="CARROCERÍAS Y REMOLQUES"/>
        <s v="PRODUCTOS ALIMENTICIOS PARA ANIMALES"/>
        <s v="EQUIPO DE GENERACIÓN ELÉCTRICA, APARATOS Y ACCESORIOS ELÉCTRICOS"/>
        <s v="OTROS PRODUCTOS QUÍMICOS"/>
        <s v="ÁRBOLES Y PLANTAS"/>
        <s v="OTROS ARRENDAMIENTOS"/>
        <s v="BECAS Y OTRAS AYUDAS PARA PROGRAMAS DE CAPACITACIÓN"/>
        <s v="SERVICIOS FUNERARIOS Y DE CEMENTERIOS"/>
        <s v="GASTOS DE CEREMONIAL"/>
        <s v="CONGRESOS Y CONVENCIONES"/>
        <s v="OTROS MOBILIARIOS Y EQUIPOS DE ADMINISTRACIÓN"/>
        <s v="CAL, YESO Y PRODUCTOS DE YESO"/>
        <s v="VIDRIO Y PRODUCTOS DE VIDRIO"/>
        <s v="DIVERSOS GASTOS POR INCIDENTE VIAL"/>
        <s v="PENAS, MULTAS, ACCESORIOS Y ACTUALIZACIONES"/>
        <s v="MATERIALES Y ÚTILES DE ENSEÑANZA"/>
        <s v="MATERIALES COMPLEMENTARIOS"/>
        <s v="AYUDAS POR DESASTRES NATURALES Y OTROS SINIESTROS"/>
        <s v="HERRAMIENTAS, REFACCIONES Y ACCESORIOS MENORES"/>
        <s v="MADERA Y PRODUCTOS DE MADERA"/>
        <s v="CÁMARAS FOTOGRÁFICAS Y DE VIDEO"/>
        <s v="EXPOSICIONES"/>
        <s v="REFACCIONES Y ACCESORIOS MENORES DE EQUIPO DE DEFE"/>
        <s v="RESPONSABILIDAD PATRIMONIAL"/>
        <s v="INSTRUMENTAL MÉDICO Y DE LABORATORIO"/>
        <s v="MATERIAL ESTADÍSTICO Y GEOGRÁFICO"/>
        <s v="PASAJES AÉREOS"/>
        <s v="INSTALACIÓN, REPARACIÓN Y MANTENIMIENTO DE EQUIPO DE CÓMPUTO Y TECNOLOGÍA DE LA INFORMACIÓN"/>
        <s v="SEGUROS DE RESPONSABILIDAD PATRIMONIAL Y FIANZAS"/>
        <s v="MUEBLES, EXCEPTO DE OFICINA Y ESTANTERÍA"/>
        <s v="PRENDAS DE PROTECCIÓN PARA SEGURIDAD PÚBLICA Y NACIONAL"/>
        <s v="VIÁTICOS EN EL PAÍS"/>
        <s v="INSTALACIÓN, REPARACIÓN Y MANTENIMIENTO DE MOBILIARIO Y EQUIPO DE ADMINISTRACIÓN, EDUCACIONAL Y RECREATIVO"/>
        <s v="VIÁTICOS EN EL EXTRANJERO"/>
        <s v="SERVICIOS DE JARDINERÍA Y FUMIGACIÓN"/>
        <s v="REFACCIONES Y ACCESORIOS MENORES DE EDIFICIOS"/>
        <s v="Reintegro de Remanentes de Recursos Federales y Estatales"/>
        <s v="PASAJES TERRESTRES"/>
        <s v="MATRIALES Y SUMINISTROS PARA SEGURIDAD"/>
        <s v="BLANCOS Y OTROS PRODUCTOS TEXTILES, EXCEPTO PRENDAS DE VESTIR"/>
        <s v="PRODUCTOS QUÍMICOS, FARMACÉUTICOS Y DE LABORATORIO ADQUIRIDOS COMO MATERIA PRIMA"/>
        <s v="SERVICIOS POSTALES Y TELEGRÁFICOS"/>
        <s v="UTENSILIOS PARA EL SERVICIO DE ALIMENTACIÓN"/>
        <s v="MATERIALES Y ÚTILES DE IMPRESIÓN Y REPRODUCCIÓN"/>
        <s v="VESTUARIO Y UNIFORMES"/>
        <s v="FLETES Y MANIOBRAS"/>
        <s v="MATERIAL IMPRESO E INFORMACIÓN DIGITAL"/>
        <s v="OTROS SERVICIOS DE TRASLADO Y HOSPEDAJE"/>
        <s v="TELEFONÍA CELULAR"/>
        <s v="SISTEMAS DE AIRE ACONDICIONADO, CALEFACCIÓN Y DE REFRIGERACIÓN INDUSTRIAL Y COMERCIAL"/>
        <s v="OTRAS PRESTACIONES SOCIALES Y ECONÓMICAS"/>
      </sharedItems>
    </cacheField>
    <cacheField name="Codigo Destino" numFmtId="0">
      <sharedItems containsSemiMixedTypes="0" containsString="0" containsNumber="1" containsInteger="1" minValue="0" maxValue="2"/>
    </cacheField>
    <cacheField name="Concepto Destino" numFmtId="0">
      <sharedItems/>
    </cacheField>
    <cacheField name="Capitulo Código" numFmtId="0">
      <sharedItems containsSemiMixedTypes="0" containsString="0" containsNumber="1" containsInteger="1" minValue="1000" maxValue="9000"/>
    </cacheField>
    <cacheField name="Capítulo" numFmtId="0">
      <sharedItems/>
    </cacheField>
    <cacheField name="Origen (FF)" numFmtId="0">
      <sharedItems containsBlank="1"/>
    </cacheField>
    <cacheField name="Dependencia" numFmtId="0">
      <sharedItems count="18">
        <s v="OFICIALÍA MAYOR"/>
        <s v="INSTITUTO MUNICIPAL PARA EL MEJORAMIENTO DEL HABITAT"/>
        <s v="COORDINACIÓN GENERAL DE GESTIÓN INTEGRAL DE LA CIUDAD"/>
        <s v="TESORERÍA"/>
        <s v="SECRETARÍA GENERAL DEL AYUNTAMIENTO"/>
        <s v="COORDINACIÓN GENERAL DE SERVICIOS MUNICIPALES"/>
        <s v="SISTEMA INTEGRAL PARA EL DESARROLLO DE LA FAMILIA"/>
        <s v="PRESIDENCIA MUNICIPAL"/>
        <s v="COORDINACIÓN GENERAL DE PARTICIPACIÓN CIUDADANA Y CONSTRUCCIÓN DE COMUNIDAD"/>
        <s v="INSTITUTO DE CULTURA"/>
        <s v="CONSEJO MUNICIPAL DEL DEPORTE DE TLAJOMULCO"/>
        <s v="INSTITUTO DE ALTERNATIVAS PARA LOS JÓVENES"/>
        <s v="COORDINACIÓN GENERAL DE DESARROLLO ECONÓMICO Y COMBATE A LA DESIGUALDAD"/>
        <s v="CENTRO DE ESTIMULACIÓN PARA PERSONAS CON DISCAPACIDAD INTELECTUAL (CENDI)"/>
        <s v="SINDICATURA"/>
        <s v="INSTITUTO MUNICIPAL DE LA MUJER TLAJOMULQUENSE"/>
        <s v="COMISARÍA DE LA POLICÍA PREVENTIVA MUNICIPAL"/>
        <s v="CONTRALORÍA"/>
      </sharedItems>
    </cacheField>
    <cacheField name="Programa presupuestario " numFmtId="0">
      <sharedItems/>
    </cacheField>
    <cacheField name="Programa presupuestario (INDETEC)" numFmtId="0">
      <sharedItems/>
    </cacheField>
    <cacheField name="Proyecto" numFmtId="0">
      <sharedItems/>
    </cacheField>
    <cacheField name="Centro costos" numFmtId="0">
      <sharedItems/>
    </cacheField>
    <cacheField name="Propuesta de Presupuesto " numFmtId="4">
      <sharedItems containsSemiMixedTypes="0" containsString="0" containsNumber="1" minValue="0" maxValue="144000000"/>
    </cacheField>
    <cacheField name="Importe Ajustado" numFmtId="4">
      <sharedItems containsSemiMixedTypes="0" containsString="0" containsNumber="1" minValue="0" maxValue="1302006093.12675"/>
    </cacheField>
    <cacheField name="Importe Reducido" numFmtId="4">
      <sharedItems containsSemiMixedTypes="0" containsString="0" containsNumber="1" minValue="0" maxValue="100000000"/>
    </cacheField>
    <cacheField name="Reducción" numFmtId="4">
      <sharedItems containsSemiMixedTypes="0" containsString="0" containsNumber="1" minValue="0" maxValue="1302006093.12675"/>
    </cacheField>
    <cacheField name="Comentarios" numFmtId="0">
      <sharedItems containsBlank="1"/>
    </cacheField>
    <cacheField name="Irreductibl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A PAULA VEGA NEUENSCHWANDER" refreshedDate="43791.520573263886" createdVersion="4" refreshedVersion="4" minRefreshableVersion="3" recordCount="596">
  <cacheSource type="worksheet">
    <worksheetSource ref="C1:AF597" sheet="Base"/>
  </cacheSource>
  <cacheFields count="30">
    <cacheField name="Código Origen" numFmtId="0">
      <sharedItems containsBlank="1"/>
    </cacheField>
    <cacheField name="Finalidad" numFmtId="0">
      <sharedItems/>
    </cacheField>
    <cacheField name="Descripción Finalidad" numFmtId="0">
      <sharedItems/>
    </cacheField>
    <cacheField name="Función" numFmtId="0">
      <sharedItems/>
    </cacheField>
    <cacheField name="Descripción Función" numFmtId="0">
      <sharedItems/>
    </cacheField>
    <cacheField name="Subfunción" numFmtId="0">
      <sharedItems/>
    </cacheField>
    <cacheField name="Descripción Subfunción" numFmtId="0">
      <sharedItems/>
    </cacheField>
    <cacheField name="Codigo Clasifi. Prog" numFmtId="0">
      <sharedItems/>
    </cacheField>
    <cacheField name="Descripción Clasificador Programatico" numFmtId="0">
      <sharedItems/>
    </cacheField>
    <cacheField name="Cod. Dependencia" numFmtId="0">
      <sharedItems containsSemiMixedTypes="0" containsString="0" containsNumber="1" containsInteger="1" minValue="1" maxValue="18"/>
    </cacheField>
    <cacheField name="Codigo Programa PMD" numFmtId="0">
      <sharedItems containsSemiMixedTypes="0" containsString="0" containsNumber="1" containsInteger="1" minValue="0" maxValue="8"/>
    </cacheField>
    <cacheField name="Descripción Programa PMD" numFmtId="0">
      <sharedItems/>
    </cacheField>
    <cacheField name="Tipo de Gasto" numFmtId="0">
      <sharedItems/>
    </cacheField>
    <cacheField name="Codigo Proyecto" numFmtId="0">
      <sharedItems containsNonDate="0" containsString="0" containsBlank="1"/>
    </cacheField>
    <cacheField name="Cod. Unidad Ejectura" numFmtId="0">
      <sharedItems containsNonDate="0" containsString="0" containsBlank="1"/>
    </cacheField>
    <cacheField name="Partida" numFmtId="0">
      <sharedItems containsSemiMixedTypes="0" containsString="0" containsNumber="1" containsInteger="1" minValue="1111" maxValue="9211"/>
    </cacheField>
    <cacheField name="Descripción" numFmtId="0">
      <sharedItems/>
    </cacheField>
    <cacheField name="Codigo Destino" numFmtId="0">
      <sharedItems containsSemiMixedTypes="0" containsString="0" containsNumber="1" containsInteger="1" minValue="0" maxValue="2"/>
    </cacheField>
    <cacheField name="Concepto Destino" numFmtId="0">
      <sharedItems/>
    </cacheField>
    <cacheField name="Capitulo Código" numFmtId="0">
      <sharedItems containsSemiMixedTypes="0" containsString="0" containsNumber="1" containsInteger="1" minValue="1000" maxValue="9000"/>
    </cacheField>
    <cacheField name="Capítulo" numFmtId="0">
      <sharedItems/>
    </cacheField>
    <cacheField name="Origen (FF)" numFmtId="0">
      <sharedItems containsBlank="1"/>
    </cacheField>
    <cacheField name="Dependencia" numFmtId="0">
      <sharedItems count="18">
        <s v="OFICIALÍA MAYOR"/>
        <s v="INSTITUTO MUNICIPAL PARA EL MEJORAMIENTO DEL HABITAT"/>
        <s v="COORDINACIÓN GENERAL DE GESTIÓN INTEGRAL DE LA CIUDAD"/>
        <s v="TESORERÍA"/>
        <s v="SECRETARÍA GENERAL DEL AYUNTAMIENTO"/>
        <s v="COORDINACIÓN GENERAL DE SERVICIOS MUNICIPALES"/>
        <s v="SISTEMA INTEGRAL PARA EL DESARROLLO DE LA FAMILIA"/>
        <s v="PRESIDENCIA MUNICIPAL"/>
        <s v="COORDINACIÓN GENERAL DE PARTICIPACIÓN CIUDADANA Y CONSTRUCCIÓN DE COMUNIDAD"/>
        <s v="INSTITUTO DE CULTURA"/>
        <s v="CONSEJO MUNICIPAL DEL DEPORTE DE TLAJOMULCO"/>
        <s v="INSTITUTO DE ALTERNATIVAS PARA LOS JÓVENES"/>
        <s v="COORDINACIÓN GENERAL DE DESARROLLO ECONÓMICO Y COMBATE A LA DESIGUALDAD"/>
        <s v="CENTRO DE ESTIMULACIÓN PARA PERSONAS CON DISCAPACIDAD INTELECTUAL (CENDI)"/>
        <s v="SINDICATURA"/>
        <s v="INSTITUTO MUNICIPAL DE LA MUJER TLAJOMULQUENSE"/>
        <s v="COMISARÍA DE LA POLICÍA PREVENTIVA MUNICIPAL"/>
        <s v="CONTRALORÍA"/>
      </sharedItems>
    </cacheField>
    <cacheField name="Programa presupuestario " numFmtId="0">
      <sharedItems/>
    </cacheField>
    <cacheField name="Programa presupuestario (INDETEC)" numFmtId="0">
      <sharedItems/>
    </cacheField>
    <cacheField name="Proyecto" numFmtId="0">
      <sharedItems/>
    </cacheField>
    <cacheField name="Centro costos" numFmtId="0">
      <sharedItems count="44">
        <s v="DIRECCIÓN GENERAL DE ADMINISTRACIÓN"/>
        <s v="DIRECCIÓN GENERAL DE AGUA POTABLE Y SANEAMIENTO"/>
        <s v="DIRECCIÓN DE ASEO PÚBLICO"/>
        <s v="DIRECCIÓN GENERAL DE INGRESOS"/>
        <s v="DESPACHO DE LA SECRETARÍA GENERAL"/>
        <s v="DIRECCIÓN DE ALUMBRADO PÚBLICO"/>
        <s v="SISTEMA INTEGRAL PARA EL DESARROLLO DE LA FAMILIA"/>
        <s v="DIRECCIÓN GENERAL DE LICITACIÓN Y NORMATIVIDAD"/>
        <s v="DIRECCION GENERAL DE INNOVACION GUBERNAMENTAL"/>
        <s v="DIRECCIÓN GENERAL DE PROGRAMAS SOCIALES"/>
        <s v="INSTITUTO DE CULTURA"/>
        <s v="DIRECCION GENERAL DE COMUNICACION SOCIAL"/>
        <s v="DIRECCIÓN GENERAL DE MANTENIMIENTO DE ESPACIOS PÚBLICOS"/>
        <s v="CONSEJO MUNICIPAL DEL DEPORTE DE TLAJOMULCO"/>
        <s v="DESPACHO DE LA JEFATURA DE GABINETE"/>
        <s v="DIRECCIÓN GENERAL DE MANTENIMIENTO URBANO"/>
        <s v="INSTITUTO DE ALTERNATIVAS PARA LOS JÓVENES"/>
        <s v="DESPACHO DE LA COORDINACIÓN GENERAL DE PARTICIPACIÓN CIUDADANA Y CONSTRUCCIÓN DE COMUNIDAD"/>
        <s v="DIRECCIÓN GENERAL DE LABORATORIO URBANO"/>
        <s v="DIRECCIÓN GENERAL DE VIVIENDA"/>
        <s v="DIRECCIÓN GENERAL DE PROTECCIÓN CIVIL Y BOMBEROS"/>
        <s v="DIRECCIÓN GENERAL DE SERVICIOS MÉDICOS MUNICIPALES"/>
        <s v="DESPACHO DE LA COORDINACIÓN GENERAL DE DESARROLLO ECONÓMICO"/>
        <s v="CENTRO DE ESTIMULACIÓN PARA PERSONAS CON DISCAPACIDAD INTELECTUAL"/>
        <s v="DIRECCIÓN DE PROYECTO CAJITITLAN"/>
        <s v="DIRECCIÓN GENERAL DE RELACIONES PÚBLICAS"/>
        <s v="DIRECCIÓN GENERAL DE PROTECCIÓN Y SUSTENTABILIDAD"/>
        <s v="DESPACHO DE LA SINDICATURA"/>
        <s v="SECRETARÍA PARTICULAR DE PRESIDENCIA"/>
        <s v="INSTITUTO MUNICIPAL DE LA MUJER TLAJOMULQUENSE"/>
        <s v="DIRECCIÓN GENERAL DE DESARROLLO RURAL"/>
        <s v="DIRECIÓN DE ACUERDOS Y SEGUIMIENTO"/>
        <s v="DIRECCIÓN DE AGENCIAS Y DELEGACIONES"/>
        <s v="UNIDAD DE ACOPIO Y SALUD ANIMAL MUNICIPAL"/>
        <s v="DIRECCIÓN GENERAL DE SALUD PÚBLICA"/>
        <s v="DIRECCIÓN GENERAL DE CULTURA DE PAZ"/>
        <s v="COMISARÍA DE LA POLICÍA PREVENTIVA MUNICIPAL"/>
        <s v="DIRECCIÓN DE FOMENTO EMPRESARIAL"/>
        <s v="DIRECCIÓN DE VIVIENDA Y COMUNIDAD DIGNA"/>
        <s v="DIRECCIÓN DE RASTRO"/>
        <s v="DIRECCIÓN GENERAL DE TURISMO"/>
        <s v="PLANEACIÓN TERRITORIAL Y URBANA"/>
        <s v="CONTRALORÍA"/>
        <s v="DESPACHO DE LA COORDINACIÓN GENERAL DE GESTIÓN INTEGRAL DE LA CIUDAD"/>
      </sharedItems>
    </cacheField>
    <cacheField name="Propuesta de Presupuesto " numFmtId="0">
      <sharedItems containsSemiMixedTypes="0" containsString="0" containsNumber="1" minValue="0" maxValue="144000000"/>
    </cacheField>
    <cacheField name="Importe Ajustado" numFmtId="4">
      <sharedItems containsSemiMixedTypes="0" containsString="0" containsNumber="1" minValue="0" maxValue="1302006093.12675"/>
    </cacheField>
    <cacheField name="Monto Asignado" numFmtId="4">
      <sharedItems containsSemiMixedTypes="0" containsString="0" containsNumber="1" minValue="0" maxValue="686929925.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NA PAULA VEGA NEUENSCHWANDER" refreshedDate="43791.529361805558" createdVersion="4" refreshedVersion="4" minRefreshableVersion="3" recordCount="617">
  <cacheSource type="worksheet">
    <worksheetSource ref="A1:AI1048576" sheet="Base"/>
  </cacheSource>
  <cacheFields count="35">
    <cacheField name="Clave" numFmtId="0">
      <sharedItems containsBlank="1"/>
    </cacheField>
    <cacheField name="Etiquetado" numFmtId="0">
      <sharedItems containsBlank="1"/>
    </cacheField>
    <cacheField name="Código Origen" numFmtId="0">
      <sharedItems containsBlank="1"/>
    </cacheField>
    <cacheField name="Finalidad" numFmtId="0">
      <sharedItems containsBlank="1"/>
    </cacheField>
    <cacheField name="Descripción Finalidad" numFmtId="0">
      <sharedItems containsBlank="1"/>
    </cacheField>
    <cacheField name="Función" numFmtId="0">
      <sharedItems containsBlank="1"/>
    </cacheField>
    <cacheField name="Descripción Función" numFmtId="0">
      <sharedItems containsBlank="1"/>
    </cacheField>
    <cacheField name="Subfunción" numFmtId="0">
      <sharedItems containsBlank="1"/>
    </cacheField>
    <cacheField name="Descripción Subfunción" numFmtId="0">
      <sharedItems containsBlank="1"/>
    </cacheField>
    <cacheField name="Codigo Clasifi. Prog" numFmtId="0">
      <sharedItems containsBlank="1"/>
    </cacheField>
    <cacheField name="Descripción Clasificador Programatico" numFmtId="0">
      <sharedItems containsBlank="1"/>
    </cacheField>
    <cacheField name="Cod. Dependencia" numFmtId="0">
      <sharedItems containsString="0" containsBlank="1" containsNumber="1" containsInteger="1" minValue="1" maxValue="18"/>
    </cacheField>
    <cacheField name="Codigo Programa PMD" numFmtId="0">
      <sharedItems containsString="0" containsBlank="1" containsNumber="1" containsInteger="1" minValue="0" maxValue="8"/>
    </cacheField>
    <cacheField name="Descripción Programa PMD" numFmtId="0">
      <sharedItems containsBlank="1"/>
    </cacheField>
    <cacheField name="Tipo de Gasto" numFmtId="0">
      <sharedItems containsBlank="1"/>
    </cacheField>
    <cacheField name="Codigo Proyecto" numFmtId="0">
      <sharedItems containsNonDate="0" containsString="0" containsBlank="1"/>
    </cacheField>
    <cacheField name="Cod. Unidad Ejectura" numFmtId="0">
      <sharedItems containsNonDate="0" containsString="0" containsBlank="1"/>
    </cacheField>
    <cacheField name="Partida" numFmtId="0">
      <sharedItems containsString="0" containsBlank="1" containsNumber="1" containsInteger="1" minValue="1111" maxValue="9211" count="150">
        <n v="1441"/>
        <n v="3111"/>
        <n v="3581"/>
        <n v="6321"/>
        <n v="5811"/>
        <n v="3571"/>
        <n v="4211"/>
        <n v="6121"/>
        <n v="5691"/>
        <n v="3421"/>
        <n v="6131"/>
        <n v="2611"/>
        <n v="3261"/>
        <n v="4411"/>
        <n v="3381"/>
        <n v="6151"/>
        <n v="9111"/>
        <n v="9211"/>
        <n v="5911"/>
        <n v="3251"/>
        <n v="3611"/>
        <n v="3941"/>
        <n v="3361"/>
        <n v="2421"/>
        <n v="3511"/>
        <n v="3341"/>
        <n v="5651"/>
        <n v="3821"/>
        <n v="3311"/>
        <n v="3661"/>
        <n v="3922"/>
        <n v="3451"/>
        <n v="3411"/>
        <n v="5151"/>
        <n v="3551"/>
        <n v="3391"/>
        <n v="2961"/>
        <n v="3942"/>
        <n v="2491"/>
        <n v="5411"/>
        <n v="2981"/>
        <n v="2181"/>
        <n v="2531"/>
        <n v="2541"/>
        <n v="4431"/>
        <n v="2161"/>
        <n v="5311"/>
        <n v="3331"/>
        <n v="3371"/>
        <n v="3651"/>
        <n v="2461"/>
        <n v="3231"/>
        <n v="2721"/>
        <n v="3321"/>
        <n v="4251"/>
        <n v="3221"/>
        <n v="2111"/>
        <n v="4311"/>
        <n v="2471"/>
        <n v="5671"/>
        <n v="2511"/>
        <n v="3631"/>
        <n v="4451"/>
        <n v="5111"/>
        <n v="2411"/>
        <n v="3141"/>
        <n v="3161"/>
        <n v="2211"/>
        <n v="2911"/>
        <n v="3351"/>
        <n v="2561"/>
        <n v="2551"/>
        <n v="2391"/>
        <n v="5971"/>
        <n v="2521"/>
        <n v="3481"/>
        <n v="3541"/>
        <n v="2141"/>
        <n v="5211"/>
        <n v="3961"/>
        <n v="5611"/>
        <n v="2941"/>
        <n v="5511"/>
        <n v="5621"/>
        <n v="5421"/>
        <n v="2221"/>
        <n v="5661"/>
        <n v="2591"/>
        <n v="5781"/>
        <n v="3291"/>
        <n v="4421"/>
        <n v="3911"/>
        <n v="3811"/>
        <n v="3831"/>
        <n v="5191"/>
        <n v="2431"/>
        <n v="2451"/>
        <n v="3962"/>
        <n v="3951"/>
        <n v="2171"/>
        <n v="2481"/>
        <n v="4481"/>
        <n v="2991"/>
        <n v="2441"/>
        <n v="5231"/>
        <n v="3841"/>
        <n v="2971"/>
        <n v="3963"/>
        <n v="5321"/>
        <n v="2131"/>
        <n v="3711"/>
        <n v="3531"/>
        <n v="3441"/>
        <n v="5121"/>
        <n v="2831"/>
        <n v="3751"/>
        <n v="3521"/>
        <n v="3761"/>
        <n v="3591"/>
        <n v="2921"/>
        <n v="3921"/>
        <n v="3721"/>
        <n v="2821"/>
        <n v="2751"/>
        <n v="2351"/>
        <n v="3181"/>
        <n v="2231"/>
        <n v="2121"/>
        <n v="2711"/>
        <n v="3471"/>
        <n v="2151"/>
        <n v="3791"/>
        <n v="3151"/>
        <n v="5641"/>
        <n v="1591"/>
        <n v="1111"/>
        <n v="1131"/>
        <n v="1221"/>
        <n v="1231"/>
        <n v="1321"/>
        <n v="1322"/>
        <n v="1331"/>
        <n v="1341"/>
        <n v="1411"/>
        <n v="1421"/>
        <n v="1431"/>
        <n v="1432"/>
        <n v="1521"/>
        <n v="1611"/>
        <m/>
      </sharedItems>
    </cacheField>
    <cacheField name="Descripción" numFmtId="0">
      <sharedItems containsBlank="1" count="150">
        <s v="APORTACIONES PARA SEGUROS"/>
        <s v="ENERGÍA ELÉCTRICA"/>
        <s v="SERVICIOS DE LIMPIEZA Y MANEJO DE DESECHOS"/>
        <s v="EJECUCIÓN DE PROYECTOS PRODUCTIVOS NO INCLUIDOS EN CONCEPTOS ANTERIORES DE ESTE CAPÍTULO"/>
        <s v="TERRENOS"/>
        <s v="INSTALACIÓN, REPARACIÓN Y MANTENIMIENTO DE MAQUINARIA, OTROS EQUIPOS Y HERRAMIENTA"/>
        <s v="TRANSFERENCIAS OTORGADAS A ENTIDADES PARAESTATALES NO EMPRESARIALES Y NO FINANCIERAS"/>
        <s v="EDIFICACIÓN NOHABITACIONAL"/>
        <s v="OTROS EQUIPOS"/>
        <s v="SERVICIOS DE COBRANZA, INVESTIGACIÓN CREDITICIA Y SIMILAR"/>
        <s v="CONSTRUCCIÓN DE OBRAS PARA EL ABASTECIMIENTO DE AGUA, PETRÓLEO, GAS, ELECTRICIDAD Y TELECOMUNICACIONES"/>
        <s v="COMBUSTIBLES, LUBRICANTES Y ADITIVOS"/>
        <s v="ARRENDAMIENTO DE MAQUINARIA, OTROS EQUIPOS Y HERRAMIENTAS"/>
        <s v="AYUDAS SOCIALES A PERSONAS"/>
        <s v="SERVICIOS DE VIGILANCIA"/>
        <s v="CONSTRUCCIÓN DE VÍAS DE COMUNICACIÓN"/>
        <s v="AMORTIZACIÓN DE LA DEUDA INTERNA CON INSTITUCIONES DE CRÉDITO"/>
        <s v="INTERESES DE LA DEUDA INTERNA CON INSTITUCIONESDE CRÉDITO"/>
        <s v="SOFTWARE"/>
        <s v="ARRENDAMIENTO DE EQUIPO DE TRANSPORTE"/>
        <s v="DIFUSIÓN POR RADIO, TELEVISIÓN Y OTROS MEDIOS DE MENSAJES SOBRE PROGRAMAS Y ACTIVIDADES GUBERNAMENTALES"/>
        <s v="SENTENCIAS Y RESOLUCIONES POR AUTORIDAD COMPETENTE"/>
        <s v="SERVICIOS DE APOYO ADMINISTRATIVO, FOTOCOPIADO E IMPRESIÓN"/>
        <s v="CEMENTO Y PRODUCTOS DE CONCRETO"/>
        <s v="CONSERVACIÓN Y MANTENIMIENTO MENOR DE INMUEBLES"/>
        <s v="SERVICIOS DE CAPACITACIÓN"/>
        <s v="EQUIPO DE COMUNICACIÓN Y TELECOMUNICACIÓN"/>
        <s v="GASTOS DE ORDENSOCIAL Y CULTURAL"/>
        <s v="SERVICIOS LEGALES, DE CONTABILIDAD, AUDITORÍA Y RELACIONADOS"/>
        <s v="SERVICIO DE CREACIÓN Y DIFUSIÓN DE CONTENIDO EXCLUSIVAMENTE ATRAVÉS DE INTERNET"/>
        <s v="IMPUESTOS Y DERECHOS"/>
        <s v="SEGURO DE BIENES PATRIMONIALES"/>
        <s v="SERVICIOS FINANCIEROS Y BANCARIOS"/>
        <s v="EQUIPO DE CÓMPUTO DE TECNOLOGÍAS DE LA INFORMACIÓN"/>
        <s v="REPARACIÓN Y MANTENIMIENTO DE EQUIPO DE TRANSPORTE"/>
        <s v="SERVICIOS PROFESIONALES, CIENTÍFICOS Y TÉCNICOS INTEGRALES"/>
        <s v="REFACCIONES Y ACCESORIOS MENORES DE EQUIPO DE TRANSPORTE"/>
        <s v="DIVERSAS DEVOLUCIONES"/>
        <s v="OTROS MATERIALES Y ARTÍCULOS DE CONSTRUCCIÓN Y REPARACIÓN"/>
        <s v="VEHICULOS Y EQUIPO DE TRANSPORTE"/>
        <s v="REFACCIONES Y ACCESORIOS MENORES DE MAQUINARIA Y OTROS EQUIPOS"/>
        <s v="MATERIALES PARA EL REGISTRO E IDENTIFICACIÓN DE BIENES Y PERSONAS"/>
        <s v="MEDICINAS Y PRODUCTOS FARMACÉUTICOS"/>
        <s v="MATERIALES, ACCESORIOS Y SUMINISTROS MÉDICOS"/>
        <s v="AYUDAS SOCIALES A INSTITUCIONES DE ENSEÑANZA"/>
        <s v="MATERIAL DE LIMPIEZA"/>
        <s v="EQUIPO MÉDICO Y DE LABORATORIO"/>
        <s v="SERVICIOS DE CONSULTORÍA ADMINISTRATIVA, PROCESOS, TÉCNICA Y EN TECNOLOGÍAS DE LA INFORMACIÓN"/>
        <s v="SERVICIOS DE PROTECCIÓN Y SEGURIDAD"/>
        <s v="SERVICIOS DE LA INDUSTRIA FÍLMICA, DEL SONIDO Y DEL VIDEO"/>
        <s v="MATERIAL ELÉCTRICO Y ELECTRÓNICO"/>
        <s v="ARRENDAMIENTO DE MOBILIARIO Y EQUIPO DE ADMINISTRACIÓN, EDUCACIONAL Y RECREATIVO"/>
        <s v="PRENDAS DE SEGURIDAD Y PROTECCIÓN PERSONAL"/>
        <s v="SERVICIOS DE DISEÑO, ARQUITECTURA, INGENIERÍA Y ACTIVIDADES RELACIONADAS"/>
        <s v="TRANSFERENCIAS A FIDEICOMISOS DE ENTIDADES FEDERATIVAS Y MUNICIPIOS"/>
        <s v="ARRENDAMIENTO DE EDIFICIOS"/>
        <s v="MATERIALES, ÚTILES Y EQUIPOS MENORES DE OFICINA"/>
        <s v="SUBSIDIOS A LA PRODUCCIÓN"/>
        <s v="ARTÍCULOS METÁLICOS PARA LA CONSTRUCCIÓN"/>
        <s v="HERRAMIENTAS Y MÁQUINAS-HERRAMIENTA"/>
        <s v="PRODUCTOS QUÍMICOS BÁSICOS"/>
        <s v="SERVICIOS DE CREATIVIDAD, PREPRODUCCIÓN Y PRODUCCIÓN DE PUBLICIDAD, EXCEPTO INTERNET"/>
        <s v="AYUDAS SOCIALES A INSTITUCIONES SIN FINES DE LUCRO"/>
        <s v="MUEBLES DE OFICINA Y ESTANTERÍA"/>
        <s v="PRODUCTOS MINERALES NO METÁLICOS"/>
        <s v="TELEFONÍA TRADICIONAL"/>
        <s v="SERVICIOS DE TELECOMUNICACIONES Y SATÉLITES"/>
        <s v="PRODUCTOS ALIMENTICIOS PARA PERSONAS"/>
        <s v="HERRAMIENTAS MENORES"/>
        <s v="SERVICIOS DE INVESTIGACION CIENTIFICA Y DESARROLLO"/>
        <s v="FIBRAS SINTÉTICAS, HULES PLÁSTICOS Y DERIVADOS"/>
        <s v="MATERIALES, ACCESORIOS Y SUMINISTROS DE LABORATORIO"/>
        <s v="OTROS PRODUCTOS ADQUIRIDOS COMO MATERIA PRIMA"/>
        <s v="LICENCIAS INFORMÁTICAS E INTELECTUALES"/>
        <s v="FERTILIZANTES, PESTICIDAS Y OTROS AGROQUÍMICOS"/>
        <s v="COMISIONES POR VENTAS"/>
        <s v="INSTALACIÓN, REPARACIÓN Y MANTENIMIENTO DE EQUIPO E INSTRUMENTAL MÉDICO Y DE LABORATORIO"/>
        <s v="MATERIALES, ÚTILES Y EQUIPOS MENORES DE TECNOLOGÍAS DE LA INFORMACIÓN Y COMUNICACIONES"/>
        <s v="EQUIPOS Y APARATOS AUDIOVISUALES"/>
        <s v="OTROS GASTOS POR RESPONSABILIDADES"/>
        <s v="MAQUINARIA Y EQUIPO AGROPECUARIO"/>
        <s v="REFACCIONES Y ACCESORIOS MENORES DE EQUIPO DE CÓMPUTO Y TECNOLOGÍAS DE LA INFORMACIÓN"/>
        <s v="EQUIPO DE DEFENSA Y SEGURIDAD"/>
        <s v="MAQUINARIA Y EQUIPO INDUSTRIAL"/>
        <s v="CARROCERÍAS Y REMOLQUES"/>
        <s v="PRODUCTOS ALIMENTICIOS PARA ANIMALES"/>
        <s v="EQUIPO DE GENERACIÓN ELÉCTRICA, APARATOS Y ACCESORIOS ELÉCTRICOS"/>
        <s v="OTROS PRODUCTOS QUÍMICOS"/>
        <s v="ÁRBOLES Y PLANTAS"/>
        <s v="OTROS ARRENDAMIENTOS"/>
        <s v="BECAS Y OTRAS AYUDAS PARA PROGRAMAS DE CAPACITACIÓN"/>
        <s v="SERVICIOS FUNERARIOS Y DE CEMENTERIOS"/>
        <s v="GASTOS DE CEREMONIAL"/>
        <s v="CONGRESOS Y CONVENCIONES"/>
        <s v="OTROS MOBILIARIOS Y EQUIPOS DE ADMINISTRACIÓN"/>
        <s v="CAL, YESO Y PRODUCTOS DE YESO"/>
        <s v="VIDRIO Y PRODUCTOS DE VIDRIO"/>
        <s v="DIVERSOS GASTOS POR INCIDENTE VIAL"/>
        <s v="PENAS, MULTAS, ACCESORIOS Y ACTUALIZACIONES"/>
        <s v="MATERIALES Y ÚTILES DE ENSEÑANZA"/>
        <s v="MATERIALES COMPLEMENTARIOS"/>
        <s v="AYUDAS POR DESASTRES NATURALES Y OTROS SINIESTROS"/>
        <s v="HERRAMIENTAS, REFACCIONES Y ACCESORIOS MENORES"/>
        <s v="MADERA Y PRODUCTOS DE MADERA"/>
        <s v="CÁMARAS FOTOGRÁFICAS Y DE VIDEO"/>
        <s v="EXPOSICIONES"/>
        <s v="REFACCIONES Y ACCESORIOS MENORES DE EQUIPO DE DEFE"/>
        <s v="RESPONSABILIDAD PATRIMONIAL"/>
        <s v="INSTRUMENTAL MÉDICO Y DE LABORATORIO"/>
        <s v="MATERIAL ESTADÍSTICO Y GEOGRÁFICO"/>
        <s v="PASAJES AÉREOS"/>
        <s v="INSTALACIÓN, REPARACIÓN Y MANTENIMIENTO DE EQUIPO DE CÓMPUTO Y TECNOLOGÍA DE LA INFORMACIÓN"/>
        <s v="SEGUROS DE RESPONSABILIDAD PATRIMONIAL Y FIANZAS"/>
        <s v="MUEBLES, EXCEPTO DE OFICINA Y ESTANTERÍA"/>
        <s v="PRENDAS DE PROTECCIÓN PARA SEGURIDAD PÚBLICA Y NACIONAL"/>
        <s v="VIÁTICOS EN EL PAÍS"/>
        <s v="INSTALACIÓN, REPARACIÓN Y MANTENIMIENTO DE MOBILIARIO Y EQUIPO DE ADMINISTRACIÓN, EDUCACIONAL Y RECREATIVO"/>
        <s v="VIÁTICOS EN EL EXTRANJERO"/>
        <s v="SERVICIOS DE JARDINERÍA Y FUMIGACIÓN"/>
        <s v="REFACCIONES Y ACCESORIOS MENORES DE EDIFICIOS"/>
        <s v="Reintegro de Remanentes de Recursos Federales y Estatales"/>
        <s v="PASAJES TERRESTRES"/>
        <s v="MATRIALES Y SUMINISTROS PARA SEGURIDAD"/>
        <s v="BLANCOS Y OTROS PRODUCTOS TEXTILES, EXCEPTO PRENDAS DE VESTIR"/>
        <s v="PRODUCTOS QUÍMICOS, FARMACÉUTICOS Y DE LABORATORIO ADQUIRIDOS COMO MATERIA PRIMA"/>
        <s v="SERVICIOS POSTALES Y TELEGRÁFICOS"/>
        <s v="UTENSILIOS PARA EL SERVICIO DE ALIMENTACIÓN"/>
        <s v="MATERIALES Y ÚTILES DE IMPRESIÓN Y REPRODUCCIÓN"/>
        <s v="VESTUARIO Y UNIFORMES"/>
        <s v="FLETES Y MANIOBRAS"/>
        <s v="MATERIAL IMPRESO E INFORMACIÓN DIGITAL"/>
        <s v="OTROS SERVICIOS DE TRASLADO Y HOSPEDAJE"/>
        <s v="TELEFONÍA CELULAR"/>
        <s v="SISTEMAS DE AIRE ACONDICIONADO, CALEFACCIÓN Y DE REFRIGERACIÓN INDUSTRIAL Y COMERCIAL"/>
        <s v="OTRAS PRESTACIONES SOCIALES Y ECONÓMICAS"/>
        <s v="DIETAS"/>
        <s v="SUELDO BASE AL PERSONAL PERMANENTE"/>
        <s v="SUELDOS BASE AL PERSONAL EVENTUAL"/>
        <s v="RETRIBUCIONES POR SERVICIOS DE CARÁCTER SOCIAL"/>
        <s v="PRIMAS VACACIONALES"/>
        <s v="GRATIFICACIÓN DE FIN DE AÑO"/>
        <s v="HORAS EXTRAORDINARIAS"/>
        <s v="COMPENSACIONES"/>
        <s v="CUOTAS AL IMSS POR ENFERMEDADES Y MATERNIDAD (Modalidad 38)"/>
        <s v="CUOTAS PARA LA VIVIENDA (IPEJAL 3%)"/>
        <s v="APORTACIONES AL SISTEMA DE RETIRO SEDAR"/>
        <s v="APORTACIONES AL SISTEMA DE RETIRO DE PENSIONES"/>
        <s v="INDEMNIZACIONES"/>
        <s v="IMPACTO AL SALARIO EN EL TRANSCURSO DEL AÑO"/>
        <m/>
      </sharedItems>
    </cacheField>
    <cacheField name="Codigo Destino" numFmtId="0">
      <sharedItems containsString="0" containsBlank="1" containsNumber="1" containsInteger="1" minValue="0" maxValue="2"/>
    </cacheField>
    <cacheField name="Concepto Destino" numFmtId="0">
      <sharedItems containsBlank="1"/>
    </cacheField>
    <cacheField name="Capitulo Código" numFmtId="0">
      <sharedItems containsString="0" containsBlank="1" containsNumber="1" containsInteger="1" minValue="1000" maxValue="9000"/>
    </cacheField>
    <cacheField name="Capítulo" numFmtId="0">
      <sharedItems containsBlank="1" count="8">
        <s v="SERVICIOS PERSONALES"/>
        <s v="SERVICIOS GENERALES"/>
        <s v="INVERSIÓN PÚBLICA"/>
        <s v="BIENES MUEBLES, INMUEBLES E INTANGIBLES"/>
        <s v="TRANSFERENCIAS, ASIGNACIONES, SUBSIDIOS Y OTRAS AYUDAS"/>
        <s v="MATERIALES Y SUMINISTROS"/>
        <s v="DEUDA PÚBLICA"/>
        <m/>
      </sharedItems>
    </cacheField>
    <cacheField name="Origen (FF)" numFmtId="0">
      <sharedItems containsBlank="1"/>
    </cacheField>
    <cacheField name="Dependencia" numFmtId="0">
      <sharedItems containsBlank="1"/>
    </cacheField>
    <cacheField name="Programa presupuestario " numFmtId="0">
      <sharedItems containsBlank="1"/>
    </cacheField>
    <cacheField name="Programa presupuestario (INDETEC)" numFmtId="0">
      <sharedItems containsBlank="1"/>
    </cacheField>
    <cacheField name="Proyecto" numFmtId="0">
      <sharedItems containsBlank="1"/>
    </cacheField>
    <cacheField name="Centro costos" numFmtId="0">
      <sharedItems containsBlank="1"/>
    </cacheField>
    <cacheField name="Propuesta de Presupuesto " numFmtId="0">
      <sharedItems containsString="0" containsBlank="1" containsNumber="1" minValue="0" maxValue="144000000"/>
    </cacheField>
    <cacheField name="Importe Ajustado" numFmtId="0">
      <sharedItems containsString="0" containsBlank="1" containsNumber="1" minValue="-1152996037.2563334" maxValue="1536670274.2563334"/>
    </cacheField>
    <cacheField name="Monto Asignado" numFmtId="0">
      <sharedItems containsString="0" containsBlank="1" containsNumber="1" minValue="-719641101.99633336" maxValue="1103315338.9963334" count="132">
        <n v="0"/>
        <n v="100000000"/>
        <n v="70000000"/>
        <n v="55000000"/>
        <n v="20000000"/>
        <n v="65000000"/>
        <n v="60000000"/>
        <n v="59615914"/>
        <n v="59070048.979999997"/>
        <n v="35000000"/>
        <n v="30000000"/>
        <n v="48707951"/>
        <n v="38000000"/>
        <n v="32122724.260000002"/>
        <n v="28750000.02"/>
        <n v="25000000"/>
        <n v="10000000"/>
        <n v="24078000"/>
        <n v="12000000"/>
        <n v="15000000"/>
        <n v="18086553.460000001"/>
        <n v="12137279.470000001"/>
        <n v="8000000"/>
        <n v="6000000"/>
        <n v="5000000"/>
        <n v="3000000"/>
        <n v="5880000"/>
        <n v="5592492"/>
        <n v="2000000"/>
        <n v="4802400"/>
        <n v="4763272"/>
        <n v="4617600"/>
        <n v="4000000"/>
        <n v="3554787"/>
        <n v="2500000"/>
        <n v="3500000"/>
        <n v="2800000"/>
        <n v="2900000"/>
        <n v="2664744"/>
        <n v="2321508"/>
        <n v="2149730"/>
        <n v="1800000"/>
        <n v="1900800"/>
        <n v="1000000"/>
        <n v="1726449.08"/>
        <n v="1500000"/>
        <n v="1200000"/>
        <n v="1300000"/>
        <n v="1224000"/>
        <n v="1152132"/>
        <n v="700000"/>
        <n v="800000"/>
        <n v="650000"/>
        <n v="550000"/>
        <n v="400000"/>
        <n v="600000"/>
        <n v="300000"/>
        <n v="200000"/>
        <n v="480000"/>
        <n v="450000"/>
        <n v="449086"/>
        <n v="410000"/>
        <n v="380000"/>
        <n v="360000"/>
        <n v="350000"/>
        <n v="306000"/>
        <n v="150000"/>
        <n v="280000"/>
        <n v="250000"/>
        <n v="240000"/>
        <n v="226200"/>
        <n v="211000"/>
        <n v="210000"/>
        <n v="180000"/>
        <n v="199999.99633333299"/>
        <n v="189996"/>
        <n v="100000"/>
        <n v="120000"/>
        <n v="110740"/>
        <n v="110000"/>
        <n v="103880"/>
        <n v="80000"/>
        <n v="99897"/>
        <n v="95871"/>
        <n v="95000"/>
        <n v="90000"/>
        <n v="87840"/>
        <n v="84000"/>
        <n v="75000"/>
        <n v="70000"/>
        <n v="50000"/>
        <n v="65000"/>
        <n v="60000"/>
        <n v="40000"/>
        <n v="25000"/>
        <n v="49999.999999999898"/>
        <n v="48000"/>
        <n v="45000"/>
        <n v="42000"/>
        <n v="30000"/>
        <n v="39531.730000000003"/>
        <n v="36000"/>
        <n v="35000"/>
        <n v="24000"/>
        <n v="20000"/>
        <n v="18000"/>
        <n v="15000"/>
        <n v="12912"/>
        <n v="12000"/>
        <n v="10000"/>
        <n v="9000"/>
        <n v="6000"/>
        <n v="5000"/>
        <n v="3000"/>
        <n v="1000"/>
        <n v="10457405.279999999"/>
        <n v="686929925.12"/>
        <n v="160000000"/>
        <n v="26400.17"/>
        <n v="12854760.93"/>
        <n v="119859351.44"/>
        <n v="1140000"/>
        <n v="6307200"/>
        <n v="59439080.689999998"/>
        <n v="19666322.710000001"/>
        <n v="13110881.810000001"/>
        <n v="115395870.61"/>
        <n v="77812801.409999996"/>
        <m/>
        <n v="1103315338.9963334"/>
        <n v="383674237"/>
        <n v="-719641101.99633336"/>
      </sharedItems>
    </cacheField>
    <cacheField name="Reducción" numFmtId="0">
      <sharedItems containsString="0" containsBlank="1" containsNumber="1" minValue="-686929925.12" maxValue="1302006093.12675"/>
    </cacheField>
    <cacheField name="Comentarios" numFmtId="0">
      <sharedItems containsBlank="1" containsMixedTypes="1" containsNumber="1" minValue="1302006093.12675" maxValue="1302006093.12675"/>
    </cacheField>
    <cacheField name="Irreductibl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ELIZABETH RODRIGUEZ RUBIO" refreshedDate="43791.597706597226" createdVersion="4" refreshedVersion="4" minRefreshableVersion="3" recordCount="617">
  <cacheSource type="worksheet">
    <worksheetSource ref="C1:AI1048576" sheet="Base"/>
  </cacheSource>
  <cacheFields count="33">
    <cacheField name="Código Origen" numFmtId="0">
      <sharedItems containsBlank="1"/>
    </cacheField>
    <cacheField name="Finalidad" numFmtId="0">
      <sharedItems containsBlank="1"/>
    </cacheField>
    <cacheField name="Descripción Finalidad" numFmtId="0">
      <sharedItems containsBlank="1"/>
    </cacheField>
    <cacheField name="Función" numFmtId="0">
      <sharedItems containsBlank="1"/>
    </cacheField>
    <cacheField name="Descripción Función" numFmtId="0">
      <sharedItems containsBlank="1"/>
    </cacheField>
    <cacheField name="Subfunción" numFmtId="0">
      <sharedItems containsBlank="1"/>
    </cacheField>
    <cacheField name="Descripción Subfunción" numFmtId="0">
      <sharedItems containsBlank="1"/>
    </cacheField>
    <cacheField name="Codigo Clasifi. Prog" numFmtId="0">
      <sharedItems containsBlank="1"/>
    </cacheField>
    <cacheField name="Descripción Clasificador Programatico" numFmtId="0">
      <sharedItems containsBlank="1"/>
    </cacheField>
    <cacheField name="Cod. Dependencia" numFmtId="0">
      <sharedItems containsString="0" containsBlank="1" containsNumber="1" containsInteger="1" minValue="1" maxValue="18"/>
    </cacheField>
    <cacheField name="Codigo Programa PMD" numFmtId="0">
      <sharedItems containsString="0" containsBlank="1" containsNumber="1" containsInteger="1" minValue="0" maxValue="8"/>
    </cacheField>
    <cacheField name="Descripción Programa PMD" numFmtId="0">
      <sharedItems containsBlank="1"/>
    </cacheField>
    <cacheField name="Tipo de Gasto" numFmtId="0">
      <sharedItems containsBlank="1"/>
    </cacheField>
    <cacheField name="Codigo Proyecto" numFmtId="0">
      <sharedItems containsNonDate="0" containsString="0" containsBlank="1"/>
    </cacheField>
    <cacheField name="Cod. Unidad Ejectura" numFmtId="0">
      <sharedItems containsNonDate="0" containsString="0" containsBlank="1"/>
    </cacheField>
    <cacheField name="Partida" numFmtId="0">
      <sharedItems containsString="0" containsBlank="1" containsNumber="1" containsInteger="1" minValue="1111" maxValue="9211"/>
    </cacheField>
    <cacheField name="Descripción" numFmtId="0">
      <sharedItems containsBlank="1"/>
    </cacheField>
    <cacheField name="Codigo Destino" numFmtId="0">
      <sharedItems containsString="0" containsBlank="1" containsNumber="1" containsInteger="1" minValue="0" maxValue="2"/>
    </cacheField>
    <cacheField name="Concepto Destino" numFmtId="0">
      <sharedItems containsBlank="1"/>
    </cacheField>
    <cacheField name="Capitulo Código" numFmtId="0">
      <sharedItems containsString="0" containsBlank="1" containsNumber="1" containsInteger="1" minValue="1000" maxValue="9000" count="8">
        <n v="1000"/>
        <n v="3000"/>
        <n v="6000"/>
        <n v="5000"/>
        <n v="4000"/>
        <n v="2000"/>
        <n v="9000"/>
        <m/>
      </sharedItems>
    </cacheField>
    <cacheField name="Capítulo" numFmtId="0">
      <sharedItems containsBlank="1" count="8">
        <s v="SERVICIOS PERSONALES"/>
        <s v="SERVICIOS GENERALES"/>
        <s v="INVERSIÓN PÚBLICA"/>
        <s v="BIENES MUEBLES, INMUEBLES E INTANGIBLES"/>
        <s v="TRANSFERENCIAS, ASIGNACIONES, SUBSIDIOS Y OTRAS AYUDAS"/>
        <s v="MATERIALES Y SUMINISTROS"/>
        <s v="DEUDA PÚBLICA"/>
        <m/>
      </sharedItems>
    </cacheField>
    <cacheField name="Origen (FF)" numFmtId="0">
      <sharedItems containsBlank="1"/>
    </cacheField>
    <cacheField name="Dependencia" numFmtId="0">
      <sharedItems containsBlank="1"/>
    </cacheField>
    <cacheField name="Programa presupuestario " numFmtId="0">
      <sharedItems containsBlank="1"/>
    </cacheField>
    <cacheField name="Programa presupuestario (INDETEC)" numFmtId="0">
      <sharedItems containsBlank="1"/>
    </cacheField>
    <cacheField name="Proyecto" numFmtId="0">
      <sharedItems containsBlank="1"/>
    </cacheField>
    <cacheField name="Centro costos" numFmtId="0">
      <sharedItems containsBlank="1"/>
    </cacheField>
    <cacheField name="Propuesta de Presupuesto " numFmtId="0">
      <sharedItems containsString="0" containsBlank="1" containsNumber="1" minValue="0" maxValue="144000000"/>
    </cacheField>
    <cacheField name="Importe Ajustado" numFmtId="0">
      <sharedItems containsString="0" containsBlank="1" containsNumber="1" minValue="0" maxValue="1302006093.12675"/>
    </cacheField>
    <cacheField name="Monto Asignado" numFmtId="0">
      <sharedItems containsString="0" containsBlank="1" containsNumber="1" minValue="0" maxValue="686929925.12"/>
    </cacheField>
    <cacheField name="Reducción" numFmtId="0">
      <sharedItems containsString="0" containsBlank="1" containsNumber="1" minValue="-686929925.12" maxValue="1302006093.12675"/>
    </cacheField>
    <cacheField name="Comentarios" numFmtId="0">
      <sharedItems containsBlank="1" containsMixedTypes="1" containsNumber="1" minValue="1302006093.12675" maxValue="1302006093.12675"/>
    </cacheField>
    <cacheField name="Irreductibl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ELIZABETH RODRIGUEZ RUBIO" refreshedDate="43791.614079398147" createdVersion="4" refreshedVersion="4" minRefreshableVersion="3" recordCount="596">
  <cacheSource type="worksheet">
    <worksheetSource ref="A1:AF597" sheet="Base"/>
  </cacheSource>
  <cacheFields count="32">
    <cacheField name="Clave" numFmtId="0">
      <sharedItems/>
    </cacheField>
    <cacheField name="Etiquetado" numFmtId="0">
      <sharedItems count="2">
        <s v="NO"/>
        <s v="SI"/>
      </sharedItems>
    </cacheField>
    <cacheField name="Código Origen" numFmtId="0">
      <sharedItems containsBlank="1"/>
    </cacheField>
    <cacheField name="Finalidad" numFmtId="0">
      <sharedItems/>
    </cacheField>
    <cacheField name="Descripción Finalidad" numFmtId="0">
      <sharedItems/>
    </cacheField>
    <cacheField name="Función" numFmtId="0">
      <sharedItems/>
    </cacheField>
    <cacheField name="Descripción Función" numFmtId="0">
      <sharedItems/>
    </cacheField>
    <cacheField name="Subfunción" numFmtId="0">
      <sharedItems/>
    </cacheField>
    <cacheField name="Descripción Subfunción" numFmtId="0">
      <sharedItems/>
    </cacheField>
    <cacheField name="Codigo Clasifi. Prog" numFmtId="0">
      <sharedItems/>
    </cacheField>
    <cacheField name="Descripción Clasificador Programatico" numFmtId="0">
      <sharedItems/>
    </cacheField>
    <cacheField name="Cod. Dependencia" numFmtId="0">
      <sharedItems containsSemiMixedTypes="0" containsString="0" containsNumber="1" containsInteger="1" minValue="1" maxValue="18"/>
    </cacheField>
    <cacheField name="Codigo Programa PMD" numFmtId="0">
      <sharedItems containsSemiMixedTypes="0" containsString="0" containsNumber="1" containsInteger="1" minValue="0" maxValue="8"/>
    </cacheField>
    <cacheField name="Descripción Programa PMD" numFmtId="0">
      <sharedItems/>
    </cacheField>
    <cacheField name="Tipo de Gasto" numFmtId="0">
      <sharedItems/>
    </cacheField>
    <cacheField name="Codigo Proyecto" numFmtId="0">
      <sharedItems containsNonDate="0" containsString="0" containsBlank="1"/>
    </cacheField>
    <cacheField name="Cod. Unidad Ejectura" numFmtId="0">
      <sharedItems containsNonDate="0" containsString="0" containsBlank="1"/>
    </cacheField>
    <cacheField name="Partida" numFmtId="0">
      <sharedItems containsSemiMixedTypes="0" containsString="0" containsNumber="1" containsInteger="1" minValue="1111" maxValue="9211" count="149">
        <n v="1441"/>
        <n v="3111"/>
        <n v="3581"/>
        <n v="6321"/>
        <n v="5811"/>
        <n v="3571"/>
        <n v="4211"/>
        <n v="6121"/>
        <n v="5691"/>
        <n v="3421"/>
        <n v="6131"/>
        <n v="2611"/>
        <n v="3261"/>
        <n v="4411"/>
        <n v="3381"/>
        <n v="6151"/>
        <n v="9111"/>
        <n v="9211"/>
        <n v="5911"/>
        <n v="3251"/>
        <n v="3611"/>
        <n v="3941"/>
        <n v="3361"/>
        <n v="2421"/>
        <n v="3511"/>
        <n v="3341"/>
        <n v="5651"/>
        <n v="3821"/>
        <n v="3311"/>
        <n v="3661"/>
        <n v="3922"/>
        <n v="3451"/>
        <n v="3411"/>
        <n v="5151"/>
        <n v="3551"/>
        <n v="3391"/>
        <n v="2961"/>
        <n v="3942"/>
        <n v="2491"/>
        <n v="5411"/>
        <n v="2981"/>
        <n v="2181"/>
        <n v="2531"/>
        <n v="2541"/>
        <n v="4431"/>
        <n v="2161"/>
        <n v="5311"/>
        <n v="3331"/>
        <n v="3371"/>
        <n v="3651"/>
        <n v="2461"/>
        <n v="3231"/>
        <n v="2721"/>
        <n v="3321"/>
        <n v="4251"/>
        <n v="3221"/>
        <n v="2111"/>
        <n v="4311"/>
        <n v="2471"/>
        <n v="5671"/>
        <n v="2511"/>
        <n v="3631"/>
        <n v="4451"/>
        <n v="5111"/>
        <n v="2411"/>
        <n v="3141"/>
        <n v="3161"/>
        <n v="2211"/>
        <n v="2911"/>
        <n v="3351"/>
        <n v="2561"/>
        <n v="2551"/>
        <n v="2391"/>
        <n v="5971"/>
        <n v="2521"/>
        <n v="3481"/>
        <n v="3541"/>
        <n v="2141"/>
        <n v="5211"/>
        <n v="3961"/>
        <n v="5611"/>
        <n v="2941"/>
        <n v="5511"/>
        <n v="5621"/>
        <n v="5421"/>
        <n v="2221"/>
        <n v="5661"/>
        <n v="2591"/>
        <n v="5781"/>
        <n v="3291"/>
        <n v="4421"/>
        <n v="3911"/>
        <n v="3811"/>
        <n v="3831"/>
        <n v="5191"/>
        <n v="2431"/>
        <n v="2451"/>
        <n v="3962"/>
        <n v="3951"/>
        <n v="2171"/>
        <n v="2481"/>
        <n v="4481"/>
        <n v="2991"/>
        <n v="2441"/>
        <n v="5231"/>
        <n v="3841"/>
        <n v="2971"/>
        <n v="3963"/>
        <n v="5321"/>
        <n v="2131"/>
        <n v="3711"/>
        <n v="3531"/>
        <n v="3441"/>
        <n v="5121"/>
        <n v="2831"/>
        <n v="3751"/>
        <n v="3521"/>
        <n v="3761"/>
        <n v="3591"/>
        <n v="2921"/>
        <n v="3921"/>
        <n v="3721"/>
        <n v="2821"/>
        <n v="2751"/>
        <n v="2351"/>
        <n v="3181"/>
        <n v="2231"/>
        <n v="2121"/>
        <n v="2711"/>
        <n v="3471"/>
        <n v="2151"/>
        <n v="3791"/>
        <n v="3151"/>
        <n v="5641"/>
        <n v="1591"/>
        <n v="1111"/>
        <n v="1131"/>
        <n v="1221"/>
        <n v="1231"/>
        <n v="1321"/>
        <n v="1322"/>
        <n v="1331"/>
        <n v="1341"/>
        <n v="1411"/>
        <n v="1421"/>
        <n v="1431"/>
        <n v="1432"/>
        <n v="1521"/>
        <n v="1611"/>
      </sharedItems>
    </cacheField>
    <cacheField name="Descripción" numFmtId="0">
      <sharedItems count="149">
        <s v="APORTACIONES PARA SEGUROS"/>
        <s v="ENERGÍA ELÉCTRICA"/>
        <s v="SERVICIOS DE LIMPIEZA Y MANEJO DE DESECHOS"/>
        <s v="EJECUCIÓN DE PROYECTOS PRODUCTIVOS NO INCLUIDOS EN CONCEPTOS ANTERIORES DE ESTE CAPÍTULO"/>
        <s v="TERRENOS"/>
        <s v="INSTALACIÓN, REPARACIÓN Y MANTENIMIENTO DE MAQUINARIA, OTROS EQUIPOS Y HERRAMIENTA"/>
        <s v="TRANSFERENCIAS OTORGADAS A ENTIDADES PARAESTATALES NO EMPRESARIALES Y NO FINANCIERAS"/>
        <s v="EDIFICACIÓN NOHABITACIONAL"/>
        <s v="OTROS EQUIPOS"/>
        <s v="SERVICIOS DE COBRANZA, INVESTIGACIÓN CREDITICIA Y SIMILAR"/>
        <s v="CONSTRUCCIÓN DE OBRAS PARA EL ABASTECIMIENTO DE AGUA, PETRÓLEO, GAS, ELECTRICIDAD Y TELECOMUNICACIONES"/>
        <s v="COMBUSTIBLES, LUBRICANTES Y ADITIVOS"/>
        <s v="ARRENDAMIENTO DE MAQUINARIA, OTROS EQUIPOS Y HERRAMIENTAS"/>
        <s v="AYUDAS SOCIALES A PERSONAS"/>
        <s v="SERVICIOS DE VIGILANCIA"/>
        <s v="CONSTRUCCIÓN DE VÍAS DE COMUNICACIÓN"/>
        <s v="AMORTIZACIÓN DE LA DEUDA INTERNA CON INSTITUCIONES DE CRÉDITO"/>
        <s v="INTERESES DE LA DEUDA INTERNA CON INSTITUCIONESDE CRÉDITO"/>
        <s v="SOFTWARE"/>
        <s v="ARRENDAMIENTO DE EQUIPO DE TRANSPORTE"/>
        <s v="DIFUSIÓN POR RADIO, TELEVISIÓN Y OTROS MEDIOS DE MENSAJES SOBRE PROGRAMAS Y ACTIVIDADES GUBERNAMENTALES"/>
        <s v="SENTENCIAS Y RESOLUCIONES POR AUTORIDAD COMPETENTE"/>
        <s v="SERVICIOS DE APOYO ADMINISTRATIVO, FOTOCOPIADO E IMPRESIÓN"/>
        <s v="CEMENTO Y PRODUCTOS DE CONCRETO"/>
        <s v="CONSERVACIÓN Y MANTENIMIENTO MENOR DE INMUEBLES"/>
        <s v="SERVICIOS DE CAPACITACIÓN"/>
        <s v="EQUIPO DE COMUNICACIÓN Y TELECOMUNICACIÓN"/>
        <s v="GASTOS DE ORDENSOCIAL Y CULTURAL"/>
        <s v="SERVICIOS LEGALES, DE CONTABILIDAD, AUDITORÍA Y RELACIONADOS"/>
        <s v="SERVICIO DE CREACIÓN Y DIFUSIÓN DE CONTENIDO EXCLUSIVAMENTE ATRAVÉS DE INTERNET"/>
        <s v="IMPUESTOS Y DERECHOS"/>
        <s v="SEGURO DE BIENES PATRIMONIALES"/>
        <s v="SERVICIOS FINANCIEROS Y BANCARIOS"/>
        <s v="EQUIPO DE CÓMPUTO DE TECNOLOGÍAS DE LA INFORMACIÓN"/>
        <s v="REPARACIÓN Y MANTENIMIENTO DE EQUIPO DE TRANSPORTE"/>
        <s v="SERVICIOS PROFESIONALES, CIENTÍFICOS Y TÉCNICOS INTEGRALES"/>
        <s v="REFACCIONES Y ACCESORIOS MENORES DE EQUIPO DE TRANSPORTE"/>
        <s v="DIVERSAS DEVOLUCIONES"/>
        <s v="OTROS MATERIALES Y ARTÍCULOS DE CONSTRUCCIÓN Y REPARACIÓN"/>
        <s v="VEHICULOS Y EQUIPO DE TRANSPORTE"/>
        <s v="REFACCIONES Y ACCESORIOS MENORES DE MAQUINARIA Y OTROS EQUIPOS"/>
        <s v="MATERIALES PARA EL REGISTRO E IDENTIFICACIÓN DE BIENES Y PERSONAS"/>
        <s v="MEDICINAS Y PRODUCTOS FARMACÉUTICOS"/>
        <s v="MATERIALES, ACCESORIOS Y SUMINISTROS MÉDICOS"/>
        <s v="AYUDAS SOCIALES A INSTITUCIONES DE ENSEÑANZA"/>
        <s v="MATERIAL DE LIMPIEZA"/>
        <s v="EQUIPO MÉDICO Y DE LABORATORIO"/>
        <s v="SERVICIOS DE CONSULTORÍA ADMINISTRATIVA, PROCESOS, TÉCNICA Y EN TECNOLOGÍAS DE LA INFORMACIÓN"/>
        <s v="SERVICIOS DE PROTECCIÓN Y SEGURIDAD"/>
        <s v="SERVICIOS DE LA INDUSTRIA FÍLMICA, DEL SONIDO Y DEL VIDEO"/>
        <s v="MATERIAL ELÉCTRICO Y ELECTRÓNICO"/>
        <s v="ARRENDAMIENTO DE MOBILIARIO Y EQUIPO DE ADMINISTRACIÓN, EDUCACIONAL Y RECREATIVO"/>
        <s v="PRENDAS DE SEGURIDAD Y PROTECCIÓN PERSONAL"/>
        <s v="SERVICIOS DE DISEÑO, ARQUITECTURA, INGENIERÍA Y ACTIVIDADES RELACIONADAS"/>
        <s v="TRANSFERENCIAS A FIDEICOMISOS DE ENTIDADES FEDERATIVAS Y MUNICIPIOS"/>
        <s v="ARRENDAMIENTO DE EDIFICIOS"/>
        <s v="MATERIALES, ÚTILES Y EQUIPOS MENORES DE OFICINA"/>
        <s v="SUBSIDIOS A LA PRODUCCIÓN"/>
        <s v="ARTÍCULOS METÁLICOS PARA LA CONSTRUCCIÓN"/>
        <s v="HERRAMIENTAS Y MÁQUINAS-HERRAMIENTA"/>
        <s v="PRODUCTOS QUÍMICOS BÁSICOS"/>
        <s v="SERVICIOS DE CREATIVIDAD, PREPRODUCCIÓN Y PRODUCCIÓN DE PUBLICIDAD, EXCEPTO INTERNET"/>
        <s v="AYUDAS SOCIALES A INSTITUCIONES SIN FINES DE LUCRO"/>
        <s v="MUEBLES DE OFICINA Y ESTANTERÍA"/>
        <s v="PRODUCTOS MINERALES NO METÁLICOS"/>
        <s v="TELEFONÍA TRADICIONAL"/>
        <s v="SERVICIOS DE TELECOMUNICACIONES Y SATÉLITES"/>
        <s v="PRODUCTOS ALIMENTICIOS PARA PERSONAS"/>
        <s v="HERRAMIENTAS MENORES"/>
        <s v="SERVICIOS DE INVESTIGACION CIENTIFICA Y DESARROLLO"/>
        <s v="FIBRAS SINTÉTICAS, HULES PLÁSTICOS Y DERIVADOS"/>
        <s v="MATERIALES, ACCESORIOS Y SUMINISTROS DE LABORATORIO"/>
        <s v="OTROS PRODUCTOS ADQUIRIDOS COMO MATERIA PRIMA"/>
        <s v="LICENCIAS INFORMÁTICAS E INTELECTUALES"/>
        <s v="FERTILIZANTES, PESTICIDAS Y OTROS AGROQUÍMICOS"/>
        <s v="COMISIONES POR VENTAS"/>
        <s v="INSTALACIÓN, REPARACIÓN Y MANTENIMIENTO DE EQUIPO E INSTRUMENTAL MÉDICO Y DE LABORATORIO"/>
        <s v="MATERIALES, ÚTILES Y EQUIPOS MENORES DE TECNOLOGÍAS DE LA INFORMACIÓN Y COMUNICACIONES"/>
        <s v="EQUIPOS Y APARATOS AUDIOVISUALES"/>
        <s v="OTROS GASTOS POR RESPONSABILIDADES"/>
        <s v="MAQUINARIA Y EQUIPO AGROPECUARIO"/>
        <s v="REFACCIONES Y ACCESORIOS MENORES DE EQUIPO DE CÓMPUTO Y TECNOLOGÍAS DE LA INFORMACIÓN"/>
        <s v="EQUIPO DE DEFENSA Y SEGURIDAD"/>
        <s v="MAQUINARIA Y EQUIPO INDUSTRIAL"/>
        <s v="CARROCERÍAS Y REMOLQUES"/>
        <s v="PRODUCTOS ALIMENTICIOS PARA ANIMALES"/>
        <s v="EQUIPO DE GENERACIÓN ELÉCTRICA, APARATOS Y ACCESORIOS ELÉCTRICOS"/>
        <s v="OTROS PRODUCTOS QUÍMICOS"/>
        <s v="ÁRBOLES Y PLANTAS"/>
        <s v="OTROS ARRENDAMIENTOS"/>
        <s v="BECAS Y OTRAS AYUDAS PARA PROGRAMAS DE CAPACITACIÓN"/>
        <s v="SERVICIOS FUNERARIOS Y DE CEMENTERIOS"/>
        <s v="GASTOS DE CEREMONIAL"/>
        <s v="CONGRESOS Y CONVENCIONES"/>
        <s v="OTROS MOBILIARIOS Y EQUIPOS DE ADMINISTRACIÓN"/>
        <s v="CAL, YESO Y PRODUCTOS DE YESO"/>
        <s v="VIDRIO Y PRODUCTOS DE VIDRIO"/>
        <s v="DIVERSOS GASTOS POR INCIDENTE VIAL"/>
        <s v="PENAS, MULTAS, ACCESORIOS Y ACTUALIZACIONES"/>
        <s v="MATERIALES Y ÚTILES DE ENSEÑANZA"/>
        <s v="MATERIALES COMPLEMENTARIOS"/>
        <s v="AYUDAS POR DESASTRES NATURALES Y OTROS SINIESTROS"/>
        <s v="HERRAMIENTAS, REFACCIONES Y ACCESORIOS MENORES"/>
        <s v="MADERA Y PRODUCTOS DE MADERA"/>
        <s v="CÁMARAS FOTOGRÁFICAS Y DE VIDEO"/>
        <s v="EXPOSICIONES"/>
        <s v="REFACCIONES Y ACCESORIOS MENORES DE EQUIPO DE DEFE"/>
        <s v="RESPONSABILIDAD PATRIMONIAL"/>
        <s v="INSTRUMENTAL MÉDICO Y DE LABORATORIO"/>
        <s v="MATERIAL ESTADÍSTICO Y GEOGRÁFICO"/>
        <s v="PASAJES AÉREOS"/>
        <s v="INSTALACIÓN, REPARACIÓN Y MANTENIMIENTO DE EQUIPO DE CÓMPUTO Y TECNOLOGÍA DE LA INFORMACIÓN"/>
        <s v="SEGUROS DE RESPONSABILIDAD PATRIMONIAL Y FIANZAS"/>
        <s v="MUEBLES, EXCEPTO DE OFICINA Y ESTANTERÍA"/>
        <s v="PRENDAS DE PROTECCIÓN PARA SEGURIDAD PÚBLICA Y NACIONAL"/>
        <s v="VIÁTICOS EN EL PAÍS"/>
        <s v="INSTALACIÓN, REPARACIÓN Y MANTENIMIENTO DE MOBILIARIO Y EQUIPO DE ADMINISTRACIÓN, EDUCACIONAL Y RECREATIVO"/>
        <s v="VIÁTICOS EN EL EXTRANJERO"/>
        <s v="SERVICIOS DE JARDINERÍA Y FUMIGACIÓN"/>
        <s v="REFACCIONES Y ACCESORIOS MENORES DE EDIFICIOS"/>
        <s v="Reintegro de Remanentes de Recursos Federales y Estatales"/>
        <s v="PASAJES TERRESTRES"/>
        <s v="MATRIALES Y SUMINISTROS PARA SEGURIDAD"/>
        <s v="BLANCOS Y OTROS PRODUCTOS TEXTILES, EXCEPTO PRENDAS DE VESTIR"/>
        <s v="PRODUCTOS QUÍMICOS, FARMACÉUTICOS Y DE LABORATORIO ADQUIRIDOS COMO MATERIA PRIMA"/>
        <s v="SERVICIOS POSTALES Y TELEGRÁFICOS"/>
        <s v="UTENSILIOS PARA EL SERVICIO DE ALIMENTACIÓN"/>
        <s v="MATERIALES Y ÚTILES DE IMPRESIÓN Y REPRODUCCIÓN"/>
        <s v="VESTUARIO Y UNIFORMES"/>
        <s v="FLETES Y MANIOBRAS"/>
        <s v="MATERIAL IMPRESO E INFORMACIÓN DIGITAL"/>
        <s v="OTROS SERVICIOS DE TRASLADO Y HOSPEDAJE"/>
        <s v="TELEFONÍA CELULAR"/>
        <s v="SISTEMAS DE AIRE ACONDICIONADO, CALEFACCIÓN Y DE REFRIGERACIÓN INDUSTRIAL Y COMERCIAL"/>
        <s v="OTRAS PRESTACIONES SOCIALES Y ECONÓMICAS"/>
        <s v="DIETAS"/>
        <s v="SUELDO BASE AL PERSONAL PERMANENTE"/>
        <s v="SUELDOS BASE AL PERSONAL EVENTUAL"/>
        <s v="RETRIBUCIONES POR SERVICIOS DE CARÁCTER SOCIAL"/>
        <s v="PRIMAS VACACIONALES"/>
        <s v="GRATIFICACIÓN DE FIN DE AÑO"/>
        <s v="HORAS EXTRAORDINARIAS"/>
        <s v="COMPENSACIONES"/>
        <s v="CUOTAS AL IMSS POR ENFERMEDADES Y MATERNIDAD (Modalidad 38)"/>
        <s v="CUOTAS PARA LA VIVIENDA (IPEJAL 3%)"/>
        <s v="APORTACIONES AL SISTEMA DE RETIRO SEDAR"/>
        <s v="APORTACIONES AL SISTEMA DE RETIRO DE PENSIONES"/>
        <s v="INDEMNIZACIONES"/>
        <s v="IMPACTO AL SALARIO EN EL TRANSCURSO DEL AÑO"/>
      </sharedItems>
    </cacheField>
    <cacheField name="Codigo Destino" numFmtId="0">
      <sharedItems containsSemiMixedTypes="0" containsString="0" containsNumber="1" containsInteger="1" minValue="0" maxValue="2"/>
    </cacheField>
    <cacheField name="Concepto Destino" numFmtId="0">
      <sharedItems/>
    </cacheField>
    <cacheField name="Capitulo Código" numFmtId="0">
      <sharedItems containsSemiMixedTypes="0" containsString="0" containsNumber="1" containsInteger="1" minValue="1000" maxValue="9000"/>
    </cacheField>
    <cacheField name="Capítulo" numFmtId="0">
      <sharedItems count="7">
        <s v="SERVICIOS PERSONALES"/>
        <s v="SERVICIOS GENERALES"/>
        <s v="INVERSIÓN PÚBLICA"/>
        <s v="BIENES MUEBLES, INMUEBLES E INTANGIBLES"/>
        <s v="TRANSFERENCIAS, ASIGNACIONES, SUBSIDIOS Y OTRAS AYUDAS"/>
        <s v="MATERIALES Y SUMINISTROS"/>
        <s v="DEUDA PÚBLICA"/>
      </sharedItems>
    </cacheField>
    <cacheField name="Origen (FF)" numFmtId="0">
      <sharedItems containsBlank="1"/>
    </cacheField>
    <cacheField name="Dependencia" numFmtId="0">
      <sharedItems/>
    </cacheField>
    <cacheField name="Programa presupuestario " numFmtId="0">
      <sharedItems/>
    </cacheField>
    <cacheField name="Programa presupuestario (INDETEC)" numFmtId="0">
      <sharedItems/>
    </cacheField>
    <cacheField name="Proyecto" numFmtId="0">
      <sharedItems/>
    </cacheField>
    <cacheField name="Centro costos" numFmtId="0">
      <sharedItems/>
    </cacheField>
    <cacheField name="Propuesta de Presupuesto " numFmtId="0">
      <sharedItems containsSemiMixedTypes="0" containsString="0" containsNumber="1" minValue="0" maxValue="144000000"/>
    </cacheField>
    <cacheField name="Importe Ajustado" numFmtId="4">
      <sharedItems containsSemiMixedTypes="0" containsString="0" containsNumber="1" minValue="0" maxValue="1302006093.12675"/>
    </cacheField>
    <cacheField name="Monto Asignado" numFmtId="4">
      <sharedItems containsSemiMixedTypes="0" containsString="0" containsNumber="1" minValue="0" maxValue="686929925.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ELIZABETH RODRIGUEZ RUBIO" refreshedDate="43791.619255439815" createdVersion="4" refreshedVersion="4" minRefreshableVersion="3" recordCount="597">
  <cacheSource type="worksheet">
    <worksheetSource ref="A1:AF598" sheet="Base"/>
  </cacheSource>
  <cacheFields count="32">
    <cacheField name="Clave" numFmtId="0">
      <sharedItems containsBlank="1"/>
    </cacheField>
    <cacheField name="Etiquetado" numFmtId="0">
      <sharedItems containsBlank="1"/>
    </cacheField>
    <cacheField name="Código Origen" numFmtId="0">
      <sharedItems containsBlank="1"/>
    </cacheField>
    <cacheField name="Finalidad" numFmtId="0">
      <sharedItems containsBlank="1" count="4">
        <s v="1"/>
        <s v="2"/>
        <s v="3"/>
        <m/>
      </sharedItems>
    </cacheField>
    <cacheField name="Descripción Finalidad" numFmtId="0">
      <sharedItems containsBlank="1" count="4">
        <s v="GOBIERNO"/>
        <s v="DESARROLLO SOCIAL"/>
        <s v="DESARROLLO ECONOMICO"/>
        <m/>
      </sharedItems>
    </cacheField>
    <cacheField name="Función" numFmtId="0">
      <sharedItems containsBlank="1" count="10">
        <s v="1.3"/>
        <s v="2.2"/>
        <s v="2.1"/>
        <s v="2.6"/>
        <s v="3.8"/>
        <s v="2.7"/>
        <s v="2.4"/>
        <s v="1.7"/>
        <s v="3.1"/>
        <m/>
      </sharedItems>
    </cacheField>
    <cacheField name="Descripción Función" numFmtId="0">
      <sharedItems containsBlank="1" count="10">
        <s v="COORDINACION DE LA POLITICA DE GOBIERNO"/>
        <s v="VIVIENDA Y SERVICIOS A LA COMUNIDAD"/>
        <s v="PROTECCION AMBIENTAL"/>
        <s v="PROTECCION SOCIAL"/>
        <s v="CIENCIA, TECNOLOGIA E INNOVACION"/>
        <s v="OTROS ASUNTOS SOCIALES"/>
        <s v="RECREACION, CULTURA Y OTRAS MANIFESTACIONES SOCIALES"/>
        <s v="ASUNTOS DE ORDEN PÚBLICO Y DE SEGURIDAD INTERIOR"/>
        <s v="ASUNTOS ECONOMICOS, COMERCIALES Y LABORALES EN GENERAL"/>
        <m/>
      </sharedItems>
    </cacheField>
    <cacheField name="Subfunción" numFmtId="0">
      <sharedItems containsBlank="1"/>
    </cacheField>
    <cacheField name="Descripción Subfunción" numFmtId="0">
      <sharedItems containsBlank="1" count="15">
        <s v="Función Pública"/>
        <s v="Desarrollo Regional"/>
        <s v="Ordenación de Desechos"/>
        <s v="Familia e Hijos"/>
        <s v="Desarrollo Tecnológico"/>
        <s v="Otros Asuntos Sociales"/>
        <s v="Cultura"/>
        <s v="Policía"/>
        <s v="Deporte y Recreación"/>
        <s v="Protección Civil"/>
        <s v="Asuntos Económicos y Comerciales en General"/>
        <s v="Asuntos Jurídicos"/>
        <s v="Otros Grupos Vulnerables"/>
        <s v="Protección de la Diversidad Biológica y del Paisaje"/>
        <m/>
      </sharedItems>
    </cacheField>
    <cacheField name="Codigo Clasifi. Prog" numFmtId="0">
      <sharedItems containsBlank="1"/>
    </cacheField>
    <cacheField name="Descripción Clasificador Programatico" numFmtId="0">
      <sharedItems containsBlank="1"/>
    </cacheField>
    <cacheField name="Cod. Dependencia" numFmtId="0">
      <sharedItems containsString="0" containsBlank="1" containsNumber="1" containsInteger="1" minValue="1" maxValue="18"/>
    </cacheField>
    <cacheField name="Codigo Programa PMD" numFmtId="0">
      <sharedItems containsString="0" containsBlank="1" containsNumber="1" containsInteger="1" minValue="0" maxValue="8"/>
    </cacheField>
    <cacheField name="Descripción Programa PMD" numFmtId="0">
      <sharedItems containsBlank="1"/>
    </cacheField>
    <cacheField name="Tipo de Gasto" numFmtId="0">
      <sharedItems containsBlank="1" count="4">
        <s v="GASTO CORRIENTE"/>
        <s v="GASTO DE CAPITAL"/>
        <s v="AMORTIZACIÓN DE LA DEUDA Y DISMINUCIÓN DE PASIVOS"/>
        <m/>
      </sharedItems>
    </cacheField>
    <cacheField name="Codigo Proyecto" numFmtId="0">
      <sharedItems containsNonDate="0" containsString="0" containsBlank="1"/>
    </cacheField>
    <cacheField name="Cod. Unidad Ejectura" numFmtId="0">
      <sharedItems containsNonDate="0" containsString="0" containsBlank="1"/>
    </cacheField>
    <cacheField name="Partida" numFmtId="0">
      <sharedItems containsString="0" containsBlank="1" containsNumber="1" containsInteger="1" minValue="1111" maxValue="9211" count="150">
        <n v="1441"/>
        <n v="3111"/>
        <n v="3581"/>
        <n v="6321"/>
        <n v="5811"/>
        <n v="3571"/>
        <n v="4211"/>
        <n v="6121"/>
        <n v="5691"/>
        <n v="3421"/>
        <n v="6131"/>
        <n v="2611"/>
        <n v="3261"/>
        <n v="4411"/>
        <n v="3381"/>
        <n v="6151"/>
        <n v="9111"/>
        <n v="9211"/>
        <n v="5911"/>
        <n v="3251"/>
        <n v="3611"/>
        <n v="3941"/>
        <n v="3361"/>
        <n v="2421"/>
        <n v="3511"/>
        <n v="3341"/>
        <n v="5651"/>
        <n v="3821"/>
        <n v="3311"/>
        <n v="3661"/>
        <n v="3922"/>
        <n v="3451"/>
        <n v="3411"/>
        <n v="5151"/>
        <n v="3551"/>
        <n v="3391"/>
        <n v="2961"/>
        <n v="3942"/>
        <n v="2491"/>
        <n v="5411"/>
        <n v="2981"/>
        <n v="2181"/>
        <n v="2531"/>
        <n v="2541"/>
        <n v="4431"/>
        <n v="2161"/>
        <n v="5311"/>
        <n v="3331"/>
        <n v="3371"/>
        <n v="3651"/>
        <n v="2461"/>
        <n v="3231"/>
        <n v="2721"/>
        <n v="3321"/>
        <n v="4251"/>
        <n v="3221"/>
        <n v="2111"/>
        <n v="4311"/>
        <n v="2471"/>
        <n v="5671"/>
        <n v="2511"/>
        <n v="3631"/>
        <n v="4451"/>
        <n v="5111"/>
        <n v="2411"/>
        <n v="3141"/>
        <n v="3161"/>
        <n v="2211"/>
        <n v="2911"/>
        <n v="3351"/>
        <n v="2561"/>
        <n v="2551"/>
        <n v="2391"/>
        <n v="5971"/>
        <n v="2521"/>
        <n v="3481"/>
        <n v="3541"/>
        <n v="2141"/>
        <n v="5211"/>
        <n v="3961"/>
        <n v="5611"/>
        <n v="2941"/>
        <n v="5511"/>
        <n v="5621"/>
        <n v="5421"/>
        <n v="2221"/>
        <n v="5661"/>
        <n v="2591"/>
        <n v="5781"/>
        <n v="3291"/>
        <n v="4421"/>
        <n v="3911"/>
        <n v="3811"/>
        <n v="3831"/>
        <n v="5191"/>
        <n v="2431"/>
        <n v="2451"/>
        <n v="3962"/>
        <n v="3951"/>
        <n v="2171"/>
        <n v="2481"/>
        <n v="4481"/>
        <n v="2991"/>
        <n v="2441"/>
        <n v="5231"/>
        <n v="3841"/>
        <n v="2971"/>
        <n v="3963"/>
        <n v="5321"/>
        <n v="2131"/>
        <n v="3711"/>
        <n v="3531"/>
        <n v="3441"/>
        <n v="5121"/>
        <n v="2831"/>
        <n v="3751"/>
        <n v="3521"/>
        <n v="3761"/>
        <n v="3591"/>
        <n v="2921"/>
        <n v="3921"/>
        <n v="3721"/>
        <n v="2821"/>
        <n v="2751"/>
        <n v="2351"/>
        <n v="3181"/>
        <n v="2231"/>
        <n v="2121"/>
        <n v="2711"/>
        <n v="3471"/>
        <n v="2151"/>
        <n v="3791"/>
        <n v="3151"/>
        <n v="5641"/>
        <n v="1591"/>
        <n v="1111"/>
        <n v="1131"/>
        <n v="1221"/>
        <n v="1231"/>
        <n v="1321"/>
        <n v="1322"/>
        <n v="1331"/>
        <n v="1341"/>
        <n v="1411"/>
        <n v="1421"/>
        <n v="1431"/>
        <n v="1432"/>
        <n v="1521"/>
        <n v="1611"/>
        <m/>
      </sharedItems>
    </cacheField>
    <cacheField name="Descripción" numFmtId="0">
      <sharedItems containsBlank="1" count="150">
        <s v="APORTACIONES PARA SEGUROS"/>
        <s v="ENERGÍA ELÉCTRICA"/>
        <s v="SERVICIOS DE LIMPIEZA Y MANEJO DE DESECHOS"/>
        <s v="EJECUCIÓN DE PROYECTOS PRODUCTIVOS NO INCLUIDOS EN CONCEPTOS ANTERIORES DE ESTE CAPÍTULO"/>
        <s v="TERRENOS"/>
        <s v="INSTALACIÓN, REPARACIÓN Y MANTENIMIENTO DE MAQUINARIA, OTROS EQUIPOS Y HERRAMIENTA"/>
        <s v="TRANSFERENCIAS OTORGADAS A ENTIDADES PARAESTATALES NO EMPRESARIALES Y NO FINANCIERAS"/>
        <s v="EDIFICACIÓN NOHABITACIONAL"/>
        <s v="OTROS EQUIPOS"/>
        <s v="SERVICIOS DE COBRANZA, INVESTIGACIÓN CREDITICIA Y SIMILAR"/>
        <s v="CONSTRUCCIÓN DE OBRAS PARA EL ABASTECIMIENTO DE AGUA, PETRÓLEO, GAS, ELECTRICIDAD Y TELECOMUNICACIONES"/>
        <s v="COMBUSTIBLES, LUBRICANTES Y ADITIVOS"/>
        <s v="ARRENDAMIENTO DE MAQUINARIA, OTROS EQUIPOS Y HERRAMIENTAS"/>
        <s v="AYUDAS SOCIALES A PERSONAS"/>
        <s v="SERVICIOS DE VIGILANCIA"/>
        <s v="CONSTRUCCIÓN DE VÍAS DE COMUNICACIÓN"/>
        <s v="AMORTIZACIÓN DE LA DEUDA INTERNA CON INSTITUCIONES DE CRÉDITO"/>
        <s v="INTERESES DE LA DEUDA INTERNA CON INSTITUCIONESDE CRÉDITO"/>
        <s v="SOFTWARE"/>
        <s v="ARRENDAMIENTO DE EQUIPO DE TRANSPORTE"/>
        <s v="DIFUSIÓN POR RADIO, TELEVISIÓN Y OTROS MEDIOS DE MENSAJES SOBRE PROGRAMAS Y ACTIVIDADES GUBERNAMENTALES"/>
        <s v="SENTENCIAS Y RESOLUCIONES POR AUTORIDAD COMPETENTE"/>
        <s v="SERVICIOS DE APOYO ADMINISTRATIVO, FOTOCOPIADO E IMPRESIÓN"/>
        <s v="CEMENTO Y PRODUCTOS DE CONCRETO"/>
        <s v="CONSERVACIÓN Y MANTENIMIENTO MENOR DE INMUEBLES"/>
        <s v="SERVICIOS DE CAPACITACIÓN"/>
        <s v="EQUIPO DE COMUNICACIÓN Y TELECOMUNICACIÓN"/>
        <s v="GASTOS DE ORDENSOCIAL Y CULTURAL"/>
        <s v="SERVICIOS LEGALES, DE CONTABILIDAD, AUDITORÍA Y RELACIONADOS"/>
        <s v="SERVICIO DE CREACIÓN Y DIFUSIÓN DE CONTENIDO EXCLUSIVAMENTE ATRAVÉS DE INTERNET"/>
        <s v="IMPUESTOS Y DERECHOS"/>
        <s v="SEGURO DE BIENES PATRIMONIALES"/>
        <s v="SERVICIOS FINANCIEROS Y BANCARIOS"/>
        <s v="EQUIPO DE CÓMPUTO DE TECNOLOGÍAS DE LA INFORMACIÓN"/>
        <s v="REPARACIÓN Y MANTENIMIENTO DE EQUIPO DE TRANSPORTE"/>
        <s v="SERVICIOS PROFESIONALES, CIENTÍFICOS Y TÉCNICOS INTEGRALES"/>
        <s v="REFACCIONES Y ACCESORIOS MENORES DE EQUIPO DE TRANSPORTE"/>
        <s v="DIVERSAS DEVOLUCIONES"/>
        <s v="OTROS MATERIALES Y ARTÍCULOS DE CONSTRUCCIÓN Y REPARACIÓN"/>
        <s v="VEHICULOS Y EQUIPO DE TRANSPORTE"/>
        <s v="REFACCIONES Y ACCESORIOS MENORES DE MAQUINARIA Y OTROS EQUIPOS"/>
        <s v="MATERIALES PARA EL REGISTRO E IDENTIFICACIÓN DE BIENES Y PERSONAS"/>
        <s v="MEDICINAS Y PRODUCTOS FARMACÉUTICOS"/>
        <s v="MATERIALES, ACCESORIOS Y SUMINISTROS MÉDICOS"/>
        <s v="AYUDAS SOCIALES A INSTITUCIONES DE ENSEÑANZA"/>
        <s v="MATERIAL DE LIMPIEZA"/>
        <s v="EQUIPO MÉDICO Y DE LABORATORIO"/>
        <s v="SERVICIOS DE CONSULTORÍA ADMINISTRATIVA, PROCESOS, TÉCNICA Y EN TECNOLOGÍAS DE LA INFORMACIÓN"/>
        <s v="SERVICIOS DE PROTECCIÓN Y SEGURIDAD"/>
        <s v="SERVICIOS DE LA INDUSTRIA FÍLMICA, DEL SONIDO Y DEL VIDEO"/>
        <s v="MATERIAL ELÉCTRICO Y ELECTRÓNICO"/>
        <s v="ARRENDAMIENTO DE MOBILIARIO Y EQUIPO DE ADMINISTRACIÓN, EDUCACIONAL Y RECREATIVO"/>
        <s v="PRENDAS DE SEGURIDAD Y PROTECCIÓN PERSONAL"/>
        <s v="SERVICIOS DE DISEÑO, ARQUITECTURA, INGENIERÍA Y ACTIVIDADES RELACIONADAS"/>
        <s v="TRANSFERENCIAS A FIDEICOMISOS DE ENTIDADES FEDERATIVAS Y MUNICIPIOS"/>
        <s v="ARRENDAMIENTO DE EDIFICIOS"/>
        <s v="MATERIALES, ÚTILES Y EQUIPOS MENORES DE OFICINA"/>
        <s v="SUBSIDIOS A LA PRODUCCIÓN"/>
        <s v="ARTÍCULOS METÁLICOS PARA LA CONSTRUCCIÓN"/>
        <s v="HERRAMIENTAS Y MÁQUINAS-HERRAMIENTA"/>
        <s v="PRODUCTOS QUÍMICOS BÁSICOS"/>
        <s v="SERVICIOS DE CREATIVIDAD, PREPRODUCCIÓN Y PRODUCCIÓN DE PUBLICIDAD, EXCEPTO INTERNET"/>
        <s v="AYUDAS SOCIALES A INSTITUCIONES SIN FINES DE LUCRO"/>
        <s v="MUEBLES DE OFICINA Y ESTANTERÍA"/>
        <s v="PRODUCTOS MINERALES NO METÁLICOS"/>
        <s v="TELEFONÍA TRADICIONAL"/>
        <s v="SERVICIOS DE TELECOMUNICACIONES Y SATÉLITES"/>
        <s v="PRODUCTOS ALIMENTICIOS PARA PERSONAS"/>
        <s v="HERRAMIENTAS MENORES"/>
        <s v="SERVICIOS DE INVESTIGACION CIENTIFICA Y DESARROLLO"/>
        <s v="FIBRAS SINTÉTICAS, HULES PLÁSTICOS Y DERIVADOS"/>
        <s v="MATERIALES, ACCESORIOS Y SUMINISTROS DE LABORATORIO"/>
        <s v="OTROS PRODUCTOS ADQUIRIDOS COMO MATERIA PRIMA"/>
        <s v="LICENCIAS INFORMÁTICAS E INTELECTUALES"/>
        <s v="FERTILIZANTES, PESTICIDAS Y OTROS AGROQUÍMICOS"/>
        <s v="COMISIONES POR VENTAS"/>
        <s v="INSTALACIÓN, REPARACIÓN Y MANTENIMIENTO DE EQUIPO E INSTRUMENTAL MÉDICO Y DE LABORATORIO"/>
        <s v="MATERIALES, ÚTILES Y EQUIPOS MENORES DE TECNOLOGÍAS DE LA INFORMACIÓN Y COMUNICACIONES"/>
        <s v="EQUIPOS Y APARATOS AUDIOVISUALES"/>
        <s v="OTROS GASTOS POR RESPONSABILIDADES"/>
        <s v="MAQUINARIA Y EQUIPO AGROPECUARIO"/>
        <s v="REFACCIONES Y ACCESORIOS MENORES DE EQUIPO DE CÓMPUTO Y TECNOLOGÍAS DE LA INFORMACIÓN"/>
        <s v="EQUIPO DE DEFENSA Y SEGURIDAD"/>
        <s v="MAQUINARIA Y EQUIPO INDUSTRIAL"/>
        <s v="CARROCERÍAS Y REMOLQUES"/>
        <s v="PRODUCTOS ALIMENTICIOS PARA ANIMALES"/>
        <s v="EQUIPO DE GENERACIÓN ELÉCTRICA, APARATOS Y ACCESORIOS ELÉCTRICOS"/>
        <s v="OTROS PRODUCTOS QUÍMICOS"/>
        <s v="ÁRBOLES Y PLANTAS"/>
        <s v="OTROS ARRENDAMIENTOS"/>
        <s v="BECAS Y OTRAS AYUDAS PARA PROGRAMAS DE CAPACITACIÓN"/>
        <s v="SERVICIOS FUNERARIOS Y DE CEMENTERIOS"/>
        <s v="GASTOS DE CEREMONIAL"/>
        <s v="CONGRESOS Y CONVENCIONES"/>
        <s v="OTROS MOBILIARIOS Y EQUIPOS DE ADMINISTRACIÓN"/>
        <s v="CAL, YESO Y PRODUCTOS DE YESO"/>
        <s v="VIDRIO Y PRODUCTOS DE VIDRIO"/>
        <s v="DIVERSOS GASTOS POR INCIDENTE VIAL"/>
        <s v="PENAS, MULTAS, ACCESORIOS Y ACTUALIZACIONES"/>
        <s v="MATERIALES Y ÚTILES DE ENSEÑANZA"/>
        <s v="MATERIALES COMPLEMENTARIOS"/>
        <s v="AYUDAS POR DESASTRES NATURALES Y OTROS SINIESTROS"/>
        <s v="HERRAMIENTAS, REFACCIONES Y ACCESORIOS MENORES"/>
        <s v="MADERA Y PRODUCTOS DE MADERA"/>
        <s v="CÁMARAS FOTOGRÁFICAS Y DE VIDEO"/>
        <s v="EXPOSICIONES"/>
        <s v="REFACCIONES Y ACCESORIOS MENORES DE EQUIPO DE DEFE"/>
        <s v="RESPONSABILIDAD PATRIMONIAL"/>
        <s v="INSTRUMENTAL MÉDICO Y DE LABORATORIO"/>
        <s v="MATERIAL ESTADÍSTICO Y GEOGRÁFICO"/>
        <s v="PASAJES AÉREOS"/>
        <s v="INSTALACIÓN, REPARACIÓN Y MANTENIMIENTO DE EQUIPO DE CÓMPUTO Y TECNOLOGÍA DE LA INFORMACIÓN"/>
        <s v="SEGUROS DE RESPONSABILIDAD PATRIMONIAL Y FIANZAS"/>
        <s v="MUEBLES, EXCEPTO DE OFICINA Y ESTANTERÍA"/>
        <s v="PRENDAS DE PROTECCIÓN PARA SEGURIDAD PÚBLICA Y NACIONAL"/>
        <s v="VIÁTICOS EN EL PAÍS"/>
        <s v="INSTALACIÓN, REPARACIÓN Y MANTENIMIENTO DE MOBILIARIO Y EQUIPO DE ADMINISTRACIÓN, EDUCACIONAL Y RECREATIVO"/>
        <s v="VIÁTICOS EN EL EXTRANJERO"/>
        <s v="SERVICIOS DE JARDINERÍA Y FUMIGACIÓN"/>
        <s v="REFACCIONES Y ACCESORIOS MENORES DE EDIFICIOS"/>
        <s v="Reintegro de Remanentes de Recursos Federales y Estatales"/>
        <s v="PASAJES TERRESTRES"/>
        <s v="MATRIALES Y SUMINISTROS PARA SEGURIDAD"/>
        <s v="BLANCOS Y OTROS PRODUCTOS TEXTILES, EXCEPTO PRENDAS DE VESTIR"/>
        <s v="PRODUCTOS QUÍMICOS, FARMACÉUTICOS Y DE LABORATORIO ADQUIRIDOS COMO MATERIA PRIMA"/>
        <s v="SERVICIOS POSTALES Y TELEGRÁFICOS"/>
        <s v="UTENSILIOS PARA EL SERVICIO DE ALIMENTACIÓN"/>
        <s v="MATERIALES Y ÚTILES DE IMPRESIÓN Y REPRODUCCIÓN"/>
        <s v="VESTUARIO Y UNIFORMES"/>
        <s v="FLETES Y MANIOBRAS"/>
        <s v="MATERIAL IMPRESO E INFORMACIÓN DIGITAL"/>
        <s v="OTROS SERVICIOS DE TRASLADO Y HOSPEDAJE"/>
        <s v="TELEFONÍA CELULAR"/>
        <s v="SISTEMAS DE AIRE ACONDICIONADO, CALEFACCIÓN Y DE REFRIGERACIÓN INDUSTRIAL Y COMERCIAL"/>
        <s v="OTRAS PRESTACIONES SOCIALES Y ECONÓMICAS"/>
        <s v="DIETAS"/>
        <s v="SUELDO BASE AL PERSONAL PERMANENTE"/>
        <s v="SUELDOS BASE AL PERSONAL EVENTUAL"/>
        <s v="RETRIBUCIONES POR SERVICIOS DE CARÁCTER SOCIAL"/>
        <s v="PRIMAS VACACIONALES"/>
        <s v="GRATIFICACIÓN DE FIN DE AÑO"/>
        <s v="HORAS EXTRAORDINARIAS"/>
        <s v="COMPENSACIONES"/>
        <s v="CUOTAS AL IMSS POR ENFERMEDADES Y MATERNIDAD (Modalidad 38)"/>
        <s v="CUOTAS PARA LA VIVIENDA (IPEJAL 3%)"/>
        <s v="APORTACIONES AL SISTEMA DE RETIRO SEDAR"/>
        <s v="APORTACIONES AL SISTEMA DE RETIRO DE PENSIONES"/>
        <s v="INDEMNIZACIONES"/>
        <s v="IMPACTO AL SALARIO EN EL TRANSCURSO DEL AÑO"/>
        <m/>
      </sharedItems>
    </cacheField>
    <cacheField name="Codigo Destino" numFmtId="0">
      <sharedItems containsString="0" containsBlank="1" containsNumber="1" containsInteger="1" minValue="0" maxValue="2"/>
    </cacheField>
    <cacheField name="Concepto Destino" numFmtId="0">
      <sharedItems containsBlank="1"/>
    </cacheField>
    <cacheField name="Capitulo Código" numFmtId="0">
      <sharedItems containsString="0" containsBlank="1" containsNumber="1" containsInteger="1" minValue="1000" maxValue="9000" count="8">
        <n v="1000"/>
        <n v="3000"/>
        <n v="6000"/>
        <n v="5000"/>
        <n v="4000"/>
        <n v="2000"/>
        <n v="9000"/>
        <m/>
      </sharedItems>
    </cacheField>
    <cacheField name="Capítulo" numFmtId="0">
      <sharedItems containsBlank="1" count="8">
        <s v="SERVICIOS PERSONALES"/>
        <s v="SERVICIOS GENERALES"/>
        <s v="INVERSIÓN PÚBLICA"/>
        <s v="BIENES MUEBLES, INMUEBLES E INTANGIBLES"/>
        <s v="TRANSFERENCIAS, ASIGNACIONES, SUBSIDIOS Y OTRAS AYUDAS"/>
        <s v="MATERIALES Y SUMINISTROS"/>
        <s v="DEUDA PÚBLICA"/>
        <m/>
      </sharedItems>
    </cacheField>
    <cacheField name="Origen (FF)" numFmtId="0">
      <sharedItems containsBlank="1"/>
    </cacheField>
    <cacheField name="Dependencia" numFmtId="0">
      <sharedItems containsBlank="1" count="19">
        <s v="OFICIALÍA MAYOR"/>
        <s v="INSTITUTO MUNICIPAL PARA EL MEJORAMIENTO DEL HABITAT"/>
        <s v="COORDINACIÓN GENERAL DE GESTIÓN INTEGRAL DE LA CIUDAD"/>
        <s v="TESORERÍA"/>
        <s v="SECRETARÍA GENERAL DEL AYUNTAMIENTO"/>
        <s v="COORDINACIÓN GENERAL DE SERVICIOS MUNICIPALES"/>
        <s v="SISTEMA INTEGRAL PARA EL DESARROLLO DE LA FAMILIA"/>
        <s v="PRESIDENCIA MUNICIPAL"/>
        <s v="COORDINACIÓN GENERAL DE PARTICIPACIÓN CIUDADANA Y CONSTRUCCIÓN DE COMUNIDAD"/>
        <s v="INSTITUTO DE CULTURA"/>
        <s v="CONSEJO MUNICIPAL DEL DEPORTE DE TLAJOMULCO"/>
        <s v="INSTITUTO DE ALTERNATIVAS PARA LOS JÓVENES"/>
        <s v="COORDINACIÓN GENERAL DE DESARROLLO ECONÓMICO Y COMBATE A LA DESIGUALDAD"/>
        <s v="CENTRO DE ESTIMULACIÓN PARA PERSONAS CON DISCAPACIDAD INTELECTUAL (CENDI)"/>
        <s v="SINDICATURA"/>
        <s v="INSTITUTO MUNICIPAL DE LA MUJER TLAJOMULQUENSE"/>
        <s v="COMISARÍA DE LA POLICÍA PREVENTIVA MUNICIPAL"/>
        <s v="CONTRALORÍA"/>
        <m/>
      </sharedItems>
    </cacheField>
    <cacheField name="Programa presupuestario " numFmtId="0">
      <sharedItems containsBlank="1" count="10">
        <s v="Innovación en la Administración Pública"/>
        <s v="Política Integral del Agua"/>
        <s v="Calidad en los Servicios Públicos e Infraestructura"/>
        <s v="Cultura de Paz y Derechos Humanos (Transversal)"/>
        <s v="Gestión sostenible de la Ciudad"/>
        <s v="Ciudad Culta, Recreativa y Participativa"/>
        <s v="Desarrollo Económico"/>
        <s v="Desarrollo sustentable de la Ciudad"/>
        <s v="Seguridad y Política de Prevención"/>
        <m/>
      </sharedItems>
    </cacheField>
    <cacheField name="Programa presupuestario (INDETEC)" numFmtId="0">
      <sharedItems containsBlank="1"/>
    </cacheField>
    <cacheField name="Proyecto" numFmtId="0">
      <sharedItems containsBlank="1" count="79">
        <s v="SERVICIOS CONTRATADOS"/>
        <s v="SUMINISTRO DE AGUA"/>
        <s v="RECOLECCION DE RESIDUOS SOLIDOS  URBANOS"/>
        <s v="RECURSOS RECAUDADOS DE MANERA EFICIENTE PROGRAMADOS"/>
        <s v="CARTA DE RESIDENCIA Y/O PROCEDENCIA"/>
        <s v="SERVICIO DE MANTENIMIENTO DE ALUMBRADO PÚBLICO"/>
        <s v="SISTEMA INTEGRAL PARA EL DESARROLLO DE LA FAMILIA"/>
        <s v="OBRAS DE INFRAESTRUCTURA MUNICIPAL"/>
        <s v="ATENCION A EMERGENCIAS Y SERVICIOS PUBLICOS MUNICIPALES ENTREGADOS"/>
        <s v="BIENES ADQUIRIDOS"/>
        <s v="MOCHILAS Y ÚTILES ESCOLARES"/>
        <s v="POLITICA CULTURAL DE TLAJOMULCO DE ZUÑIGA"/>
        <s v="UNIFORMES ESCOLARES"/>
        <s v="SISTEMAS INFORMATICOS MODERNIZADOS RECIBIDOS"/>
        <s v="UNIDADES RESPONSABLES DE GASTO EVALUADAS"/>
        <s v="SERVICIO DE RECOLECCIÓN DE MALEZA"/>
        <s v="ACTIVIDADES DEPORTIVAS Y RECREATIVAS EN EL MUNICIPIO"/>
        <s v="BECAS  A ESTUDIANTES"/>
        <s v="PROGRAMAS SOCIALES MUNICIPALES EVALUADOS DE MANERA INTERNA Y EXTERNA"/>
        <s v="SERVICIO DE BACHEO"/>
        <s v="PROGRAMAS Y ACCIONES CULTURALES, RECREATIVOS Y DEPORTIVAS"/>
        <s v="ACTIVIDADES PARA LA CONSTRUCCIÓN DE COMUNIDAD"/>
        <s v="INFRAESTRUCTURA TECNOLOGICA ENTREGADA"/>
        <s v="APOYO A LAS JEFAS DE FAMILIA"/>
        <s v="APOYO A LOS ADULTOS MAYORES"/>
        <s v="RECURSOS FEDERALES RECIBIDOS"/>
        <s v="SERVIDORES PUBLCIOS MUNICIPALES CAPACITADOS"/>
        <s v="SERVICIO DE UNIDADES MOVILES ARRENDADAS"/>
        <s v="SERVICIOS MÉDICOS DE CALIDAD"/>
        <s v="SERVICIO DE BALIZAMIENTO Y SEÑALETICA"/>
        <s v="EQUIPO Y HERRAMIENTA MANUAL"/>
        <s v="EVENTOS DE LA COORDINACIÓN GENERAL DE DESARROLLO ECONÓMICO"/>
        <s v="PROYECTO DE PRESUPUESTO"/>
        <s v="APOYO A INSTITUCIONES EDUCATIVAS"/>
        <s v="ATENCIÓN PARA PERSONAS CON DISCAPACIDAD INTELECTUAL"/>
        <s v="APOYO A ESTANCIAS INFANTILES"/>
        <s v="QUEMAS AGRICOLAS E INCENDIOS FORESTALES PREVENIDOS"/>
        <s v="SERVICIO DE MANTENIMIENTO EN LOS ESPACIOS PÚBLICOS"/>
        <s v="SERVICIOS DE ALIMENTOS"/>
        <s v="EQUIPOS DE PROTECCIÓN PERSONAL PARA ELEMENTOS DE PCYB"/>
        <s v="INDUSTRIAS REGULADAS"/>
        <s v="DEFENSORÍA LEGAL "/>
        <s v="SERVICIOS DE PODA Y TALA"/>
        <s v="APOYO ECONÓMICO A PERSONAS FÍSICAS, ASOCIACIONES E INSTITUCIONES SIN FINES DE LUCRO"/>
        <s v="ATENCION A MUJERES DEL MUNICIPIO"/>
        <s v="ADMINISTRACIÓN GENERAL DE LA COORDINACIÓN GENERAL DE PARTICIPACIÓN CIUDADANA Y CONSTRUCCIÓN DE COMUNIDAD"/>
        <s v="CAL AGRÍCOLA"/>
        <s v="CONDONACIÓN Y/O REDUCCIÓN DE SANCIONES"/>
        <s v="APOYO A LAS AGENCIAS Y DELEGACIONES DEL MUNICIPIO"/>
        <s v="ADMINISTRACIÓN CENTRAL DE PROTECCIÓN CIVIL Y BOMBEROS"/>
        <s v="CONTROL DE FELINOS, CANINOS Y VIDA SILVESTRE EN EL MUNICIPIO"/>
        <s v="MUNICIPIO FUNCIONAL Y EQUITATIVO"/>
        <s v="ADMINISTRACIÓN DEL DESPACHO"/>
        <s v="PAQUETE AGROECOLÓGICO"/>
        <s v="ACTAS DE INSTALACIÓN DE MESAS DE PAZ"/>
        <s v="EQUIPAMIENTO"/>
        <s v="RECONSTRUCCIÓN MAMARIA"/>
        <s v="TRASLADOS ESCOLARES Y ESCUELAS DE 10"/>
        <s v="TECHOS DE LÁMINA"/>
        <s v="SISTEMAS DE ALMACENAMIENTO DE AGUA"/>
        <s v="PROGRAMA ABC Y REZAGO EDUCATIVO"/>
        <s v="CAPACITACIÓN"/>
        <s v="FORMATOS ACCESIBLES DE COMUNICACIÓN E INFORMACIÓN PARA LA INCLUSIÓN SOCIAL"/>
        <s v="INDEMINIZACIÓN AL PRODUCTOR GANADERO"/>
        <s v="SACRIFICIO DE BOVINOS Y PORCINOS EN EL RASTRO MUNICIPAL"/>
        <s v="REHBILITACIÓN DE TALLERES ARTESANALES"/>
        <s v="TECNIFICACIÓN DE TALLERES "/>
        <s v="TECNIFICACIÓN DE TALLERES ARTESANALES"/>
        <s v="ALIMENTO PARA PECES"/>
        <s v="PAQUETE TECNOLÓGICO"/>
        <s v="ALEVINES"/>
        <s v="APOYO PARA EXPOSICIONES ARTESANALES FORANEAS"/>
        <s v="CAUDALES RECUPERADOS"/>
        <s v="DISPOSITIVO DE IDENTIFICACIÓN DE GANADO"/>
        <s v="FISCALIZACION DE LOS RECURSOS APLICABLES POR DEPENDENCIAS"/>
        <s v="ADMINISTRACIÓN CENTRAL DEL DESPACHO DE LA COORDINACIÓN"/>
        <s v="CAMPAÑA PREVENTIVA PARA LA CORRECTA CONDUCTA DE LOS SERVIDORES PUBLICOS"/>
        <s v="SERVICIO VETERINARIO"/>
        <m/>
      </sharedItems>
    </cacheField>
    <cacheField name="Centro costos" numFmtId="0">
      <sharedItems containsBlank="1" count="45">
        <s v="DIRECCIÓN GENERAL DE ADMINISTRACIÓN"/>
        <s v="DIRECCIÓN GENERAL DE AGUA POTABLE Y SANEAMIENTO"/>
        <s v="DIRECCIÓN DE ASEO PÚBLICO"/>
        <s v="DIRECCIÓN GENERAL DE INGRESOS"/>
        <s v="DESPACHO DE LA SECRETARÍA GENERAL"/>
        <s v="DIRECCIÓN DE ALUMBRADO PÚBLICO"/>
        <s v="SISTEMA INTEGRAL PARA EL DESARROLLO DE LA FAMILIA"/>
        <s v="DIRECCIÓN GENERAL DE LICITACIÓN Y NORMATIVIDAD"/>
        <s v="DIRECCION GENERAL DE INNOVACION GUBERNAMENTAL"/>
        <s v="DIRECCIÓN GENERAL DE PROGRAMAS SOCIALES"/>
        <s v="INSTITUTO DE CULTURA"/>
        <s v="DIRECCION GENERAL DE COMUNICACION SOCIAL"/>
        <s v="DIRECCIÓN GENERAL DE MANTENIMIENTO DE ESPACIOS PÚBLICOS"/>
        <s v="CONSEJO MUNICIPAL DEL DEPORTE DE TLAJOMULCO"/>
        <s v="DESPACHO DE LA JEFATURA DE GABINETE"/>
        <s v="DIRECCIÓN GENERAL DE MANTENIMIENTO URBANO"/>
        <s v="INSTITUTO DE ALTERNATIVAS PARA LOS JÓVENES"/>
        <s v="DESPACHO DE LA COORDINACIÓN GENERAL DE PARTICIPACIÓN CIUDADANA Y CONSTRUCCIÓN DE COMUNIDAD"/>
        <s v="DIRECCIÓN GENERAL DE LABORATORIO URBANO"/>
        <s v="DIRECCIÓN GENERAL DE VIVIENDA"/>
        <s v="DIRECCIÓN GENERAL DE PROTECCIÓN CIVIL Y BOMBEROS"/>
        <s v="DIRECCIÓN GENERAL DE SERVICIOS MÉDICOS MUNICIPALES"/>
        <s v="DESPACHO DE LA COORDINACIÓN GENERAL DE DESARROLLO ECONÓMICO"/>
        <s v="CENTRO DE ESTIMULACIÓN PARA PERSONAS CON DISCAPACIDAD INTELECTUAL"/>
        <s v="DIRECCIÓN DE PROYECTO CAJITITLAN"/>
        <s v="DIRECCIÓN GENERAL DE RELACIONES PÚBLICAS"/>
        <s v="DIRECCIÓN GENERAL DE PROTECCIÓN Y SUSTENTABILIDAD"/>
        <s v="DESPACHO DE LA SINDICATURA"/>
        <s v="SECRETARÍA PARTICULAR DE PRESIDENCIA"/>
        <s v="INSTITUTO MUNICIPAL DE LA MUJER TLAJOMULQUENSE"/>
        <s v="DIRECCIÓN GENERAL DE DESARROLLO RURAL"/>
        <s v="DIRECIÓN DE ACUERDOS Y SEGUIMIENTO"/>
        <s v="DIRECCIÓN DE AGENCIAS Y DELEGACIONES"/>
        <s v="UNIDAD DE ACOPIO Y SALUD ANIMAL MUNICIPAL"/>
        <s v="DIRECCIÓN GENERAL DE SALUD PÚBLICA"/>
        <s v="DIRECCIÓN GENERAL DE CULTURA DE PAZ"/>
        <s v="COMISARÍA DE LA POLICÍA PREVENTIVA MUNICIPAL"/>
        <s v="DIRECCIÓN DE FOMENTO EMPRESARIAL"/>
        <s v="DIRECCIÓN DE VIVIENDA Y COMUNIDAD DIGNA"/>
        <s v="DIRECCIÓN DE RASTRO"/>
        <s v="DIRECCIÓN GENERAL DE TURISMO"/>
        <s v="PLANEACIÓN TERRITORIAL Y URBANA"/>
        <s v="CONTRALORÍA"/>
        <s v="DESPACHO DE LA COORDINACIÓN GENERAL DE GESTIÓN INTEGRAL DE LA CIUDAD"/>
        <m/>
      </sharedItems>
    </cacheField>
    <cacheField name="Propuesta de Presupuesto " numFmtId="0">
      <sharedItems containsString="0" containsBlank="1" containsNumber="1" minValue="0" maxValue="144000000"/>
    </cacheField>
    <cacheField name="Importe Ajustado" numFmtId="0">
      <sharedItems containsString="0" containsBlank="1" containsNumber="1" minValue="0" maxValue="1302006093.12675"/>
    </cacheField>
    <cacheField name="Monto Asignado" numFmtId="0">
      <sharedItems containsString="0" containsBlank="1" containsNumber="1" minValue="0" maxValue="686929925.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8"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0"/>
    <x v="0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s v="DIRECCIÓN GENERAL DE ADMINISTRACIÓN"/>
    <n v="3417870"/>
    <n v="1302006093.12675"/>
    <n v="0"/>
    <n v="1302006093.12675"/>
    <s v="* Nómina (Falta dispersar en partidas) Ya incluye Seguro de Policías Calculo tasa de 4.55% $1,310,900,000 5.58% $1,323,006,000"/>
    <s v="Si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"/>
    <x v="1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AGUA POTABLE Y SANEAMIENTO"/>
    <n v="144000000"/>
    <n v="144000000"/>
    <n v="100000000"/>
    <n v="44000000"/>
    <s v="* CFE Pozos IRREDUCTIBLE"/>
    <s v="Si"/>
  </r>
  <r>
    <s v="2.5-02-20"/>
    <s v="2"/>
    <s v="DESARROLLO SOCIAL"/>
    <s v="2.1"/>
    <s v="PROTECCION AMBIENTAL"/>
    <s v="2.1.1"/>
    <s v="Ordenación de Desechos"/>
    <s v="E"/>
    <s v="Prestación de Servicios Públicos"/>
    <n v="12"/>
    <n v="5"/>
    <s v="Calidad en los Servicios Públicos e Infraestructura"/>
    <s v="GASTO CORRIENTE"/>
    <m/>
    <m/>
    <x v="2"/>
    <x v="2"/>
    <n v="0"/>
    <s v="SIN DESCRIPCION PARA DESTINOS 00"/>
    <n v="3000"/>
    <s v="SERVICIOS GENERALES"/>
    <s v="FONDO DE FORTALECIMIENTO MUNICIPAL 2020 (FORTAMUN)"/>
    <x v="2"/>
    <s v="Calidad en los Servicios Públicos e Infraestructura"/>
    <s v="GESTIÓN SOSTENIBLE DE LA CIUDAD"/>
    <s v="RECOLECCION DE RESIDUOS SOLIDOS  URBANOS"/>
    <s v="DIRECCIÓN DE ASEO PÚBLICO"/>
    <n v="96000000"/>
    <n v="96000000"/>
    <n v="70000000"/>
    <n v="26000000"/>
    <s v="* Este item no había sido cargado"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DE CAPITAL"/>
    <m/>
    <m/>
    <x v="3"/>
    <x v="3"/>
    <n v="0"/>
    <s v="SIN DESCRIPCION PARA DESTINOS 00"/>
    <n v="6000"/>
    <s v="INVERSIÓN PÚBLICA"/>
    <m/>
    <x v="3"/>
    <s v="Innovación en la Administración Pública"/>
    <s v="HACIENDA PÚBLICA EFICIENTE"/>
    <s v="RECURSOS RECAUDADOS DE MANERA EFICIENTE PROGRAMADOS"/>
    <s v="DIRECCIÓN GENERAL DE INGRESOS"/>
    <n v="86000000"/>
    <n v="86000000"/>
    <n v="55000000"/>
    <n v="31000000"/>
    <s v="* Pago CAT y Plantas"/>
    <s v="Si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4"/>
    <x v="4"/>
    <n v="0"/>
    <s v="SIN DESCRIPCION PARA DESTINOS 00"/>
    <n v="5000"/>
    <s v="BIENES MUEBLES, INMUEBLES E INTANGIBLES"/>
    <m/>
    <x v="4"/>
    <s v="Cultura de Paz y Derechos Humanos (Transversal)"/>
    <s v="EMISIÓN DE DOCUMENTOS JURÍDICOS"/>
    <s v="CARTA DE RESIDENCIA Y/O PROCEDENCIA"/>
    <s v="DESPACHO DE LA SECRETARÍA GENERAL"/>
    <n v="76480000"/>
    <n v="76480000"/>
    <n v="20000000"/>
    <n v="56480000"/>
    <s v="* Compra Terreno Prepa"/>
    <s v="Si"/>
  </r>
  <r>
    <s v="2.5-02-20"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"/>
    <x v="1"/>
    <n v="0"/>
    <s v="SIN DESCRIPCION PARA DESTINOS 00"/>
    <n v="3000"/>
    <s v="SERVICIOS GENERALES"/>
    <s v="FONDO DE FORTALECIMIENTO MUNICIPAL 2020 (FORTAMUN)"/>
    <x v="5"/>
    <s v="Calidad en los Servicios Públicos e Infraestructura"/>
    <s v="CALIDAD DE LOS SERVICIOS PÚBLICOS"/>
    <s v="SERVICIO DE MANTENIMIENTO DE ALUMBRADO PÚBLICO"/>
    <s v="DIRECCIÓN DE ALUMBRADO PÚBLICO"/>
    <n v="78000000"/>
    <n v="78000000"/>
    <n v="65000000"/>
    <n v="13000000"/>
    <s v="* CFE Alumbrado"/>
    <s v="Si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"/>
    <x v="5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AGUA POTABLE Y SANEAMIENTO"/>
    <n v="20000000"/>
    <n v="100000000"/>
    <n v="60000000"/>
    <n v="40000000"/>
    <s v="* Centralizada (HABITAT) IRREDUCTIBLE"/>
    <s v="Si"/>
  </r>
  <r>
    <m/>
    <s v="2"/>
    <s v="DESARROLLO SOCIAL"/>
    <s v="2.6"/>
    <s v="PROTECCION SOCIAL"/>
    <s v="2.6.3"/>
    <s v="Familia e Hijos"/>
    <s v="R"/>
    <s v="Específicos"/>
    <n v="13"/>
    <n v="0"/>
    <s v="Cultura de Paz y Derechos Humanos (Transversal)"/>
    <s v="GASTO CORRIENTE"/>
    <m/>
    <m/>
    <x v="6"/>
    <x v="6"/>
    <n v="0"/>
    <s v="SIN DESCRIPCION PARA DESTINOS 00"/>
    <n v="4000"/>
    <s v="TRANSFERENCIAS, ASIGNACIONES, SUBSIDIOS Y OTRAS AYUDAS"/>
    <m/>
    <x v="6"/>
    <s v="Cultura de Paz y Derechos Humanos (Transversal)"/>
    <s v="TRANSFERENCIAS OTORGADAS A LOS ORGANISMOS PUBLICOS DESCENTRALIZADOS DEL MUNICIPIO"/>
    <s v="SISTEMA INTEGRAL PARA EL DESARROLLO DE LA FAMILIA"/>
    <s v="SISTEMA INTEGRAL PARA EL DESARROLLO DE LA FAMILIA"/>
    <n v="60720013.640000001"/>
    <n v="59615914.649999999"/>
    <n v="59615914"/>
    <n v="0.64999999850988388"/>
    <m/>
    <s v="Si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7"/>
    <x v="7"/>
    <n v="0"/>
    <s v="SIN DESCRIPCION PARA DESTINOS 00"/>
    <n v="6000"/>
    <s v="INVERSIÓN PÚBLICA"/>
    <m/>
    <x v="2"/>
    <s v="Gestión sostenible de la Ciudad"/>
    <s v="GESTIÓN SOSTENIBLE DE LA CIUDAD"/>
    <s v="OBRAS DE INFRAESTRUCTURA MUNICIPAL"/>
    <s v="DIRECCIÓN GENERAL DE LICITACIÓN Y NORMATIVIDAD"/>
    <n v="80174108.400000006"/>
    <n v="59070048.980000004"/>
    <n v="59070048.979999997"/>
    <n v="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8"/>
    <x v="8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ATENCION A EMERGENCIAS Y SERVICIOS PUBLICOS MUNICIPALES ENTREGADOS"/>
    <s v="DIRECCION GENERAL DE INNOVACION GUBERNAMENTAL"/>
    <n v="52155750.640000001"/>
    <n v="52155750.640000001"/>
    <n v="35000000"/>
    <n v="17155750.640000001"/>
    <s v="* C4"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9"/>
    <x v="9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s v="DIRECCIÓN GENERAL DE INGRESOS"/>
    <n v="25000000"/>
    <n v="65000000"/>
    <n v="30000000"/>
    <n v="35000000"/>
    <m/>
    <s v="Si"/>
  </r>
  <r>
    <s v="2.5-01-20"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10"/>
    <x v="10"/>
    <n v="0"/>
    <s v="SIN DESCRIPCION PARA DESTINOS 00"/>
    <n v="6000"/>
    <s v="INVERSIÓN PÚBLICA"/>
    <s v="FONDO DE INFRAESTRUCTURA SOCIAL MUNICIPAL 2020 (FISM)"/>
    <x v="2"/>
    <s v="Gestión sostenible de la Ciudad"/>
    <s v="GESTIÓN SOSTENIBLE DE LA CIUDAD"/>
    <s v="OBRAS DE INFRAESTRUCTURA MUNICIPAL"/>
    <s v="DIRECCIÓN GENERAL DE LICITACIÓN Y NORMATIVIDAD"/>
    <n v="77457951"/>
    <n v="48707951"/>
    <n v="48707951"/>
    <n v="0"/>
    <s v="Para tomar todo el estimado del FISM disminuí por 1,250,000 de la partida 6121 de Recursos Propios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"/>
    <x v="11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90000000"/>
    <n v="45000000"/>
    <n v="38000000"/>
    <n v="7000000"/>
    <s v="* Centralizada"/>
    <s v="Si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"/>
    <x v="12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AGUA POTABLE Y SANEAMIENTO"/>
    <n v="60000000"/>
    <n v="40000000"/>
    <n v="30000000"/>
    <n v="10000000"/>
    <s v="* Pipas y Vactor IRREDUCTIBLE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s v="TRANSFERENCIAS, ASIGNACIONES, SUBSIDIOS Y OTRAS AYUDAS"/>
    <m/>
    <x v="8"/>
    <s v="Ciudad Culta, Recreativa y Participativa"/>
    <s v="ESTUDIANTE APRUEBA"/>
    <s v="MOCHILAS Y ÚTILES ESCOLARES"/>
    <s v="DIRECCIÓN GENERAL DE PROGRAMAS SOCIALES"/>
    <n v="35750000"/>
    <n v="35750000"/>
    <n v="20000000"/>
    <n v="15750000"/>
    <m/>
    <s v="Si"/>
  </r>
  <r>
    <m/>
    <s v="2"/>
    <s v="DESARROLLO SOCIAL"/>
    <s v="2.4"/>
    <s v="RECREACION, CULTURA Y OTRAS MANIFESTACIONES SOCIALES"/>
    <s v="2.4.2"/>
    <s v="Cultura"/>
    <s v="R"/>
    <s v="Específicos"/>
    <n v="10"/>
    <n v="8"/>
    <s v="Cultura de Paz y Derechos Humanos (Transversal)"/>
    <s v="GASTO CORRIENTE"/>
    <m/>
    <m/>
    <x v="6"/>
    <x v="6"/>
    <n v="0"/>
    <s v="SIN DESCRIPCION PARA DESTINOS 00"/>
    <n v="4000"/>
    <s v="TRANSFERENCIAS, ASIGNACIONES, SUBSIDIOS Y OTRAS AYUDAS"/>
    <m/>
    <x v="9"/>
    <s v="Cultura de Paz y Derechos Humanos (Transversal)"/>
    <s v="TRANSFERENCIAS OTORGADAS A LOS ORGANISMOS PUBLICOS DESCENTRALIZADOS DEL MUNICIPIO"/>
    <s v="POLITICA CULTURAL DE TLAJOMULCO DE ZUÑIGA"/>
    <s v="INSTITUTO DE CULTURA"/>
    <n v="32122724.260000002"/>
    <n v="32122724.260000002"/>
    <n v="32122724.260000002"/>
    <n v="0"/>
    <m/>
    <s v="Si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4"/>
    <x v="14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AGUA POTABLE Y SANEAMIENTO"/>
    <n v="27600000"/>
    <n v="30000000"/>
    <n v="30000000"/>
    <n v="0"/>
    <s v="*Vigilancia de Pozos IRREDUCTIBLE"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s v="TRANSFERENCIAS, ASIGNACIONES, SUBSIDIOS Y OTRAS AYUDAS"/>
    <m/>
    <x v="8"/>
    <s v="Ciudad Culta, Recreativa y Participativa"/>
    <s v="ESTUDIANTE APRUEBA"/>
    <s v="UNIFORMES ESCOLARES"/>
    <s v="DIRECCIÓN GENERAL DE PROGRAMAS SOCIALES"/>
    <n v="29250000"/>
    <n v="29250000"/>
    <n v="20000000"/>
    <n v="9250000"/>
    <m/>
    <s v="Si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15"/>
    <x v="15"/>
    <n v="0"/>
    <s v="SIN DESCRIPCION PARA DESTINOS 00"/>
    <n v="6000"/>
    <s v="INVERSIÓN PÚBLICA"/>
    <m/>
    <x v="2"/>
    <s v="Gestión sostenible de la Ciudad"/>
    <s v="GESTIÓN SOSTENIBLE DE LA CIUDAD"/>
    <s v="OBRAS DE INFRAESTRUCTURA MUNICIPAL"/>
    <s v="DIRECCIÓN GENERAL DE LICITACIÓN Y NORMATIVIDAD"/>
    <n v="28750000.02"/>
    <n v="28750000.02"/>
    <n v="28750000.02"/>
    <n v="0"/>
    <m/>
    <m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AMORTIZACIÓN DE LA DEUDA Y DISMINUCIÓN DE PASIVOS"/>
    <m/>
    <m/>
    <x v="16"/>
    <x v="16"/>
    <n v="0"/>
    <s v="SIN DESCRIPCION PARA DESTINOS 00"/>
    <n v="9000"/>
    <s v="DEUDA PÚBLICA"/>
    <s v="FONDO DE FORTALECIMIENTO MUNICIPAL 2020 (FORTAMUN)"/>
    <x v="3"/>
    <s v="Innovación en la Administración Pública"/>
    <s v="HACIENDA PÚBLICA EFICIENTE"/>
    <s v="RECURSOS RECAUDADOS DE MANERA EFICIENTE PROGRAMADOS"/>
    <s v="DIRECCIÓN GENERAL DE INGRESOS"/>
    <n v="28000000"/>
    <n v="28000000"/>
    <n v="20000000"/>
    <n v="8000000"/>
    <m/>
    <s v="Si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AMORTIZACIÓN DE LA DEUDA Y DISMINUCIÓN DE PASIVOS"/>
    <m/>
    <m/>
    <x v="17"/>
    <x v="17"/>
    <n v="0"/>
    <s v="SIN DESCRIPCION PARA DESTINOS 00"/>
    <n v="9000"/>
    <s v="DEUDA PÚBLICA"/>
    <s v="FONDO DE FORTALECIMIENTO MUNICIPAL 2020 (FORTAMUN)"/>
    <x v="3"/>
    <s v="Innovación en la Administración Pública"/>
    <s v="HACIENDA PÚBLICA EFICIENTE"/>
    <s v="RECURSOS RECAUDADOS DE MANERA EFICIENTE PROGRAMADOS"/>
    <s v="DIRECCIÓN GENERAL DE INGRESOS"/>
    <n v="26500000"/>
    <n v="26500000"/>
    <n v="20000000"/>
    <n v="6500000"/>
    <m/>
    <s v="Si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"/>
    <x v="11"/>
    <n v="1"/>
    <s v="COMISARÍA DE LA POLICÍA"/>
    <n v="2000"/>
    <s v="MATERIALES Y SUMINISTROS"/>
    <s v="FONDO DE FORTALECIMIENTO MUNICIPAL 2020 (FORTAMUN)"/>
    <x v="0"/>
    <s v="Innovación en la Administración Pública"/>
    <s v="ADQUISICIÓN DE BIENES Y SERVICIOS "/>
    <s v="BIENES ADQUIRIDOS"/>
    <s v="DIRECCIÓN GENERAL DE ADMINISTRACIÓN"/>
    <n v="25000000"/>
    <n v="25000000"/>
    <n v="25000000"/>
    <n v="0"/>
    <s v="* Centralizada Comisaría"/>
    <s v="Si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18"/>
    <x v="18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SISTEMAS INFORMATICOS MODERNIZADOS RECIBIDOS"/>
    <s v="DIRECCION GENERAL DE INNOVACION GUBERNAMENTAL"/>
    <n v="24900000.079999998"/>
    <n v="24900000.079999998"/>
    <n v="10000000"/>
    <n v="14900000.079999998"/>
    <s v="* ODDO"/>
    <s v="Si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9"/>
    <x v="19"/>
    <n v="0"/>
    <s v="SIN DESCRIPCION PARA DESTINOS 00"/>
    <n v="3000"/>
    <s v="SERVICIOS GENERALES"/>
    <s v="FONDO DE FORTALECIMIENTO MUNICIPAL 2020 (FORTAMUN)"/>
    <x v="0"/>
    <s v="Innovación en la Administración Pública"/>
    <s v="ADQUISICIÓN DE BIENES Y SERVICIOS "/>
    <s v="BIENES ADQUIRIDOS"/>
    <s v="DIRECCIÓN GENERAL DE ADMINISTRACIÓN"/>
    <n v="24078000"/>
    <n v="24078000"/>
    <n v="24078000"/>
    <n v="0"/>
    <m/>
    <s v="Si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20"/>
    <x v="20"/>
    <n v="0"/>
    <s v="SIN DESCRIPCION PARA DESTINOS 00"/>
    <n v="3000"/>
    <s v="SERVICIOS GENERALES"/>
    <m/>
    <x v="7"/>
    <s v="Innovación en la Administración Pública"/>
    <s v="MEJORAMIENTO DE CAPACIDADES INSTITUCIONALES"/>
    <s v="UNIDADES RESPONSABLES DE GASTO EVALUADAS"/>
    <s v="DIRECCION GENERAL DE COMUNICACION SOCIAL"/>
    <n v="29000000"/>
    <n v="29000000"/>
    <n v="12000000"/>
    <n v="1700000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"/>
    <x v="12"/>
    <n v="0"/>
    <s v="SIN DESCRIPCION PARA DESTINOS 00"/>
    <n v="3000"/>
    <s v="SERVICIOS GENERALES"/>
    <m/>
    <x v="5"/>
    <s v="Calidad en los Servicios Públicos e Infraestructura"/>
    <s v="CALIDAD DE LOS SERVICIOS PÚBLICOS"/>
    <s v="SERVICIO DE RECOLECCIÓN DE MALEZA"/>
    <s v="DIRECCIÓN GENERAL DE MANTENIMIENTO DE ESPACIOS PÚBLICOS"/>
    <n v="19500000"/>
    <n v="19500000"/>
    <n v="15000000"/>
    <n v="4500000"/>
    <m/>
    <m/>
  </r>
  <r>
    <m/>
    <s v="2"/>
    <s v="DESARROLLO SOCIAL"/>
    <s v="2.4"/>
    <s v="RECREACION, CULTURA Y OTRAS MANIFESTACIONES SOCIALES"/>
    <s v="2.4.1"/>
    <s v="Deporte y Recreación"/>
    <s v="F"/>
    <s v="Promoción y fomento "/>
    <n v="17"/>
    <n v="8"/>
    <s v="Cultura de Paz y Derechos Humanos (Transversal)"/>
    <s v="GASTO CORRIENTE"/>
    <m/>
    <m/>
    <x v="6"/>
    <x v="6"/>
    <n v="0"/>
    <s v="SIN DESCRIPCION PARA DESTINOS 00"/>
    <n v="4000"/>
    <s v="TRANSFERENCIAS, ASIGNACIONES, SUBSIDIOS Y OTRAS AYUDAS"/>
    <m/>
    <x v="10"/>
    <s v="Cultura de Paz y Derechos Humanos (Transversal)"/>
    <s v="TRANSFERENCIAS OTORGADAS A LOS ORGANISMOS PUBLICOS DESCENTRALIZADOS DEL MUNICIPIO"/>
    <s v="ACTIVIDADES DEPORTIVAS Y RECREATIVAS EN EL MUNICIPIO"/>
    <s v="CONSEJO MUNICIPAL DEL DEPORTE DE TLAJOMULCO"/>
    <n v="18576434"/>
    <n v="18086553.460000001"/>
    <n v="18086553.460000001"/>
    <n v="0"/>
    <m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s v="TRANSFERENCIAS, ASIGNACIONES, SUBSIDIOS Y OTRAS AYUDAS"/>
    <m/>
    <x v="8"/>
    <s v="Ciudad Culta, Recreativa y Participativa"/>
    <s v="ESTUDIANTE APRUEBA"/>
    <s v="BECAS  A ESTUDIANTES"/>
    <s v="DIRECCIÓN GENERAL DE PROGRAMAS SOCIALES"/>
    <n v="18000000"/>
    <n v="18000000"/>
    <n v="10000000"/>
    <n v="800000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1"/>
    <x v="21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18000000"/>
    <n v="18000000"/>
    <n v="15000000"/>
    <n v="3000000"/>
    <m/>
    <s v="Si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22"/>
    <x v="22"/>
    <n v="0"/>
    <s v="SIN DESCRIPCION PARA DESTINOS 00"/>
    <n v="3000"/>
    <s v="SERVICIOS GENERALES"/>
    <m/>
    <x v="7"/>
    <s v="Innovación en la Administración Pública"/>
    <s v="MEJORAMIENTO DE CAPACIDADES INSTITUCIONALES"/>
    <s v="PROGRAMAS SOCIALES MUNICIPALES EVALUADOS DE MANERA INTERNA Y EXTERNA"/>
    <s v="DESPACHO DE LA JEFATURA DE GABINETE"/>
    <n v="30000"/>
    <n v="17473553"/>
    <n v="15000000"/>
    <n v="2473553"/>
    <s v="* TRANSFERIR A JEFATURA DE GABINETE"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CHEO"/>
    <s v="DIRECCIÓN GENERAL DE MANTENIMIENTO URBANO"/>
    <n v="32000000"/>
    <n v="25000000"/>
    <n v="15000000"/>
    <n v="10000000"/>
    <s v="* Revisar tema de asfalto"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24"/>
    <x v="24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s v="DIRECCIÓN GENERAL DE INGRESOS"/>
    <n v="13800734"/>
    <n v="13800734"/>
    <n v="10000000"/>
    <n v="3800734"/>
    <m/>
    <s v="Si"/>
  </r>
  <r>
    <m/>
    <s v="2"/>
    <s v="DESARROLLO SOCIAL"/>
    <s v="2.7"/>
    <s v="OTROS ASUNTOS SOCIALES"/>
    <s v="2.7.1"/>
    <s v="Otros Asuntos Sociales"/>
    <s v="R"/>
    <s v="Específicos"/>
    <n v="16"/>
    <n v="0"/>
    <s v="Cultura de Paz y Derechos Humanos (Transversal)"/>
    <s v="GASTO CORRIENTE"/>
    <m/>
    <m/>
    <x v="6"/>
    <x v="6"/>
    <n v="0"/>
    <s v="SIN DESCRIPCION PARA DESTINOS 00"/>
    <n v="4000"/>
    <s v="TRANSFERENCIAS, ASIGNACIONES, SUBSIDIOS Y OTRAS AYUDAS"/>
    <m/>
    <x v="11"/>
    <s v="Cultura de Paz y Derechos Humanos (Transversal)"/>
    <s v="TRANSFERENCIAS OTORGADAS A LOS ORGANISMOS PUBLICOS DESCENTRALIZADOS DEL MUNICIPIO"/>
    <s v="PROGRAMAS Y ACCIONES CULTURALES, RECREATIVOS Y DEPORTIVAS"/>
    <s v="INSTITUTO DE ALTERNATIVAS PARA LOS JÓVENES"/>
    <n v="13176790.800000001"/>
    <n v="12137279.470000001"/>
    <n v="12137279.470000001"/>
    <n v="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"/>
    <x v="5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11499996"/>
    <n v="11499996"/>
    <n v="8000000"/>
    <n v="3499996"/>
    <s v="* Centralizada"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s v="TRANSFERENCIAS, ASIGNACIONES, SUBSIDIOS Y OTRAS AYUDAS"/>
    <m/>
    <x v="8"/>
    <s v="Ciudad Culta, Recreativa y Participativa"/>
    <s v="ACTIVIDADES Y FESTIVIDADES"/>
    <s v="ACTIVIDADES PARA LA CONSTRUCCIÓN DE COMUNIDAD"/>
    <s v="DESPACHO DE LA COORDINACIÓN GENERAL DE PARTICIPACIÓN CIUDADANA Y CONSTRUCCIÓN DE COMUNIDAD"/>
    <n v="10000000"/>
    <n v="10000000"/>
    <n v="10000000"/>
    <n v="0"/>
    <s v="Presupuesto Participativo"/>
    <s v="Si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"/>
    <x v="11"/>
    <n v="2"/>
    <s v="PROTECCIÓN CIVIL Y SERVICIOS MÉDICOS"/>
    <n v="2000"/>
    <s v="MATERIALES Y SUMINISTROS"/>
    <s v="FONDO DE FORTALECIMIENTO MUNICIPAL 2020 (FORTAMUN)"/>
    <x v="0"/>
    <s v="Innovación en la Administración Pública"/>
    <s v="ADQUISICIÓN DE BIENES Y SERVICIOS "/>
    <s v="BIENES ADQUIRIDOS"/>
    <s v="DIRECCIÓN GENERAL DE ADMINISTRACIÓN"/>
    <n v="10000000"/>
    <n v="10000000"/>
    <n v="10000000"/>
    <n v="0"/>
    <s v="* Centralizada Protección Civil y Servicios Medicos"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5"/>
    <x v="25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9090000"/>
    <n v="9090000"/>
    <n v="6000000"/>
    <n v="3090000"/>
    <s v="* Centralizada"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26"/>
    <x v="26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INFRAESTRUCTURA TECNOLOGICA ENTREGADA"/>
    <s v="DIRECCION GENERAL DE INNOVACION GUBERNAMENTAL"/>
    <n v="16508799.960000001"/>
    <n v="9057799.9600000009"/>
    <n v="5000000"/>
    <n v="4057799.9600000009"/>
    <s v="* Sistema de Atención Temprana de Inundaciones (evaluar $2MDP), Sistema de Comunicaciones DIF (evaluar $5MDP)"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7"/>
    <x v="27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LABORATORIO URBANO"/>
    <n v="14500000"/>
    <n v="10000000"/>
    <n v="8000000"/>
    <n v="2000000"/>
    <s v="* Política de Espacios de Paz 150 espacio de paz, en conjunto con Secretaría General 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s v="TRANSFERENCIAS, ASIGNACIONES, SUBSIDIOS Y OTRAS AYUDAS"/>
    <m/>
    <x v="8"/>
    <s v="Ciudad Culta, Recreativa y Participativa"/>
    <s v="SUBSIDIO A LAS PERSONAS"/>
    <s v="APOYO A LAS JEFAS DE FAMILIA"/>
    <s v="DIRECCIÓN GENERAL DE PROGRAMAS SOCIALES"/>
    <n v="6000000"/>
    <n v="6000000"/>
    <n v="3000000"/>
    <n v="3000000"/>
    <m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s v="TRANSFERENCIAS, ASIGNACIONES, SUBSIDIOS Y OTRAS AYUDAS"/>
    <m/>
    <x v="8"/>
    <s v="Ciudad Culta, Recreativa y Participativa"/>
    <s v="SUBSIDIO A LAS PERSONAS"/>
    <s v="APOYO A LOS ADULTOS MAYORES"/>
    <s v="DIRECCIÓN GENERAL DE PROGRAMAS SOCIALES"/>
    <n v="6000000"/>
    <n v="6000000"/>
    <n v="3000000"/>
    <n v="300000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28"/>
    <x v="28"/>
    <n v="0"/>
    <s v="SIN DESCRIPCION PARA DESTINOS 00"/>
    <n v="3000"/>
    <s v="SERVICIOS GENERALES"/>
    <m/>
    <x v="3"/>
    <s v="Innovación en la Administración Pública"/>
    <s v="HACIENDA PÚBLICA EFICIENTE"/>
    <s v="RECURSOS FEDERALES RECIBIDOS"/>
    <s v="DIRECCIÓN GENERAL DE INGRESOS"/>
    <n v="6500000"/>
    <n v="6500000"/>
    <n v="6000000"/>
    <n v="50000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29"/>
    <x v="29"/>
    <n v="0"/>
    <s v="SIN DESCRIPCION PARA DESTINOS 00"/>
    <n v="3000"/>
    <s v="SERVICIOS GENERALES"/>
    <m/>
    <x v="7"/>
    <s v="Innovación en la Administración Pública"/>
    <s v="MEJORAMIENTO DE CAPACIDADES INSTITUCIONALES"/>
    <s v="SERVIDORES PUBLCIOS MUNICIPALES CAPACITADOS"/>
    <s v="DESPACHO DE LA JEFATURA DE GABINETE"/>
    <n v="6229356.7199999904"/>
    <n v="6229356.7199999904"/>
    <n v="5000000"/>
    <n v="1229356.7199999904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3"/>
    <x v="13"/>
    <n v="0"/>
    <s v="SIN DESCRIPCION PARA DESTINOS 00"/>
    <n v="4000"/>
    <s v="TRANSFERENCIAS, ASIGNACIONES, SUBSIDIOS Y OTRAS AYUDAS"/>
    <m/>
    <x v="1"/>
    <s v="Política Integral del Agua"/>
    <s v="DERECHO AL AGUA Y SANEAMIENTO"/>
    <s v="SUMINISTRO DE AGUA"/>
    <s v="DIRECCIÓN GENERAL DE VIVIENDA"/>
    <n v="6000000"/>
    <n v="6000000"/>
    <n v="6000000"/>
    <n v="0"/>
    <s v="*Renta tu casa"/>
    <s v="Si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0"/>
    <x v="30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AGUA POTABLE Y SANEAMIENTO"/>
    <n v="5880000"/>
    <n v="5880000"/>
    <n v="5880000"/>
    <n v="0"/>
    <s v="*Derechos de Agua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1"/>
    <x v="31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5592492"/>
    <n v="5592492"/>
    <n v="5592492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32"/>
    <x v="32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s v="DIRECCIÓN GENERAL DE INGRESOS"/>
    <n v="5500000"/>
    <n v="5500000"/>
    <n v="3000000"/>
    <n v="25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33"/>
    <x v="33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s v="DIRECCIÓN GENERAL DE ADMINISTRACIÓN"/>
    <n v="5280000"/>
    <n v="5280000"/>
    <n v="3000000"/>
    <n v="228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4"/>
    <x v="34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7999992"/>
    <n v="7999992"/>
    <n v="5000000"/>
    <n v="2999992"/>
    <s v="* Centralizada"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9"/>
    <x v="19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SERVICIO DE UNIDADES MOVILES ARRENDADAS"/>
    <s v="DIRECCIÓN GENERAL DE PROTECCIÓN CIVIL Y BOMBEROS"/>
    <n v="10000000"/>
    <n v="7000000"/>
    <n v="3000000"/>
    <n v="4000000"/>
    <s v="* Helicoptero"/>
    <s v="Si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5"/>
    <x v="35"/>
    <n v="0"/>
    <s v="SIN DESCRIPCION PARA DESTINOS 00"/>
    <n v="3000"/>
    <s v="SERVICIOS GENERALES"/>
    <m/>
    <x v="5"/>
    <s v="Calidad en los Servicios Públicos e Infraestructura"/>
    <s v="CALIDAD DE LOS SERVICIOS PÚBLICOS"/>
    <s v="SERVICIOS MÉDICOS DE CALIDAD"/>
    <s v="DIRECCIÓN GENERAL DE SERVICIOS MÉDICOS MUNICIPALES"/>
    <n v="12000000"/>
    <n v="7000000"/>
    <n v="5000000"/>
    <n v="2000000"/>
    <s v="*Rayos X y Laboratorio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6"/>
    <x v="36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6999996"/>
    <n v="6999996"/>
    <n v="5000000"/>
    <n v="1999996"/>
    <s v="* Centralizada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37"/>
    <x v="37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s v="DIRECCIÓN GENERAL DE INGRESOS"/>
    <n v="5000000"/>
    <n v="5000000"/>
    <n v="2000000"/>
    <n v="30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"/>
    <x v="12"/>
    <n v="0"/>
    <s v="SIN DESCRIPCION PARA DESTINOS 00"/>
    <n v="3000"/>
    <s v="SERVICIOS GENERALES"/>
    <m/>
    <x v="5"/>
    <s v="Calidad en los Servicios Públicos e Infraestructura"/>
    <s v="CALIDAD DE LOS SERVICIOS PÚBLICOS"/>
    <s v="SERVICIO DE BALIZAMIENTO Y SEÑALETICA"/>
    <s v="DIRECCIÓN GENERAL DE MANTENIMIENTO URBANO"/>
    <n v="19000000"/>
    <n v="5000000"/>
    <n v="50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8"/>
    <x v="38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s v="DIRECCIÓN GENERAL DE MANTENIMIENTO URBANO"/>
    <n v="7000000"/>
    <n v="7000000"/>
    <n v="5000000"/>
    <n v="200000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"/>
    <x v="1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4802400"/>
    <n v="4802400"/>
    <n v="4802400"/>
    <n v="0"/>
    <s v="* CFE Administrativo"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39"/>
    <x v="39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s v="DIRECCIÓN GENERAL DE ADMINISTRACIÓN"/>
    <n v="4063272"/>
    <n v="4763272"/>
    <n v="4763272"/>
    <n v="0"/>
    <s v="* Centralizada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40"/>
    <x v="40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4617600"/>
    <n v="4617600"/>
    <n v="4617600"/>
    <n v="0"/>
    <s v="* Centralizada"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8"/>
    <x v="8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EQUIPO Y HERRAMIENTA MANUAL"/>
    <s v="DIRECCIÓN GENERAL DE PROTECCIÓN CIVIL Y BOMBEROS"/>
    <n v="4600000"/>
    <n v="4600000"/>
    <n v="4000000"/>
    <n v="60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27"/>
    <x v="27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s v="DESPACHO DE LA COORDINACIÓN GENERAL DE DESARROLLO ECONÓMICO"/>
    <n v="6970000"/>
    <n v="5500000"/>
    <n v="4000000"/>
    <n v="150000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x v="18"/>
    <x v="18"/>
    <n v="0"/>
    <s v="SIN DESCRIPCION PARA DESTINOS 00"/>
    <n v="5000"/>
    <s v="BIENES MUEBLES, INMUEBLES E INTANGIBLES"/>
    <m/>
    <x v="7"/>
    <s v="Innovación en la Administración Pública"/>
    <s v="MEJORAMIENTO DE CAPACIDADES INSTITUCIONALES"/>
    <s v="PROGRAMAS SOCIALES MUNICIPALES EVALUADOS DE MANERA INTERNA Y EXTERNA"/>
    <s v="DESPACHO DE LA JEFATURA DE GABINETE"/>
    <n v="4000000"/>
    <n v="4000000"/>
    <n v="3000000"/>
    <n v="1000000"/>
    <s v="* Software Censos y Estadisticas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41"/>
    <x v="41"/>
    <n v="0"/>
    <s v="SIN DESCRIPCION PARA DESTINOS 00"/>
    <n v="2000"/>
    <s v="MATERIALES Y SUMINISTROS"/>
    <m/>
    <x v="3"/>
    <s v="Innovación en la Administración Pública"/>
    <s v="HACIENDA PÚBLICA EFICIENTE"/>
    <s v="PROYECTO DE PRESUPUESTO"/>
    <s v="DIRECCIÓN GENERAL DE INGRESOS"/>
    <n v="4000000"/>
    <n v="4000000"/>
    <n v="3000000"/>
    <n v="10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2"/>
    <x v="42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s v="DIRECCIÓN GENERAL DE SERVICIOS MÉDICOS MUNICIPALES"/>
    <n v="4761400"/>
    <n v="4500000"/>
    <n v="4000000"/>
    <n v="5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3"/>
    <x v="43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s v="DIRECCIÓN GENERAL DE SERVICIOS MÉDICOS MUNICIPALES"/>
    <n v="4633806"/>
    <n v="4600000"/>
    <n v="4000000"/>
    <n v="60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44"/>
    <x v="44"/>
    <n v="0"/>
    <s v="SIN DESCRIPCION PARA DESTINOS 00"/>
    <n v="4000"/>
    <s v="TRANSFERENCIAS, ASIGNACIONES, SUBSIDIOS Y OTRAS AYUDAS"/>
    <m/>
    <x v="8"/>
    <s v="Ciudad Culta, Recreativa y Participativa"/>
    <s v="APOYO A INSTITUCIONES"/>
    <s v="APOYO A INSTITUCIONES EDUCATIVAS"/>
    <s v="DESPACHO DE LA COORDINACIÓN GENERAL DE PARTICIPACIÓN CIUDADANA Y CONSTRUCCIÓN DE COMUNIDAD"/>
    <n v="3600000"/>
    <n v="3600000"/>
    <n v="3000000"/>
    <n v="600000"/>
    <m/>
    <s v="Si"/>
  </r>
  <r>
    <m/>
    <s v="1"/>
    <s v="GOBIERNO"/>
    <s v="1.3"/>
    <s v="COORDINACION DE LA POLITICA DE GOBIERNO"/>
    <s v="1.3.4"/>
    <s v="Función Pública"/>
    <s v="R"/>
    <s v="Específicos"/>
    <n v="15"/>
    <n v="7"/>
    <s v="Cultura de Paz y Derechos Humanos (Transversal)"/>
    <s v="GASTO CORRIENTE"/>
    <m/>
    <m/>
    <x v="6"/>
    <x v="6"/>
    <n v="0"/>
    <s v="SIN DESCRIPCION PARA DESTINOS 00"/>
    <n v="4000"/>
    <s v="TRANSFERENCIAS, ASIGNACIONES, SUBSIDIOS Y OTRAS AYUDAS"/>
    <m/>
    <x v="13"/>
    <s v="Cultura de Paz y Derechos Humanos (Transversal)"/>
    <s v="TRANSFERENCIAS OTORGADAS A LOS ORGANISMOS PUBLICOS DESCENTRALIZADOS DEL MUNICIPIO"/>
    <s v="ATENCIÓN PARA PERSONAS CON DISCAPACIDAD INTELECTUAL"/>
    <s v="CENTRO DE ESTIMULACIÓN PARA PERSONAS CON DISCAPACIDAD INTELECTUAL"/>
    <n v="3554787"/>
    <n v="3554787"/>
    <n v="3554787"/>
    <n v="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45"/>
    <x v="45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5238672"/>
    <n v="3500000"/>
    <n v="2500000"/>
    <n v="1000000"/>
    <s v="* Centralizada"/>
    <s v="Si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46"/>
    <x v="46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S MÉDICOS DE CALIDAD"/>
    <s v="DIRECCIÓN GENERAL DE SERVICIOS MÉDICOS MUNICIPALES"/>
    <n v="5362160"/>
    <n v="4000000"/>
    <n v="3500000"/>
    <n v="5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5"/>
    <x v="35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LABORATORIO URBANO"/>
    <n v="6000000"/>
    <n v="4000000"/>
    <n v="3500000"/>
    <n v="50000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47"/>
    <x v="47"/>
    <n v="0"/>
    <s v="SIN DESCRIPCION PARA DESTINOS 00"/>
    <n v="3000"/>
    <s v="SERVICIOS GENERALES"/>
    <m/>
    <x v="7"/>
    <s v="Innovación en la Administración Pública"/>
    <s v="MODERNIZACION DE PROCESOS ADMINISTRATIVOS"/>
    <s v="SISTEMAS INFORMATICOS MODERNIZADOS RECIBIDOS"/>
    <s v="DIRECCION GENERAL DE INNOVACION GUBERNAMENTAL"/>
    <n v="7300000.0799999898"/>
    <n v="3300000"/>
    <n v="3000000"/>
    <n v="300000"/>
    <s v="* Gps y digitalización Archivo Municipal ($4 MDP se redujeron del Archivo)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s v="TRANSFERENCIAS, ASIGNACIONES, SUBSIDIOS Y OTRAS AYUDAS"/>
    <m/>
    <x v="8"/>
    <s v="Ciudad Culta, Recreativa y Participativa"/>
    <s v="SUBSIDIO A LAS PERSONAS"/>
    <s v="APOYO A ESTANCIAS INFANTILES"/>
    <s v="DESPACHO DE LA COORDINACIÓN GENERAL DE PARTICIPACIÓN CIUDADANA Y CONSTRUCCIÓN DE COMUNIDAD"/>
    <n v="3000000"/>
    <n v="3000000"/>
    <n v="3000000"/>
    <n v="0"/>
    <m/>
    <s v="Si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35"/>
    <x v="35"/>
    <n v="0"/>
    <s v="SIN DESCRIPCION PARA DESTINOS 00"/>
    <n v="3000"/>
    <s v="SERVICIOS GENERALES"/>
    <m/>
    <x v="7"/>
    <s v="Innovación en la Administración Pública"/>
    <s v="MEJORAMIENTO DE CAPACIDADES INSTITUCIONALES"/>
    <s v="PROGRAMAS SOCIALES MUNICIPALES EVALUADOS DE MANERA INTERNA Y EXTERNA"/>
    <s v="DESPACHO DE LA JEFATURA DE GABINETE"/>
    <n v="3000000"/>
    <n v="3000000"/>
    <n v="2000000"/>
    <n v="100000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46"/>
    <x v="46"/>
    <n v="0"/>
    <s v="SIN DESCRIPCION PARA DESTINOS 00"/>
    <n v="5000"/>
    <s v="BIENES MUEBLES, INMUEBLES E INTANGIBLES"/>
    <m/>
    <x v="2"/>
    <s v="Gestión sostenible de la Ciudad"/>
    <s v="GESTIÓN SOSTENIBLE DE LA CIUDAD"/>
    <s v="QUEMAS AGRICOLAS E INCENDIOS FORESTALES PREVENIDOS"/>
    <s v="DIRECCIÓN DE PROYECTO CAJITITLAN"/>
    <n v="3900000"/>
    <n v="3000000"/>
    <n v="30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8"/>
    <x v="48"/>
    <n v="0"/>
    <s v="SIN DESCRIPCION PARA DESTINOS 00"/>
    <n v="3000"/>
    <s v="SERVICIOS GENERALES"/>
    <m/>
    <x v="5"/>
    <s v="Calidad en los Servicios Públicos e Infraestructura"/>
    <s v="CALIDAD DE LOS SERVICIOS PÚBLICOS"/>
    <s v="SERVICIO DE MANTENIMIENTO EN LOS ESPACIOS PÚBLICOS"/>
    <s v="DIRECCIÓN GENERAL DE MANTENIMIENTO DE ESPACIOS PÚBLICOS"/>
    <n v="5000000"/>
    <n v="5000000"/>
    <n v="3000000"/>
    <n v="200000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27"/>
    <x v="27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s v="DIRECCIÓN GENERAL DE RELACIONES PÚBLICAS"/>
    <n v="4054000"/>
    <n v="3254000"/>
    <n v="2800000"/>
    <n v="454000"/>
    <s v="* Fiestas patrias, posada, ractificación e informe"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49"/>
    <x v="49"/>
    <n v="0"/>
    <s v="SIN DESCRIPCION PARA DESTINOS 00"/>
    <n v="3000"/>
    <s v="SERVICIOS GENERALES"/>
    <m/>
    <x v="7"/>
    <s v="Innovación en la Administración Pública"/>
    <s v="MEJORAMIENTO DE CAPACIDADES INSTITUCIONALES"/>
    <s v="SERVIDORES PUBLCIOS MUNICIPALES CAPACITADOS"/>
    <s v="DESPACHO DE LA JEFATURA DE GABINETE"/>
    <n v="3115992"/>
    <n v="3115992"/>
    <n v="2000000"/>
    <n v="1115992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DE ALUMBRADO PÚBLICO"/>
    <s v="DIRECCIÓN DE ALUMBRADO PÚBLICO"/>
    <n v="10500000"/>
    <n v="10500000"/>
    <n v="2900000"/>
    <n v="7600000"/>
    <m/>
    <s v="Si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1"/>
    <x v="51"/>
    <n v="0"/>
    <s v="SIN DESCRIPCION PARA DESTINOS 00"/>
    <n v="3000"/>
    <s v="SERVICIOS GENERALES"/>
    <s v="FONDO DE FORTALECIMIENTO MUNICIPAL 2020 (FORTAMUN)"/>
    <x v="0"/>
    <s v="Innovación en la Administración Pública"/>
    <s v="ADQUISICIÓN DE BIENES Y SERVICIOS "/>
    <s v="BIENES ADQUIRIDOS"/>
    <s v="DIRECCIÓN GENERAL DE ADMINISTRACIÓN"/>
    <n v="2664744"/>
    <n v="2664744"/>
    <n v="2664744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52"/>
    <x v="52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EQUIPOS DE PROTECCIÓN PERSONAL PARA ELEMENTOS DE PCYB"/>
    <s v="DIRECCIÓN GENERAL DE PROTECCIÓN CIVIL Y BOMBEROS"/>
    <n v="3500000"/>
    <n v="2500000"/>
    <n v="250000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53"/>
    <x v="53"/>
    <n v="0"/>
    <s v="SIN DESCRIPCION PARA DESTINOS 00"/>
    <n v="3000"/>
    <s v="SERVICIOS GENERALES"/>
    <m/>
    <x v="2"/>
    <s v="Gestión sostenible de la Ciudad"/>
    <s v="GESTIÓN SOSTENIBLE DE LA CIUDAD"/>
    <s v="OBRAS DE INFRAESTRUCTURA MUNICIPAL"/>
    <s v="DIRECCIÓN GENERAL DE LICITACIÓN Y NORMATIVIDAD"/>
    <n v="2500000"/>
    <n v="2500000"/>
    <n v="250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54"/>
    <x v="54"/>
    <n v="0"/>
    <s v="SIN DESCRIPCION PARA DESTINOS 00"/>
    <n v="4000"/>
    <s v="TRANSFERENCIAS, ASIGNACIONES, SUBSIDIOS Y OTRAS AYUDAS"/>
    <m/>
    <x v="3"/>
    <s v="Innovación en la Administración Pública"/>
    <s v="HACIENDA PÚBLICA EFICIENTE"/>
    <s v="RECURSOS RECAUDADOS DE MANERA EFICIENTE PROGRAMADOS"/>
    <s v="DIRECCIÓN GENERAL DE INGRESOS"/>
    <n v="2500000"/>
    <n v="2500000"/>
    <n v="2000000"/>
    <n v="500000"/>
    <m/>
    <s v="Si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35"/>
    <x v="35"/>
    <n v="0"/>
    <s v="SIN DESCRIPCION PARA DESTINOS 00"/>
    <n v="3000"/>
    <s v="SERVICIOS GENERALES"/>
    <m/>
    <x v="7"/>
    <s v="Innovación en la Administración Pública"/>
    <s v="MODERNIZACION DE PROCESOS ADMINISTRATIVOS"/>
    <s v="SISTEMAS INFORMATICOS MODERNIZADOS RECIBIDOS"/>
    <s v="DIRECCION GENERAL DE INNOVACION GUBERNAMENTAL"/>
    <n v="2500000"/>
    <n v="2500000"/>
    <n v="250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5"/>
    <x v="55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2321508"/>
    <n v="2321508"/>
    <n v="2321508"/>
    <n v="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6"/>
    <x v="56"/>
    <n v="0"/>
    <s v="SIN DESCRIPCION PARA DESTINOS 00"/>
    <n v="2000"/>
    <s v="MATERIALES Y SUMINISTROS"/>
    <m/>
    <x v="0"/>
    <s v="Innovación en la Administración Pública"/>
    <s v="ADQUISICIÓN DE BIENES Y SERVICIOS "/>
    <s v="SERVICIOS CONTRATADOS"/>
    <s v="DIRECCIÓN GENERAL DE ADMINISTRACIÓN"/>
    <n v="2149730"/>
    <n v="2149730"/>
    <n v="2149730"/>
    <n v="0"/>
    <s v="* Centralizada (Autorizada para Protección Civil)"/>
    <s v="Si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57"/>
    <x v="57"/>
    <n v="0"/>
    <s v="SIN DESCRIPCION PARA DESTINOS 00"/>
    <n v="4000"/>
    <s v="TRANSFERENCIAS, ASIGNACIONES, SUBSIDIOS Y OTRAS AYUDAS"/>
    <m/>
    <x v="2"/>
    <s v="Gestión sostenible de la Ciudad"/>
    <s v="GESTIÓN SOSTENIBLE DE LA CIUDAD"/>
    <s v="INDUSTRIAS REGULADAS"/>
    <s v="DIRECCIÓN GENERAL DE PROTECCIÓN Y SUSTENTABILIDAD"/>
    <n v="2000000"/>
    <n v="2000000"/>
    <n v="1800000"/>
    <n v="200000"/>
    <s v="*HUERTOS"/>
    <s v="Si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28"/>
    <x v="28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s v="DESPACHO DE LA SINDICATURA"/>
    <n v="2000000"/>
    <n v="2000000"/>
    <n v="200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6"/>
    <x v="6"/>
    <n v="0"/>
    <s v="SIN DESCRIPCION PARA DESTINOS 00"/>
    <n v="4000"/>
    <s v="TRANSFERENCIAS, ASIGNACIONES, SUBSIDIOS Y OTRAS AYUDAS"/>
    <m/>
    <x v="3"/>
    <s v="Innovación en la Administración Pública"/>
    <s v="HACIENDA PÚBLICA EFICIENTE"/>
    <s v="RECURSOS RECAUDADOS DE MANERA EFICIENTE PROGRAMADOS"/>
    <s v="DIRECCIÓN GENERAL DE INGRESOS"/>
    <n v="2000000"/>
    <n v="2000000"/>
    <n v="2000000"/>
    <n v="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8"/>
    <x v="58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s v="DIRECCIÓN GENERAL DE MANTENIMIENTO URBANO"/>
    <n v="3000000"/>
    <n v="2500000"/>
    <n v="2000000"/>
    <n v="5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59"/>
    <x v="59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S DE PODA Y TALA"/>
    <s v="DIRECCIÓN GENERAL DE MANTENIMIENTO DE ESPACIOS PÚBLICOS"/>
    <n v="1500000"/>
    <n v="3000000"/>
    <n v="2000000"/>
    <n v="10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0"/>
    <x v="60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AGUA POTABLE Y SANEAMIENTO"/>
    <n v="2280000"/>
    <n v="2280000"/>
    <n v="2000000"/>
    <n v="28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3"/>
    <x v="53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AGUA POTABLE Y SANEAMIENTO"/>
    <n v="3480000"/>
    <n v="2500000"/>
    <n v="2000000"/>
    <n v="5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1"/>
    <x v="61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1900800"/>
    <n v="1900800"/>
    <n v="1900800"/>
    <n v="0"/>
    <s v="*Euzen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27"/>
    <x v="27"/>
    <n v="0"/>
    <s v="SIN DESCRIPCION PARA DESTINOS 00"/>
    <n v="3000"/>
    <s v="SERVICIOS GENERALES"/>
    <m/>
    <x v="8"/>
    <s v="Ciudad Culta, Recreativa y Participativa"/>
    <s v="ACTIVIDADES Y FESTIVIDADES"/>
    <s v="ACTIVIDADES PARA LA CONSTRUCCIÓN DE COMUNIDAD"/>
    <s v="DESPACHO DE LA COORDINACIÓN GENERAL DE PARTICIPACIÓN CIUDADANA Y CONSTRUCCIÓN DE COMUNIDAD"/>
    <n v="10850000"/>
    <n v="4000000"/>
    <n v="1000000"/>
    <n v="3000000"/>
    <s v="*Actividades dia de las madres, adultos mayores, niños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3"/>
    <x v="13"/>
    <n v="0"/>
    <s v="SIN DESCRIPCION PARA DESTINOS 00"/>
    <n v="4000"/>
    <s v="TRANSFERENCIAS, ASIGNACIONES, SUBSIDIOS Y OTRAS AYUDAS"/>
    <m/>
    <x v="7"/>
    <s v="Cultura de Paz y Derechos Humanos (Transversal)"/>
    <s v="AGENDA GUBERNAMENTAL"/>
    <s v="APOYO ECONÓMICO A PERSONAS FÍSICAS, ASOCIACIONES E INSTITUCIONES SIN FINES DE LUCRO"/>
    <s v="SECRETARÍA PARTICULAR DE PRESIDENCIA"/>
    <n v="2943820"/>
    <n v="2000000"/>
    <n v="1800000"/>
    <n v="20000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62"/>
    <x v="62"/>
    <n v="0"/>
    <s v="SIN DESCRIPCION PARA DESTINOS 00"/>
    <n v="4000"/>
    <s v="TRANSFERENCIAS, ASIGNACIONES, SUBSIDIOS Y OTRAS AYUDAS"/>
    <m/>
    <x v="7"/>
    <s v="Cultura de Paz y Derechos Humanos (Transversal)"/>
    <s v="AGENDA GUBERNAMENTAL"/>
    <s v="APOYO ECONÓMICO A PERSONAS FÍSICAS, ASOCIACIONES E INSTITUCIONES SIN FINES DE LUCRO"/>
    <s v="SECRETARÍA PARTICULAR DE PRESIDENCIA"/>
    <n v="3613060"/>
    <n v="2000000"/>
    <n v="1800000"/>
    <n v="200000"/>
    <m/>
    <s v="Si"/>
  </r>
  <r>
    <m/>
    <s v="2"/>
    <s v="DESARROLLO SOCIAL"/>
    <s v="2.6"/>
    <s v="PROTECCION SOCIAL"/>
    <s v="2.6.8"/>
    <s v="Otros Grupos Vulnerables"/>
    <s v="R"/>
    <s v="Específicos"/>
    <n v="14"/>
    <n v="7"/>
    <s v="Cultura de Paz y Derechos Humanos (Transversal)"/>
    <s v="GASTO CORRIENTE"/>
    <m/>
    <m/>
    <x v="6"/>
    <x v="6"/>
    <n v="0"/>
    <s v="SIN DESCRIPCION PARA DESTINOS 00"/>
    <n v="4000"/>
    <s v="TRANSFERENCIAS, ASIGNACIONES, SUBSIDIOS Y OTRAS AYUDAS"/>
    <m/>
    <x v="15"/>
    <s v="Cultura de Paz y Derechos Humanos (Transversal)"/>
    <s v="TRANSFERENCIAS OTORGADAS A LOS ORGANISMOS PUBLICOS DESCENTRALIZADOS DEL MUNICIPIO"/>
    <s v="ATENCION A MUJERES DEL MUNICIPIO"/>
    <s v="INSTITUTO MUNICIPAL DE LA MUJER TLAJOMULQUENSE"/>
    <n v="1726449.08"/>
    <n v="1726449.08"/>
    <n v="1726449.08"/>
    <n v="0"/>
    <m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27"/>
    <x v="27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4000000"/>
    <n v="2500000"/>
    <n v="1000000"/>
    <n v="1500000"/>
    <s v="Fiestas patronales, contratiempo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63"/>
    <x v="63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s v="DIRECCIÓN GENERAL DE ADMINISTRACIÓN"/>
    <n v="4218000"/>
    <n v="1500000"/>
    <n v="1000000"/>
    <n v="500000"/>
    <s v="* Centralizada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4"/>
    <x v="64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2109996"/>
    <n v="2109996"/>
    <n v="1500000"/>
    <n v="609996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s v="TRANSFERENCIAS, ASIGNACIONES, SUBSIDIOS Y OTRAS AYUDAS"/>
    <m/>
    <x v="12"/>
    <s v="Desarrollo Económico"/>
    <s v="IMPULSO A LA ACTIVIDAD AGRÍCOLA"/>
    <s v="CAL AGRÍCOLA"/>
    <s v="DIRECCIÓN GENERAL DE DESARROLLO RURAL"/>
    <n v="1500000"/>
    <n v="1500000"/>
    <n v="1000000"/>
    <n v="500000"/>
    <m/>
    <s v="Si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32"/>
    <x v="32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s v="DIRECIÓN DE ACUERDOS Y SEGUIMIENTO"/>
    <n v="2000000"/>
    <n v="1500000"/>
    <n v="1000000"/>
    <n v="5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27"/>
    <x v="27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s v="DIRECCIÓN GENERAL DE INGRESOS"/>
    <n v="2500000"/>
    <n v="2500000"/>
    <n v="1200000"/>
    <n v="13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59"/>
    <x v="59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RECOLECCIÓN DE MALEZA"/>
    <s v="DIRECCIÓN GENERAL DE MANTENIMIENTO DE ESPACIOS PÚBLICOS"/>
    <n v="1500000"/>
    <n v="1500000"/>
    <n v="1000000"/>
    <n v="50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9"/>
    <x v="19"/>
    <n v="0"/>
    <s v="SIN DESCRIPCION PARA DESTINOS 00"/>
    <n v="3000"/>
    <s v="SERVICIOS GENERALES"/>
    <m/>
    <x v="8"/>
    <s v="Ciudad Culta, Recreativa y Participativa"/>
    <s v="ESTUDIANTE APRUEBA"/>
    <s v="UNIFORMES ESCOLARES"/>
    <s v="DIRECCIÓN GENERAL DE PROGRAMAS SOCIALES"/>
    <n v="1500000"/>
    <n v="1500000"/>
    <n v="1000000"/>
    <n v="50000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6"/>
    <x v="6"/>
    <n v="0"/>
    <s v="SIN DESCRIPCION PARA DESTINOS 00"/>
    <n v="4000"/>
    <s v="TRANSFERENCIAS, ASIGNACIONES, SUBSIDIOS Y OTRAS AYUDAS"/>
    <m/>
    <x v="2"/>
    <s v="Gestión sostenible de la Ciudad"/>
    <s v="GESTIÓN SOSTENIBLE DE LA CIUDAD"/>
    <s v="INDUSTRIAS REGULADAS"/>
    <s v="DIRECCIÓN GENERAL DE PROTECCIÓN Y SUSTENTABILIDAD"/>
    <n v="1300000"/>
    <n v="1300000"/>
    <n v="1300000"/>
    <n v="0"/>
    <s v="*CONAFOR"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5"/>
    <x v="65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1224000"/>
    <n v="1224000"/>
    <n v="1224000"/>
    <n v="0"/>
    <m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27"/>
    <x v="27"/>
    <n v="0"/>
    <s v="SIN DESCRIPCION PARA DESTINOS 00"/>
    <n v="3000"/>
    <s v="SERVICIOS GENERALES"/>
    <m/>
    <x v="8"/>
    <s v="Ciudad Culta, Recreativa y Participativa"/>
    <s v="AGENCIAS Y DELEGACIONES"/>
    <s v="APOYO A LAS AGENCIAS Y DELEGACIONES DEL MUNICIPIO"/>
    <s v="DIRECCIÓN DE AGENCIAS Y DELEGACIONES"/>
    <n v="1300000"/>
    <n v="1200000"/>
    <n v="1000000"/>
    <n v="200000"/>
    <s v="*Operación Delegaciones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6"/>
    <x v="66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1152132"/>
    <n v="1152132"/>
    <n v="1152132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67"/>
    <x v="67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250000"/>
    <n v="1250000"/>
    <n v="1000000"/>
    <n v="250000"/>
    <s v="* Cambiar el proyecto a que haga mención de &quot;Administración&quot; * Revisar si Proyecto Cajititlán lo contempla (No lo contempla)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2"/>
    <x v="62"/>
    <n v="0"/>
    <s v="SIN DESCRIPCION PARA DESTINOS 00"/>
    <n v="4000"/>
    <s v="TRANSFERENCIAS, ASIGNACIONES, SUBSIDIOS Y OTRAS AYUDA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2100000"/>
    <n v="1100000"/>
    <n v="1000000"/>
    <n v="100000"/>
    <s v="Carteles Internacionales, apicultura"/>
    <s v="Si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"/>
    <x v="8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s v="UNIDAD DE ACOPIO Y SALUD ANIMAL MUNICIPAL"/>
    <n v="1000000"/>
    <n v="1000000"/>
    <n v="10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5"/>
    <x v="35"/>
    <n v="0"/>
    <s v="SIN DESCRIPCION PARA DESTINOS 00"/>
    <n v="3000"/>
    <s v="SERVICIOS GENERALES"/>
    <m/>
    <x v="5"/>
    <s v="Calidad en los Servicios Públicos e Infraestructura"/>
    <s v="CALIDAD DE LOS SERVICIOS PÚBLICOS"/>
    <s v="MUNICIPIO FUNCIONAL Y EQUITATIVO"/>
    <s v="DIRECCIÓN GENERAL DE SALUD PÚBLICA"/>
    <n v="1000000"/>
    <n v="1000000"/>
    <n v="100000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59"/>
    <x v="59"/>
    <n v="0"/>
    <s v="SIN DESCRIPCION PARA DESTINOS 00"/>
    <n v="5000"/>
    <s v="BIENES MUEBLES, INMUEBLES E INTANGIBLES"/>
    <m/>
    <x v="2"/>
    <s v="Gestión sostenible de la Ciudad"/>
    <s v="GESTIÓN SOSTENIBLE DE LA CIUDAD"/>
    <s v="OBRAS DE INFRAESTRUCTURA MUNICIPAL"/>
    <s v="DIRECCIÓN GENERAL DE LICITACIÓN Y NORMATIVIDAD"/>
    <n v="2500000"/>
    <n v="1000000"/>
    <n v="100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47"/>
    <x v="47"/>
    <n v="0"/>
    <s v="SIN DESCRIPCION PARA DESTINOS 00"/>
    <n v="3000"/>
    <s v="SERVICIOS GENERALES"/>
    <m/>
    <x v="3"/>
    <s v="Innovación en la Administración Pública"/>
    <s v="HACIENDA PÚBLICA EFICIENTE"/>
    <s v="RECURSOS FEDERALES RECIBIDOS"/>
    <s v="DIRECCIÓN GENERAL DE INGRESOS"/>
    <n v="1000000"/>
    <n v="1000000"/>
    <n v="700000"/>
    <n v="3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s v="DIRECCIÓN GENERAL DE MANTENIMIENTO URBANO"/>
    <n v="1500000"/>
    <n v="1500000"/>
    <n v="1000000"/>
    <n v="5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s v="DIRECCIÓN GENERAL DE MANTENIMIENTO DE ESPACIOS PÚBLICOS"/>
    <n v="1500000"/>
    <n v="1500000"/>
    <n v="1000000"/>
    <n v="5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0"/>
    <x v="50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AGUA POTABLE Y SANEAMIENTO"/>
    <n v="3000000"/>
    <n v="1000000"/>
    <n v="800000"/>
    <n v="2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8"/>
    <x v="58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AGUA POTABLE Y SANEAMIENTO"/>
    <n v="1440000"/>
    <n v="1000000"/>
    <n v="800000"/>
    <n v="2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9"/>
    <x v="69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AGUA POTABLE Y SANEAMIENTO"/>
    <n v="1200000"/>
    <n v="1000000"/>
    <n v="800000"/>
    <n v="2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70"/>
    <x v="70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AGUA POTABLE Y SANEAMIENTO"/>
    <n v="1200000"/>
    <n v="1200000"/>
    <n v="800000"/>
    <n v="4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71"/>
    <x v="71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AGUA POTABLE Y SANEAMIENTO"/>
    <n v="4800000"/>
    <n v="1500000"/>
    <n v="800000"/>
    <n v="70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2"/>
    <x v="72"/>
    <n v="0"/>
    <s v="SIN DESCRIPCION PARA DESTINOS 00"/>
    <n v="2000"/>
    <s v="MATERIALES Y SUMINISTROS"/>
    <m/>
    <x v="12"/>
    <s v="Desarrollo Económico"/>
    <s v="DESARROLLO ECONÓMICO"/>
    <s v="ADMINISTRACIÓN DEL DESPACHO"/>
    <s v="DESPACHO DE LA COORDINACIÓN GENERAL DE DESARROLLO ECONÓMICO"/>
    <n v="1000000"/>
    <n v="1000000"/>
    <n v="800000"/>
    <n v="20000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73"/>
    <x v="73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ATENCION A EMERGENCIAS Y SERVICIOS PUBLICOS MUNICIPALES ENTREGADOS"/>
    <s v="DIRECCION GENERAL DE INNOVACION GUBERNAMENTAL"/>
    <n v="800000"/>
    <n v="800000"/>
    <n v="80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4"/>
    <x v="74"/>
    <n v="0"/>
    <s v="SIN DESCRIPCION PARA DESTINOS 00"/>
    <n v="2000"/>
    <s v="MATERIALES Y SUMINISTROS"/>
    <m/>
    <x v="12"/>
    <s v="Desarrollo Económico"/>
    <s v="IMPULSO A LA ACTIVIDAD AGRÍCOLA"/>
    <s v="PAQUETE AGROECOLÓGICO"/>
    <s v="DIRECCIÓN GENERAL DE DESARROLLO RURAL"/>
    <n v="800000"/>
    <n v="800000"/>
    <n v="8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8"/>
    <x v="38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VIVIENDA"/>
    <n v="4000000"/>
    <n v="800000"/>
    <n v="8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8"/>
    <x v="38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AGUA POTABLE Y SANEAMIENTO"/>
    <n v="200000"/>
    <n v="800000"/>
    <n v="8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8"/>
    <x v="38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LABORATORIO URBANO"/>
    <n v="24000"/>
    <n v="800000"/>
    <n v="8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8"/>
    <x v="68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LABORATORIO URBANO"/>
    <n v="400000"/>
    <n v="800000"/>
    <n v="8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8"/>
    <x v="68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AGUA POTABLE Y SANEAMIENTO"/>
    <n v="1200000"/>
    <n v="850000"/>
    <n v="650000"/>
    <n v="20000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73"/>
    <x v="73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SISTEMAS INFORMATICOS MODERNIZADOS RECIBIDOS"/>
    <s v="DIRECCION GENERAL DE INNOVACION GUBERNAMENTAL"/>
    <n v="700000"/>
    <n v="700000"/>
    <n v="550000"/>
    <n v="15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3"/>
    <x v="23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AGUA POTABLE Y SANEAMIENTO"/>
    <n v="1200000"/>
    <n v="700000"/>
    <n v="550000"/>
    <n v="15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75"/>
    <x v="75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648432"/>
    <n v="648432"/>
    <n v="400000"/>
    <n v="248432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6"/>
    <x v="76"/>
    <n v="0"/>
    <s v="SIN DESCRIPCION PARA DESTINOS 00"/>
    <n v="3000"/>
    <s v="SERVICIOS GENERALES"/>
    <m/>
    <x v="5"/>
    <s v="Calidad en los Servicios Públicos e Infraestructura"/>
    <s v="CALIDAD DE LOS SERVICIOS PÚBLICOS"/>
    <s v="SERVICIOS MÉDICOS DE CALIDAD"/>
    <s v="DIRECCIÓN GENERAL DE SERVICIOS MÉDICOS MUNICIPALES"/>
    <n v="720000"/>
    <n v="643104"/>
    <n v="400000"/>
    <n v="243104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77"/>
    <x v="77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636996"/>
    <n v="636996"/>
    <n v="400000"/>
    <n v="236996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0"/>
    <x v="30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600000"/>
    <n v="600000"/>
    <n v="0"/>
    <n v="60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30"/>
    <x v="30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s v="DIRECIÓN DE ACUERDOS Y SEGUIMIENTO"/>
    <n v="800000"/>
    <n v="600000"/>
    <n v="400000"/>
    <n v="200000"/>
    <s v="*Escrituraciones"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78"/>
    <x v="78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INFRAESTRUCTURA TECNOLOGICA ENTREGADA"/>
    <s v="DIRECCION GENERAL DE INNOVACION GUBERNAMENTAL"/>
    <n v="700000"/>
    <n v="700000"/>
    <n v="600000"/>
    <n v="1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79"/>
    <x v="79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s v="DIRECCIÓN GENERAL DE INGRESOS"/>
    <n v="600000"/>
    <n v="600000"/>
    <n v="300000"/>
    <n v="3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s v="DIRECCIÓN GENERAL DE MANTENIMIENTO DE ESPACIOS PÚBLICOS"/>
    <n v="800000"/>
    <n v="800000"/>
    <n v="600000"/>
    <n v="2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0"/>
    <x v="80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MANTENIMIENTO EN LOS ESPACIOS PÚBLICOS"/>
    <s v="DIRECCIÓN GENERAL DE MANTENIMIENTO DE ESPACIOS PÚBLICOS"/>
    <n v="800000"/>
    <n v="800000"/>
    <n v="600000"/>
    <n v="2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1"/>
    <x v="61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LABORATORIO URBANO"/>
    <n v="600000"/>
    <n v="600000"/>
    <n v="400000"/>
    <n v="2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59"/>
    <x v="59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s v="DIRECCIÓN GENERAL DE AGUA POTABLE Y SANEAMIENTO"/>
    <n v="600000"/>
    <n v="600000"/>
    <n v="400000"/>
    <n v="2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81"/>
    <x v="81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585600"/>
    <n v="585600"/>
    <n v="300000"/>
    <n v="285600"/>
    <s v="* Centralizada"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35"/>
    <x v="35"/>
    <n v="0"/>
    <s v="SIN DESCRIPCION PARA DESTINOS 00"/>
    <n v="3000"/>
    <s v="SERVICIOS GENERALES"/>
    <m/>
    <x v="2"/>
    <s v="Gestión sostenible de la Ciudad"/>
    <s v="GESTIÓN SOSTENIBLE DE LA CIUDAD"/>
    <s v="INDUSTRIAS REGULADAS"/>
    <s v="DIRECCIÓN GENERAL DE PROTECCIÓN Y SUSTENTABILIDAD"/>
    <n v="500000"/>
    <n v="500000"/>
    <n v="300000"/>
    <n v="20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35"/>
    <x v="35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s v="DIRECCIÓN GENERAL DE CULTURA DE PAZ"/>
    <n v="1250000"/>
    <n v="1000000"/>
    <n v="300000"/>
    <n v="700000"/>
    <s v="*150 espacios de paz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38"/>
    <x v="38"/>
    <n v="0"/>
    <s v="SIN DESCRIPCION PARA DESTINOS 00"/>
    <n v="2000"/>
    <s v="MATERIALES Y SUMINISTROS"/>
    <m/>
    <x v="8"/>
    <s v="Ciudad Culta, Recreativa y Participativa"/>
    <s v="AGENCIAS Y DELEGACIONES"/>
    <s v="APOYO A LAS AGENCIAS Y DELEGACIONES DEL MUNICIPIO"/>
    <s v="DIRECCIÓN DE AGENCIAS Y DELEGACIONES"/>
    <n v="500000"/>
    <n v="500000"/>
    <n v="200000"/>
    <n v="3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74"/>
    <x v="74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540000"/>
    <n v="540000"/>
    <n v="300000"/>
    <n v="24000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DE CAPITAL"/>
    <m/>
    <m/>
    <x v="82"/>
    <x v="82"/>
    <n v="0"/>
    <s v="SIN DESCRIPCION PARA DESTINOS 00"/>
    <n v="5000"/>
    <s v="BIENES MUEBLES, INMUEBLES E INTANGIBLES"/>
    <m/>
    <x v="16"/>
    <s v="Seguridad y Política de Prevención"/>
    <s v="ADMINISTRACIÓN Y DESPLIEGUE OPERATIVO DE LA COMISARÍA"/>
    <s v="EQUIPAMIENTO"/>
    <s v="COMISARÍA DE LA POLICÍA PREVENTIVA MUNICIPAL"/>
    <n v="500000"/>
    <n v="500000"/>
    <n v="300000"/>
    <n v="20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26"/>
    <x v="26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EQUIPO Y HERRAMIENTA MANUAL"/>
    <s v="DIRECCIÓN GENERAL DE PROTECCIÓN CIVIL Y BOMBEROS"/>
    <n v="500000"/>
    <n v="500000"/>
    <n v="300000"/>
    <n v="20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83"/>
    <x v="83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EQUIPO Y HERRAMIENTA MANUAL"/>
    <s v="DIRECCIÓN GENERAL DE PROTECCIÓN CIVIL Y BOMBEROS"/>
    <n v="600000"/>
    <n v="600000"/>
    <n v="300000"/>
    <n v="30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2"/>
    <x v="12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s v="DESPACHO DE LA COORDINACIÓN GENERAL DE DESARROLLO ECONÓMICO"/>
    <n v="500000"/>
    <n v="500000"/>
    <n v="300000"/>
    <n v="2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46"/>
    <x v="46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MUNICIPIO FUNCIONAL Y EQUITATIVO"/>
    <s v="DIRECCIÓN GENERAL DE SALUD PÚBLICA"/>
    <n v="2000000"/>
    <n v="500000"/>
    <n v="300000"/>
    <n v="20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2"/>
    <x v="62"/>
    <n v="0"/>
    <s v="SIN DESCRIPCION PARA DESTINOS 00"/>
    <n v="4000"/>
    <s v="TRANSFERENCIAS, ASIGNACIONES, SUBSIDIOS Y OTRAS AYUDAS"/>
    <m/>
    <x v="8"/>
    <s v="Ciudad Culta, Recreativa y Participativa"/>
    <s v="APOYO A PERSONAS"/>
    <s v="RECONSTRUCCIÓN MAMARIA"/>
    <s v="DESPACHO DE LA COORDINACIÓN GENERAL DE PARTICIPACIÓN CIUDADANA Y CONSTRUCCIÓN DE COMUNIDAD"/>
    <n v="500000"/>
    <n v="500000"/>
    <n v="200000"/>
    <n v="30000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4"/>
    <x v="84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S DE PODA Y TALA"/>
    <s v="DIRECCIÓN GENERAL DE MANTENIMIENTO DE ESPACIOS PÚBLICOS"/>
    <n v="500000"/>
    <n v="500000"/>
    <n v="300000"/>
    <n v="2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"/>
    <x v="2"/>
    <n v="0"/>
    <s v="SIN DESCRIPCION PARA DESTINOS 00"/>
    <n v="3000"/>
    <s v="SERVICIOS GENERALES"/>
    <m/>
    <x v="5"/>
    <s v="Calidad en los Servicios Públicos e Infraestructura"/>
    <s v="CALIDAD DE LOS SERVICIOS PÚBLICOS"/>
    <s v="SERVICIOS MÉDICOS DE CALIDAD"/>
    <s v="DIRECCIÓN GENERAL DE SERVICIOS MÉDICOS MUNICIPALES"/>
    <n v="679999.92"/>
    <n v="500000"/>
    <n v="300000"/>
    <n v="2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40"/>
    <x v="40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AGUA POTABLE Y SANEAMIENTO"/>
    <n v="1000000"/>
    <n v="500000"/>
    <n v="400000"/>
    <n v="100000"/>
    <s v="* Centralizada (HABITAT)"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18"/>
    <x v="18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s v="DIRECCIÓN GENERAL DE LABORATORIO URBANO"/>
    <n v="500000"/>
    <n v="500000"/>
    <n v="400000"/>
    <n v="1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2"/>
    <x v="12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499992"/>
    <n v="499992"/>
    <n v="300000"/>
    <n v="199992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9"/>
    <x v="69"/>
    <n v="0"/>
    <s v="SIN DESCRIPCION PARA DESTINOS 00"/>
    <n v="3000"/>
    <s v="SERVICIOS GENERALES"/>
    <m/>
    <x v="8"/>
    <s v="Ciudad Culta, Recreativa y Participativa"/>
    <s v="ESTUDIANTE APRUEBA"/>
    <s v="BECAS  A ESTUDIANTES"/>
    <s v="DIRECCIÓN GENERAL DE PROGRAMAS SOCIALES"/>
    <n v="490000"/>
    <n v="490000"/>
    <n v="400000"/>
    <n v="9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4"/>
    <x v="24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674460"/>
    <n v="674460"/>
    <n v="480000"/>
    <n v="194460"/>
    <m/>
    <s v="Si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42"/>
    <x v="42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s v="UNIDAD DE ACOPIO Y SALUD ANIMAL MUNICIPAL"/>
    <n v="450000"/>
    <n v="450000"/>
    <n v="45000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38"/>
    <x v="38"/>
    <n v="0"/>
    <s v="SIN DESCRIPCION PARA DESTINOS 00"/>
    <n v="2000"/>
    <s v="MATERIALES Y SUMINISTROS"/>
    <m/>
    <x v="8"/>
    <s v="Ciudad Culta, Recreativa y Participativa"/>
    <s v="APOYO A INSTITUCIONES"/>
    <s v="TRASLADOS ESCOLARES Y ESCUELAS DE 10"/>
    <s v="DESPACHO DE LA COORDINACIÓN GENERAL DE PARTICIPACIÓN CIUDADANA Y CONSTRUCCIÓN DE COMUNIDAD"/>
    <n v="200000"/>
    <n v="450000"/>
    <n v="400000"/>
    <n v="5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47"/>
    <x v="47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449086"/>
    <n v="449086"/>
    <n v="449086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85"/>
    <x v="85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s v="UNIDAD DE ACOPIO Y SALUD ANIMAL MUNICIPAL"/>
    <n v="410000"/>
    <n v="410000"/>
    <n v="41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0"/>
    <x v="50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484992"/>
    <n v="484992"/>
    <n v="400000"/>
    <n v="84992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8"/>
    <x v="38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690000"/>
    <n v="690000"/>
    <n v="400000"/>
    <n v="29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8"/>
    <x v="68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822836"/>
    <n v="822836"/>
    <n v="400000"/>
    <n v="422836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86"/>
    <x v="86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EQUIPO Y HERRAMIENTA MANUAL"/>
    <s v="DIRECCIÓN GENERAL DE PROTECCIÓN CIVIL Y BOMBEROS"/>
    <n v="500000"/>
    <n v="400000"/>
    <n v="300000"/>
    <n v="10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87"/>
    <x v="87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EQUIPO Y HERRAMIENTA MANUAL"/>
    <s v="DIRECCIÓN GENERAL DE PROTECCIÓN CIVIL Y BOMBEROS"/>
    <n v="500000"/>
    <n v="500000"/>
    <n v="400000"/>
    <n v="10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59"/>
    <x v="59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EQUIPO Y HERRAMIENTA MANUAL"/>
    <s v="DIRECCIÓN GENERAL DE PROTECCIÓN CIVIL Y BOMBEROS"/>
    <n v="500000"/>
    <n v="500000"/>
    <n v="400000"/>
    <n v="10000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47"/>
    <x v="47"/>
    <n v="0"/>
    <s v="SIN DESCRIPCION PARA DESTINOS 00"/>
    <n v="3000"/>
    <s v="SERVICIOS GENERALES"/>
    <m/>
    <x v="2"/>
    <s v="Gestión sostenible de la Ciudad"/>
    <s v="GESTIÓN SOSTENIBLE DE LA CIUDAD"/>
    <s v="OBRAS DE INFRAESTRUCTURA MUNICIPAL"/>
    <s v="DIRECCIÓN GENERAL DE LICITACIÓN Y NORMATIVIDAD"/>
    <n v="400000"/>
    <n v="400000"/>
    <n v="300000"/>
    <n v="1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s v="DIRECCIÓN GENERAL DE MANTENIMIENTO URBANO"/>
    <n v="500000"/>
    <n v="500000"/>
    <n v="400000"/>
    <n v="1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4"/>
    <x v="84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BALIZAMIENTO Y SEÑALETICA"/>
    <s v="DIRECCIÓN GENERAL DE MANTENIMIENTO URBANO"/>
    <n v="500000"/>
    <n v="500000"/>
    <n v="400000"/>
    <n v="1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4"/>
    <x v="84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MANTENIMIENTO EN LOS ESPACIOS PÚBLICOS"/>
    <s v="DIRECCIÓN GENERAL DE MANTENIMIENTO DE ESPACIOS PÚBLICOS"/>
    <n v="500000"/>
    <n v="500000"/>
    <n v="400000"/>
    <n v="1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8"/>
    <x v="88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MANTENIMIENTO EN LOS ESPACIOS PÚBLICOS"/>
    <s v="DIRECCIÓN GENERAL DE MANTENIMIENTO DE ESPACIOS PÚBLICOS"/>
    <n v="1500000"/>
    <n v="500000"/>
    <n v="400000"/>
    <n v="10000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89"/>
    <x v="89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s v="DIRECCIÓN GENERAL DE RELACIONES PÚBLICAS"/>
    <n v="507500"/>
    <n v="400000"/>
    <n v="4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4"/>
    <x v="24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AGUA POTABLE Y SANEAMIENTO"/>
    <n v="1000000"/>
    <n v="400000"/>
    <n v="400000"/>
    <n v="0"/>
    <m/>
    <s v="Si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4"/>
    <x v="24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LABORATORIO URBANO"/>
    <n v="500000"/>
    <n v="400000"/>
    <n v="4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"/>
    <x v="8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s v="DIRECCIÓN GENERAL DE AGUA POTABLE Y SANEAMIENTO"/>
    <n v="400000"/>
    <n v="400000"/>
    <n v="40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90"/>
    <x v="90"/>
    <n v="0"/>
    <s v="SIN DESCRIPCION PARA DESTINOS 00"/>
    <n v="4000"/>
    <s v="TRANSFERENCIAS, ASIGNACIONES, SUBSIDIOS Y OTRAS AYUDAS"/>
    <m/>
    <x v="12"/>
    <s v="Desarrollo Económico"/>
    <s v="FOMENTO A LOS JÓVENES EMPRENDEDORES "/>
    <s v="TECHOS DE LÁMINA"/>
    <s v="DIRECCIÓN DE FOMENTO EMPRESARIAL"/>
    <n v="400000"/>
    <n v="400000"/>
    <n v="380000"/>
    <n v="20000"/>
    <s v="*CONVERTIR EL PROYECTO A TECHOS DE LÁMINA"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91"/>
    <x v="91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504000"/>
    <n v="400000"/>
    <n v="380000"/>
    <n v="2000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43"/>
    <x v="43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s v="UNIDAD DE ACOPIO Y SALUD ANIMAL MUNICIPAL"/>
    <n v="380000"/>
    <n v="380000"/>
    <n v="38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89"/>
    <x v="89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s v="DIRECCIÓN GENERAL DE INGRESOS"/>
    <n v="360000"/>
    <n v="360000"/>
    <n v="360000"/>
    <n v="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35"/>
    <x v="35"/>
    <n v="0"/>
    <s v="SIN DESCRIPCION PARA DESTINOS 00"/>
    <n v="3000"/>
    <s v="SERVICIOS GENERALES"/>
    <m/>
    <x v="7"/>
    <s v="Innovación en la Administración Pública"/>
    <s v="MEJORAMIENTO DE CAPACIDADES INSTITUCIONALES"/>
    <s v="UNIDADES RESPONSABLES DE GASTO EVALUADAS"/>
    <s v="DIRECCION GENERAL DE COMUNICACION SOCIAL"/>
    <n v="360000"/>
    <n v="360000"/>
    <n v="36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3"/>
    <x v="13"/>
    <n v="0"/>
    <s v="SIN DESCRIPCION PARA DESTINOS 00"/>
    <n v="4000"/>
    <s v="TRANSFERENCIAS, ASIGNACIONES, SUBSIDIOS Y OTRAS AYUDAS"/>
    <m/>
    <x v="12"/>
    <s v="Desarrollo Económico"/>
    <s v="VIVIENDA DIGNA"/>
    <s v="SISTEMAS DE ALMACENAMIENTO DE AGUA"/>
    <s v="DIRECCIÓN DE VIVIENDA Y COMUNIDAD DIGNA"/>
    <n v="350000"/>
    <n v="350000"/>
    <n v="350000"/>
    <n v="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7"/>
    <x v="67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306000"/>
    <n v="306000"/>
    <n v="306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3"/>
    <x v="13"/>
    <n v="0"/>
    <s v="SIN DESCRIPCION PARA DESTINOS 00"/>
    <n v="4000"/>
    <s v="TRANSFERENCIAS, ASIGNACIONES, SUBSIDIOS Y OTRAS AYUDAS"/>
    <m/>
    <x v="2"/>
    <s v="Gestión sostenible de la Ciudad"/>
    <s v="GESTIÓN SOSTENIBLE DE LA CIUDAD"/>
    <s v="INDUSTRIAS REGULADAS"/>
    <s v="DIRECCIÓN GENERAL DE PROTECCIÓN Y SUSTENTABILIDAD"/>
    <n v="300000"/>
    <n v="300000"/>
    <n v="30000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92"/>
    <x v="92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s v="DIRECCIÓN GENERAL DE CULTURA DE PAZ"/>
    <n v="600000"/>
    <n v="600000"/>
    <n v="300000"/>
    <n v="30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93"/>
    <x v="93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s v="DIRECCIÓN GENERAL DE CULTURA DE PAZ"/>
    <n v="610000"/>
    <n v="610000"/>
    <n v="300000"/>
    <n v="310000"/>
    <s v="*CLAD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94"/>
    <x v="94"/>
    <n v="0"/>
    <s v="SIN DESCRIPCION PARA DESTINOS 00"/>
    <n v="5000"/>
    <s v="BIENES MUEBLES, INMUEBLES E INTANGIBLES"/>
    <m/>
    <x v="8"/>
    <s v="Ciudad Culta, Recreativa y Participativa"/>
    <s v="AGENCIAS Y DELEGACIONES"/>
    <s v="APOYO A LAS AGENCIAS Y DELEGACIONES DEL MUNICIPIO"/>
    <s v="DIRECCIÓN DE AGENCIAS Y DELEGACIONES"/>
    <n v="100000"/>
    <n v="300000"/>
    <n v="200000"/>
    <n v="1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95"/>
    <x v="95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465000"/>
    <n v="465000"/>
    <n v="300000"/>
    <n v="165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96"/>
    <x v="96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480000"/>
    <n v="480000"/>
    <n v="300000"/>
    <n v="18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8"/>
    <x v="58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480000"/>
    <n v="480000"/>
    <n v="300000"/>
    <n v="18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3"/>
    <x v="23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609996"/>
    <n v="609996"/>
    <n v="300000"/>
    <n v="309996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8"/>
    <x v="28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s v="DIRECIÓN DE ACUERDOS Y SEGUIMIENTO"/>
    <n v="660000"/>
    <n v="300000"/>
    <n v="300000"/>
    <n v="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97"/>
    <x v="97"/>
    <n v="0"/>
    <s v="SIN DESCRIPCION PARA DESTINOS 00"/>
    <n v="3000"/>
    <s v="SERVICIOS GENERALES"/>
    <m/>
    <x v="16"/>
    <s v="Seguridad y Política de Prevención"/>
    <s v="ADMINISTRACIÓN Y DESPLIEGUE OPERATIVO DE LA COMISARÍA"/>
    <s v="EQUIPAMIENTO"/>
    <s v="COMISARÍA DE LA POLICÍA PREVENTIVA MUNICIPAL"/>
    <n v="300000"/>
    <n v="300000"/>
    <n v="30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24"/>
    <x v="24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s v="DESPACHO DE LA COORDINACIÓN GENERAL DE DESARROLLO ECONÓMICO"/>
    <n v="350000"/>
    <n v="350000"/>
    <n v="300000"/>
    <n v="5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6"/>
    <x v="76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s v="DESPACHO DE LA COORDINACIÓN GENERAL DE DESARROLLO ECONÓMICO"/>
    <n v="350000"/>
    <n v="350000"/>
    <n v="300000"/>
    <n v="5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90"/>
    <x v="90"/>
    <n v="0"/>
    <s v="SIN DESCRIPCION PARA DESTINOS 00"/>
    <n v="4000"/>
    <s v="TRANSFERENCIAS, ASIGNACIONES, SUBSIDIOS Y OTRAS AYUDAS"/>
    <m/>
    <x v="8"/>
    <s v="Ciudad Culta, Recreativa y Participativa"/>
    <s v="APOYO A PERSONAS"/>
    <s v="PROGRAMA ABC Y REZAGO EDUCATIVO"/>
    <s v="DESPACHO DE LA COORDINACIÓN GENERAL DE PARTICIPACIÓN CIUDADANA Y CONSTRUCCIÓN DE COMUNIDAD"/>
    <n v="300000"/>
    <n v="300000"/>
    <n v="200000"/>
    <n v="10000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98"/>
    <x v="98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s v="DIRECCIÓN GENERAL DE INGRESOS"/>
    <n v="300000"/>
    <n v="300000"/>
    <n v="3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s v="MATERIALES Y SUMINISTROS"/>
    <m/>
    <x v="5"/>
    <s v="Calidad en los Servicios Públicos e Infraestructura"/>
    <s v="CALIDAD DE LOS SERVICIOS PÚBLICOS"/>
    <s v="SERVICIOS DE PODA Y TALA"/>
    <s v="DIRECCIÓN GENERAL DE MANTENIMIENTO DE ESPACIOS PÚBLICOS"/>
    <n v="300000"/>
    <n v="300000"/>
    <n v="3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99"/>
    <x v="99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LABORATORIO URBANO"/>
    <n v="360000"/>
    <n v="300000"/>
    <n v="3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0"/>
    <x v="100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VIVIENDA"/>
    <n v="300000"/>
    <n v="300000"/>
    <n v="30000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8"/>
    <x v="68"/>
    <n v="0"/>
    <s v="SIN DESCRIPCION PARA DESTINOS 00"/>
    <n v="2000"/>
    <s v="MATERIALES Y SUMINISTROS"/>
    <m/>
    <x v="8"/>
    <s v="Ciudad Culta, Recreativa y Participativa"/>
    <s v="APOYO A INSTITUCIONES"/>
    <s v="TRASLADOS ESCOLARES Y ESCUELAS DE 10"/>
    <s v="DESPACHO DE LA COORDINACIÓN GENERAL DE PARTICIPACIÓN CIUDADANA Y CONSTRUCCIÓN DE COMUNIDAD"/>
    <n v="160000"/>
    <n v="300000"/>
    <n v="150000"/>
    <n v="15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44"/>
    <x v="44"/>
    <n v="0"/>
    <s v="SIN DESCRIPCION PARA DESTINOS 00"/>
    <n v="4000"/>
    <s v="TRANSFERENCIAS, ASIGNACIONES, SUBSIDIOS Y OTRAS AYUDAS"/>
    <m/>
    <x v="8"/>
    <s v="Ciudad Culta, Recreativa y Participativa"/>
    <s v="APOYO A INSTITUCIONES"/>
    <s v="TRASLADOS ESCOLARES Y ESCUELAS DE 10"/>
    <s v="DESPACHO DE LA COORDINACIÓN GENERAL DE PARTICIPACIÓN CIUDADANA Y CONSTRUCCIÓN DE COMUNIDAD"/>
    <n v="300000"/>
    <n v="300000"/>
    <n v="200000"/>
    <n v="100000"/>
    <m/>
    <s v="Si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67"/>
    <x v="67"/>
    <n v="0"/>
    <s v="SIN DESCRIPCION PARA DESTINOS 00"/>
    <n v="2000"/>
    <s v="MATERIALES Y SUMINISTROS"/>
    <m/>
    <x v="16"/>
    <s v="Seguridad y Política de Prevención"/>
    <s v="ADMINISTRACIÓN Y DESPLIEGUE OPERATIVO DE LA COMISARÍA"/>
    <s v="EQUIPAMIENTO"/>
    <s v="COMISARÍA DE LA POLICÍA PREVENTIVA MUNICIPAL"/>
    <n v="280000"/>
    <n v="280000"/>
    <n v="28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4"/>
    <x v="74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s v="DIRECCIÓN GENERAL DE SERVICIOS MÉDICOS MUNICIPALES"/>
    <n v="280000"/>
    <n v="280000"/>
    <n v="28000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7"/>
    <x v="27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s v="DIRECCIÓN GENERAL DE CULTURA DE PAZ"/>
    <n v="1150000"/>
    <n v="500000"/>
    <n v="250000"/>
    <n v="250000"/>
    <s v="*150 espacios de paz"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62"/>
    <x v="62"/>
    <n v="0"/>
    <s v="SIN DESCRIPCION PARA DESTINOS 00"/>
    <n v="4000"/>
    <s v="TRANSFERENCIAS, ASIGNACIONES, SUBSIDIOS Y OTRAS AYUDAS"/>
    <m/>
    <x v="4"/>
    <s v="Cultura de Paz y Derechos Humanos (Transversal)"/>
    <s v="EMISIÓN DE DOCUMENTOS JURÍDICOS"/>
    <s v="ACTAS DE INSTALACIÓN DE MESAS DE PAZ"/>
    <s v="DIRECCIÓN GENERAL DE CULTURA DE PAZ"/>
    <n v="1050000"/>
    <n v="500000"/>
    <n v="250000"/>
    <n v="250000"/>
    <s v="* Programa Gobernanza incluyente"/>
    <s v="Si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63"/>
    <x v="63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600000"/>
    <n v="300000"/>
    <n v="250000"/>
    <n v="50000"/>
    <s v="* Centralizada (Autorizada para Protección Civil)"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01"/>
    <x v="101"/>
    <n v="0"/>
    <s v="SIN DESCRIPCION PARA DESTINOS 00"/>
    <n v="4000"/>
    <s v="TRANSFERENCIAS, ASIGNACIONES, SUBSIDIOS Y OTRAS AYUDA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0"/>
    <n v="500000"/>
    <n v="250000"/>
    <n v="250000"/>
    <m/>
    <s v="Si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26"/>
    <x v="26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ATENCION A EMERGENCIAS Y SERVICIOS PUBLICOS MUNICIPALES ENTREGADOS"/>
    <s v="DIRECCION GENERAL DE INNOVACION GUBERNAMENTAL"/>
    <n v="300000"/>
    <n v="300000"/>
    <n v="250000"/>
    <n v="5000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46"/>
    <x v="46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s v="UNIDAD DE ACOPIO Y SALUD ANIMAL MUNICIPAL"/>
    <n v="250000"/>
    <n v="250000"/>
    <n v="250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41"/>
    <x v="41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s v="DESPACHO DE LA SINDICATURA"/>
    <n v="250000"/>
    <n v="250000"/>
    <n v="25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68"/>
    <x v="68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EQUIPO Y HERRAMIENTA MANUAL"/>
    <s v="DIRECCIÓN GENERAL DE PROTECCIÓN CIVIL Y BOMBEROS"/>
    <n v="300000"/>
    <n v="300000"/>
    <n v="250000"/>
    <n v="5000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27"/>
    <x v="27"/>
    <n v="0"/>
    <s v="SIN DESCRIPCION PARA DESTINOS 00"/>
    <n v="3000"/>
    <s v="SERVICIOS GENERALES"/>
    <m/>
    <x v="7"/>
    <s v="Innovación en la Administración Pública"/>
    <s v="MEJORAMIENTO DE CAPACIDADES INSTITUCIONALES"/>
    <s v="PROGRAMAS SOCIALES MUNICIPALES EVALUADOS DE MANERA INTERNA Y EXTERNA"/>
    <s v="DESPACHO DE LA JEFATURA DE GABINETE"/>
    <n v="500000"/>
    <n v="500000"/>
    <n v="250000"/>
    <n v="25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02"/>
    <x v="102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s v="DIRECCIÓN GENERAL DE MANTENIMIENTO URBANO"/>
    <n v="400000"/>
    <n v="400000"/>
    <n v="250000"/>
    <n v="15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8"/>
    <x v="58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VIVIENDA"/>
    <n v="300000"/>
    <n v="250000"/>
    <n v="25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8"/>
    <x v="58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LABORATORIO URBANO"/>
    <n v="24000"/>
    <n v="250000"/>
    <n v="25000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93"/>
    <x v="93"/>
    <n v="0"/>
    <s v="SIN DESCRIPCION PARA DESTINOS 00"/>
    <n v="3000"/>
    <s v="SERVICIOS GENERALES"/>
    <m/>
    <x v="4"/>
    <s v="Cultura de Paz y Derechos Humanos (Transversal)"/>
    <s v="EMISIÓN DE DOCUMENTOS JURÍDICOS"/>
    <s v="CARTA DE RESIDENCIA Y/O PROCEDENCIA"/>
    <s v="DESPACHO DE LA SECRETARÍA GENERAL"/>
    <n v="240000"/>
    <n v="240000"/>
    <n v="24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8"/>
    <x v="28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226200"/>
    <n v="226200"/>
    <n v="2262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67"/>
    <x v="67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s v="DESPACHO DE LA SINDICATURA"/>
    <n v="211000"/>
    <n v="211000"/>
    <n v="211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38"/>
    <x v="38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s v="UNIDAD DE ACOPIO Y SALUD ANIMAL MUNICIPAL"/>
    <n v="210000"/>
    <n v="210000"/>
    <n v="21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"/>
    <x v="2"/>
    <n v="0"/>
    <s v="SIN DESCRIPCION PARA DESTINOS 00"/>
    <n v="3000"/>
    <s v="SERVICIOS GENERALES"/>
    <m/>
    <x v="2"/>
    <s v="Gestión sostenible de la Ciudad"/>
    <s v="GESTIÓN SOSTENIBLE DE LA CIUDAD"/>
    <s v="INDUSTRIAS REGULADAS"/>
    <s v="DIRECCIÓN GENERAL DE PROTECCIÓN Y SUSTENTABILIDAD"/>
    <n v="200000"/>
    <n v="200000"/>
    <n v="20000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9"/>
    <x v="69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850000"/>
    <n v="200000"/>
    <n v="200000"/>
    <n v="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47"/>
    <x v="47"/>
    <n v="0"/>
    <s v="SIN DESCRIPCION PARA DESTINOS 00"/>
    <n v="3000"/>
    <s v="SERVICIOS GENERALES"/>
    <m/>
    <x v="7"/>
    <s v="Innovación en la Administración Pública"/>
    <s v="MODERNIZACION DE PROCESOS ADMINISTRATIVOS"/>
    <s v="ATENCION A EMERGENCIAS Y SERVICIOS PUBLICOS MUNICIPALES ENTREGADOS"/>
    <s v="DIRECCION GENERAL DE INNOVACION GUBERNAMENTAL"/>
    <n v="240000"/>
    <n v="240000"/>
    <n v="200000"/>
    <n v="4000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35"/>
    <x v="35"/>
    <n v="0"/>
    <s v="SIN DESCRIPCION PARA DESTINOS 00"/>
    <n v="3000"/>
    <s v="SERVICIOS GENERALES"/>
    <m/>
    <x v="16"/>
    <s v="Seguridad y Política de Prevención"/>
    <s v="ADMINISTRACIÓN Y DESPLIEGUE OPERATIVO DE LA COMISARÍA"/>
    <s v="CAPACITACIÓN"/>
    <s v="COMISARÍA DE LA POLICÍA PREVENTIVA MUNICIPAL"/>
    <n v="200000"/>
    <n v="200000"/>
    <n v="20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2"/>
    <x v="82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s v="UNIDAD DE ACOPIO Y SALUD ANIMAL MUNICIPAL"/>
    <n v="200000"/>
    <n v="200000"/>
    <n v="20000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47"/>
    <x v="47"/>
    <n v="0"/>
    <s v="SIN DESCRIPCION PARA DESTINOS 00"/>
    <n v="3000"/>
    <s v="SERVICIOS GENERALES"/>
    <m/>
    <x v="4"/>
    <s v="Cultura de Paz y Derechos Humanos (Transversal)"/>
    <s v="EMISIÓN DE DOCUMENTOS JURÍDICOS"/>
    <s v="FORMATOS ACCESIBLES DE COMUNICACIÓN E INFORMACIÓN PARA LA INCLUSIÓN SOCIAL"/>
    <s v="DIRECCIÓN GENERAL DE CULTURA DE PAZ"/>
    <n v="200000"/>
    <n v="200000"/>
    <n v="200000"/>
    <n v="0"/>
    <s v="*Página Municipio amigable discapacidad"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s v="TRANSFERENCIAS, ASIGNACIONES, SUBSIDIOS Y OTRAS AYUDAS"/>
    <m/>
    <x v="12"/>
    <s v="Desarrollo Económico"/>
    <s v="IMPULSO A LA PRODUCCIÓN GANADERA"/>
    <s v="INDEMINIZACIÓN AL PRODUCTOR GANADERO"/>
    <s v="DIRECCIÓN GENERAL DE DESARROLLO RURAL"/>
    <n v="200000"/>
    <n v="200000"/>
    <n v="200000"/>
    <n v="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CHEO"/>
    <s v="DIRECCIÓN GENERAL DE MANTENIMIENTO URBANO"/>
    <n v="200000"/>
    <n v="200000"/>
    <n v="2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6"/>
    <x v="86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MANTENIMIENTO DE ALUMBRADO PÚBLICO"/>
    <s v="DIRECCIÓN DE ALUMBRADO PÚBLICO"/>
    <n v="200000"/>
    <n v="200000"/>
    <n v="2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4"/>
    <x v="74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s v="DIRECCIÓN GENERAL DE MANTENIMIENTO DE ESPACIOS PÚBLICOS"/>
    <n v="1000000"/>
    <n v="300000"/>
    <n v="200000"/>
    <n v="10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89"/>
    <x v="89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SERVICIO DE UNIDADES MOVILES ARRENDADAS"/>
    <s v="DIRECCIÓN GENERAL DE PROTECCIÓN CIVIL Y BOMBEROS"/>
    <n v="200000"/>
    <n v="200000"/>
    <n v="200000"/>
    <n v="0"/>
    <s v="* Revisar si se contempla en el Proyecto Cajititlán"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67"/>
    <x v="67"/>
    <n v="0"/>
    <s v="SIN DESCRIPCION PARA DESTINOS 00"/>
    <n v="2000"/>
    <s v="MATERIALES Y SUMINISTROS"/>
    <m/>
    <x v="7"/>
    <s v="Ciudad Culta, Recreativa y Participativa"/>
    <s v="EVENTOS DE LA AGENDA GUBERNAMENTAL"/>
    <s v="SERVICIOS DE ALIMENTOS"/>
    <s v="DIRECCIÓN GENERAL DE RELACIONES PÚBLICAS"/>
    <n v="200000"/>
    <n v="200000"/>
    <n v="180000"/>
    <n v="2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3"/>
    <x v="103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VIVIENDA"/>
    <n v="300000"/>
    <n v="200000"/>
    <n v="2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6"/>
    <x v="86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s v="DIRECCIÓN GENERAL DE AGUA POTABLE Y SANEAMIENTO"/>
    <n v="1000000"/>
    <n v="200000"/>
    <n v="200000"/>
    <n v="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x v="104"/>
    <x v="104"/>
    <n v="0"/>
    <s v="SIN DESCRIPCION PARA DESTINOS 00"/>
    <n v="5000"/>
    <s v="BIENES MUEBLES, INMUEBLES E INTANGIBLES"/>
    <m/>
    <x v="7"/>
    <s v="Innovación en la Administración Pública"/>
    <s v="MEJORAMIENTO DE CAPACIDADES INSTITUCIONALES"/>
    <s v="UNIDADES RESPONSABLES DE GASTO EVALUADAS"/>
    <s v="DIRECCION GENERAL DE COMUNICACION SOCIAL"/>
    <n v="200000"/>
    <n v="200000"/>
    <n v="2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RECOLECCIÓN DE MALEZA"/>
    <s v="DIRECCIÓN GENERAL DE MANTENIMIENTO DE ESPACIOS PÚBLICOS"/>
    <n v="199999.99633333299"/>
    <n v="199999.99633333299"/>
    <n v="199999.99633333299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4"/>
    <x v="84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ACRIFICIO DE BOVINOS Y PORCINOS EN EL RASTRO MUNICIPAL"/>
    <s v="DIRECCIÓN DE RASTRO"/>
    <n v="190000"/>
    <n v="190000"/>
    <n v="150000"/>
    <n v="4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2"/>
    <x v="52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189996"/>
    <n v="189996"/>
    <n v="189996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s v="DIRECCIÓN GENERAL DE MANTENIMIENTO URBANO"/>
    <n v="200000"/>
    <n v="200000"/>
    <n v="18000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s v="DIRECCIÓN GENERAL DE MANTENIMIENTO URBANO"/>
    <n v="200009.98"/>
    <n v="200009.98"/>
    <n v="180000"/>
    <n v="20009.98000000001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35"/>
    <x v="35"/>
    <n v="0"/>
    <s v="SIN DESCRIPCION PARA DESTINOS 00"/>
    <n v="3000"/>
    <s v="SERVICIOS GENERALES"/>
    <m/>
    <x v="2"/>
    <s v="Gestión sostenible de la Ciudad"/>
    <s v="GESTIÓN SOSTENIBLE DE LA CIUDAD"/>
    <s v="QUEMAS AGRICOLAS E INCENDIOS FORESTALES PREVENIDOS"/>
    <s v="DIRECCIÓN DE PROYECTO CAJITITLAN"/>
    <n v="174000"/>
    <n v="174000"/>
    <n v="100000"/>
    <n v="7400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58"/>
    <x v="58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s v="UNIDAD DE ACOPIO Y SALUD ANIMAL MUNICIPAL"/>
    <n v="160000"/>
    <n v="160000"/>
    <n v="100000"/>
    <n v="6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05"/>
    <x v="105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s v="DIRECCIÓN GENERAL DE CULTURA DE PAZ"/>
    <n v="300000"/>
    <n v="300000"/>
    <n v="150000"/>
    <n v="150000"/>
    <s v="*Congreso de Paz (España)"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s v="DIRECCIÓN GENERAL DE MANTENIMIENTO DE ESPACIOS PÚBLICOS"/>
    <n v="800000"/>
    <n v="200000"/>
    <n v="150000"/>
    <n v="5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s v="DIRECCIÓN GENERAL DE SERVICIOS MÉDICOS MUNICIPALES"/>
    <n v="340081"/>
    <n v="150000"/>
    <n v="100000"/>
    <n v="5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2"/>
    <x v="62"/>
    <n v="0"/>
    <s v="SIN DESCRIPCION PARA DESTINOS 00"/>
    <n v="4000"/>
    <s v="TRANSFERENCIAS, ASIGNACIONES, SUBSIDIOS Y OTRAS AYUDAS"/>
    <m/>
    <x v="1"/>
    <s v="Política Integral del Agua"/>
    <s v="DERECHO AL AGUA Y SANEAMIENTO"/>
    <s v="SUMINISTRO DE AGUA"/>
    <s v="DIRECCIÓN GENERAL DE VIVIENDA"/>
    <n v="150000"/>
    <n v="150000"/>
    <n v="150000"/>
    <n v="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59"/>
    <x v="59"/>
    <n v="0"/>
    <s v="SIN DESCRIPCION PARA DESTINOS 00"/>
    <n v="5000"/>
    <s v="BIENES MUEBLES, INMUEBLES E INTANGIBLES"/>
    <m/>
    <x v="2"/>
    <s v="Gestión sostenible de la Ciudad"/>
    <s v="GESTIÓN SOSTENIBLE DE LA CIUDAD"/>
    <s v="QUEMAS AGRICOLAS E INCENDIOS FORESTALES PREVENIDOS"/>
    <s v="DIRECCIÓN DE PROYECTO CAJITITLAN"/>
    <n v="148000"/>
    <n v="148000"/>
    <n v="100000"/>
    <n v="4800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106"/>
    <x v="106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s v="UNIDAD DE ACOPIO Y SALUD ANIMAL MUNICIPAL"/>
    <n v="120000"/>
    <n v="120000"/>
    <n v="12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07"/>
    <x v="107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s v="DIRECCIÓN GENERAL DE INGRESOS"/>
    <n v="120000"/>
    <n v="120000"/>
    <n v="10000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3"/>
    <x v="83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ACRIFICIO DE BOVINOS Y PORCINOS EN EL RASTRO MUNICIPAL"/>
    <s v="DIRECCIÓN DE RASTRO"/>
    <n v="120000"/>
    <n v="120000"/>
    <n v="12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0"/>
    <x v="100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AGUA POTABLE Y SANEAMIENTO"/>
    <n v="120000"/>
    <n v="120000"/>
    <n v="12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s v="DIRECCIÓN GENERAL DE SERVICIOS MÉDICOS MUNICIPALES"/>
    <n v="110740"/>
    <n v="110740"/>
    <n v="11074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7"/>
    <x v="27"/>
    <n v="0"/>
    <s v="SIN DESCRIPCION PARA DESTINOS 00"/>
    <n v="3000"/>
    <s v="SERVICIOS GENERALES"/>
    <m/>
    <x v="4"/>
    <s v="Cultura de Paz y Derechos Humanos (Transversal)"/>
    <s v="EMISIÓN DE DOCUMENTOS JURÍDICOS"/>
    <s v="CARTA DE RESIDENCIA Y/O PROCEDENCIA"/>
    <s v="DESPACHO DE LA SECRETARÍA GENERAL"/>
    <n v="220000"/>
    <n v="220000"/>
    <n v="110000"/>
    <n v="110000"/>
    <s v="*Subsidios y Cabildo Abierto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89"/>
    <x v="89"/>
    <n v="0"/>
    <s v="SIN DESCRIPCION PARA DESTINOS 00"/>
    <n v="3000"/>
    <s v="SERVICIOS GENERALES"/>
    <m/>
    <x v="0"/>
    <s v="Innovación en la Administración Pública"/>
    <s v="ADQUISICIÓN DE BIENES Y SERVICIOS "/>
    <s v="SERVICIOS CONTRATADOS"/>
    <s v="DIRECCIÓN GENERAL DE ADMINISTRACIÓN"/>
    <n v="103880"/>
    <n v="103880"/>
    <n v="10388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69"/>
    <x v="69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s v="DIRECCIÓN GENERAL DE CULTURA DE PAZ"/>
    <n v="300000"/>
    <n v="200000"/>
    <n v="100000"/>
    <n v="100000"/>
    <s v="*Evaluación a la política"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93"/>
    <x v="93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"/>
    <n v="100000"/>
    <n v="10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108"/>
    <x v="108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"/>
    <n v="100000"/>
    <n v="10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09"/>
    <x v="109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200000"/>
    <n v="200000"/>
    <n v="100000"/>
    <n v="1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10"/>
    <x v="110"/>
    <n v="0"/>
    <s v="SIN DESCRIPCION PARA DESTINOS 00"/>
    <n v="3000"/>
    <s v="SERVICIOS GENERALES"/>
    <m/>
    <x v="7"/>
    <s v="Cultura de Paz y Derechos Humanos (Transversal)"/>
    <s v="AGENDA GUBERNAMENTAL"/>
    <s v="APOYO ECONÓMICO A PERSONAS FÍSICAS, ASOCIACIONES E INSTITUCIONES SIN FINES DE LUCRO"/>
    <s v="SECRETARÍA PARTICULAR DE PRESIDENCIA"/>
    <n v="200000"/>
    <n v="100000"/>
    <n v="80000"/>
    <n v="2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84"/>
    <x v="84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s v="DIRECCIÓN GENERAL DE ADMINISTRACIÓN"/>
    <n v="100000"/>
    <n v="100000"/>
    <n v="10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99"/>
    <x v="99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s v="UNIDAD DE ACOPIO Y SALUD ANIMAL MUNICIPAL"/>
    <n v="100000"/>
    <n v="100000"/>
    <n v="10000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33"/>
    <x v="33"/>
    <n v="0"/>
    <s v="SIN DESCRIPCION PARA DESTINOS 00"/>
    <n v="5000"/>
    <s v="BIENES MUEBLES, INMUEBLES E INTANGIBLES"/>
    <m/>
    <x v="4"/>
    <s v="Cultura de Paz y Derechos Humanos (Transversal)"/>
    <s v="EMISIÓN DE DOCUMENTOS JURÍDICOS"/>
    <s v="FORMATOS ACCESIBLES DE COMUNICACIÓN E INFORMACIÓN PARA LA INCLUSIÓN SOCIAL"/>
    <s v="DIRECCIÓN GENERAL DE CULTURA DE PAZ"/>
    <n v="100000"/>
    <n v="100000"/>
    <n v="100000"/>
    <n v="0"/>
    <s v="* Impresora Braille"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111"/>
    <x v="111"/>
    <n v="0"/>
    <s v="SIN DESCRIPCION PARA DESTINOS 00"/>
    <n v="3000"/>
    <s v="SERVICIOS GENERALES"/>
    <m/>
    <x v="7"/>
    <s v="Innovación en la Administración Pública"/>
    <s v="MODERNIZACION DE PROCESOS ADMINISTRATIVOS"/>
    <s v="INFRAESTRUCTURA TECNOLOGICA ENTREGADA"/>
    <s v="DIRECCION GENERAL DE INNOVACION GUBERNAMENTAL"/>
    <n v="120000"/>
    <n v="120000"/>
    <n v="100000"/>
    <n v="2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DE CAPITAL"/>
    <m/>
    <m/>
    <x v="94"/>
    <x v="94"/>
    <n v="0"/>
    <s v="SIN DESCRIPCION PARA DESTINOS 00"/>
    <n v="5000"/>
    <s v="BIENES MUEBLES, INMUEBLES E INTANGIBLES"/>
    <m/>
    <x v="3"/>
    <s v="Innovación en la Administración Pública"/>
    <s v="HACIENDA PÚBLICA EFICIENTE"/>
    <s v="PROYECTO DE PRESUPUESTO"/>
    <s v="DIRECCIÓN GENERAL DE INGRESOS"/>
    <n v="100000"/>
    <n v="100000"/>
    <n v="0"/>
    <n v="10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s v="TRANSFERENCIAS, ASIGNACIONES, SUBSIDIOS Y OTRAS AYUDAS"/>
    <m/>
    <x v="12"/>
    <s v="Desarrollo Económico"/>
    <s v="IMPULSO A LA ACTIVIDAD ARTESANAL"/>
    <s v="REHBILITACIÓN DE TALLERES ARTESANALES"/>
    <s v="DIRECCIÓN GENERAL DE TURISMO"/>
    <n v="100000"/>
    <n v="100000"/>
    <n v="100000"/>
    <n v="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93"/>
    <x v="93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s v="DIRECCIÓN GENERAL DE RELACIONES PÚBLICAS"/>
    <n v="100000"/>
    <n v="100000"/>
    <n v="1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108"/>
    <x v="108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S MÉDICOS DE CALIDAD"/>
    <s v="DIRECCIÓN GENERAL DE SERVICIOS MÉDICOS MUNICIPALES"/>
    <n v="130442"/>
    <n v="100000"/>
    <n v="1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2"/>
    <x v="52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AGUA POTABLE Y SANEAMIENTO"/>
    <n v="800000"/>
    <n v="100000"/>
    <n v="1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2"/>
    <x v="52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LABORATORIO URBANO"/>
    <n v="181715"/>
    <n v="100000"/>
    <n v="1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"/>
    <x v="2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AGUA POTABLE Y SANEAMIENTO"/>
    <n v="120000"/>
    <n v="100000"/>
    <n v="1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104"/>
    <x v="104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s v="DIRECCIÓN GENERAL DE LABORATORIO URBANO"/>
    <n v="100000"/>
    <n v="100000"/>
    <n v="1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26"/>
    <x v="26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s v="DIRECCIÓN GENERAL DE LABORATORIO URBANO"/>
    <n v="300000"/>
    <n v="100000"/>
    <n v="1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26"/>
    <x v="26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s v="DIRECCIÓN GENERAL DE AGUA POTABLE Y SANEAMIENTO"/>
    <n v="170000"/>
    <n v="100000"/>
    <n v="10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s v="TRANSFERENCIAS, ASIGNACIONES, SUBSIDIOS Y OTRAS AYUDAS"/>
    <m/>
    <x v="12"/>
    <s v="Desarrollo Económico"/>
    <s v="IMPULSO A LA PRODUCCIÓN GANADERA"/>
    <s v="TECNIFICACIÓN DE TALLERES "/>
    <s v="DIRECCIÓN GENERAL DE DESARROLLO RURAL"/>
    <n v="100000"/>
    <n v="100000"/>
    <n v="100000"/>
    <n v="0"/>
    <m/>
    <s v="Si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s v="TRANSFERENCIAS, ASIGNACIONES, SUBSIDIOS Y OTRAS AYUDAS"/>
    <m/>
    <x v="12"/>
    <s v="Desarrollo Económico"/>
    <s v="IMPULSO A LA ACTIVIDAD ARTESANAL"/>
    <s v="TECNIFICACIÓN DE TALLERES ARTESANALES"/>
    <s v="DIRECCIÓN GENERAL DE TURISMO"/>
    <n v="100000"/>
    <n v="100000"/>
    <n v="100000"/>
    <n v="0"/>
    <m/>
    <s v="Si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x v="78"/>
    <x v="78"/>
    <n v="0"/>
    <s v="SIN DESCRIPCION PARA DESTINOS 00"/>
    <n v="5000"/>
    <s v="BIENES MUEBLES, INMUEBLES E INTANGIBLES"/>
    <m/>
    <x v="7"/>
    <s v="Innovación en la Administración Pública"/>
    <s v="MEJORAMIENTO DE CAPACIDADES INSTITUCIONALES"/>
    <s v="UNIDADES RESPONSABLES DE GASTO EVALUADAS"/>
    <s v="DIRECCION GENERAL DE COMUNICACION SOCIAL"/>
    <n v="100000"/>
    <n v="100000"/>
    <n v="10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59"/>
    <x v="59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s v="DIRECCIÓN GENERAL DE ADMINISTRACIÓN"/>
    <n v="99897"/>
    <n v="99897"/>
    <n v="99897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2"/>
    <x v="112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95871"/>
    <n v="95871"/>
    <n v="95871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35"/>
    <x v="35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s v="DESPACHO DE LA SINDICATURA"/>
    <n v="95000"/>
    <n v="95000"/>
    <n v="95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52"/>
    <x v="52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s v="UNIDAD DE ACOPIO Y SALUD ANIMAL MUNICIPAL"/>
    <n v="90000"/>
    <n v="90000"/>
    <n v="9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DE CAPITAL"/>
    <m/>
    <m/>
    <x v="26"/>
    <x v="26"/>
    <n v="0"/>
    <s v="SIN DESCRIPCION PARA DESTINOS 00"/>
    <n v="5000"/>
    <s v="BIENES MUEBLES, INMUEBLES E INTANGIBLES"/>
    <m/>
    <x v="7"/>
    <s v="Ciudad Culta, Recreativa y Participativa"/>
    <s v="EVENTOS DE LA AGENDA GUBERNAMENTAL"/>
    <s v="SERVICIOS DE ALIMENTOS"/>
    <s v="DIRECCIÓN GENERAL DE RELACIONES PÚBLICAS"/>
    <n v="90000"/>
    <n v="90000"/>
    <n v="9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113"/>
    <x v="113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s v="DIRECCIÓN GENERAL DE ADMINISTRACIÓN"/>
    <n v="87840"/>
    <n v="87840"/>
    <n v="87840"/>
    <n v="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86"/>
    <x v="86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INFRAESTRUCTURA TECNOLOGICA ENTREGADA"/>
    <s v="DIRECCION GENERAL DE INNOVACION GUBERNAMENTAL"/>
    <n v="84000"/>
    <n v="84000"/>
    <n v="84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74"/>
    <x v="74"/>
    <n v="0"/>
    <s v="SIN DESCRIPCION PARA DESTINOS 00"/>
    <n v="2000"/>
    <s v="MATERIALES Y SUMINISTROS"/>
    <m/>
    <x v="2"/>
    <s v="Gestión sostenible de la Ciudad"/>
    <s v="GESTIÓN SOSTENIBLE DE LA CIUDAD"/>
    <s v="INDUSTRIAS REGULADAS"/>
    <s v="DIRECCIÓN GENERAL DE PROTECCIÓN Y SUSTENTABILIDAD"/>
    <n v="100000"/>
    <n v="100000"/>
    <n v="8000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52"/>
    <x v="52"/>
    <n v="0"/>
    <s v="SIN DESCRIPCION PARA DESTINOS 00"/>
    <n v="2000"/>
    <s v="MATERIALES Y SUMINISTROS"/>
    <m/>
    <x v="2"/>
    <s v="Gestión sostenible de la Ciudad"/>
    <s v="GESTIÓN SOSTENIBLE DE LA CIUDAD"/>
    <s v="INDUSTRIAS REGULADAS"/>
    <s v="DIRECCIÓN GENERAL DE PROTECCIÓN Y SUSTENTABILIDAD"/>
    <n v="100000"/>
    <n v="100000"/>
    <n v="8000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53"/>
    <x v="53"/>
    <n v="0"/>
    <s v="SIN DESCRIPCION PARA DESTINOS 00"/>
    <n v="3000"/>
    <s v="SERVICIOS GENERALES"/>
    <m/>
    <x v="2"/>
    <s v="Gestión sostenible de la Ciudad"/>
    <s v="GESTIÓN SOSTENIBLE DE LA CIUDAD"/>
    <s v="INDUSTRIAS REGULADAS"/>
    <s v="DIRECCIÓN GENERAL DE PROTECCIÓN Y SUSTENTABILIDAD"/>
    <n v="100000"/>
    <n v="100000"/>
    <n v="8000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69"/>
    <x v="69"/>
    <n v="0"/>
    <s v="SIN DESCRIPCION PARA DESTINOS 00"/>
    <n v="3000"/>
    <s v="SERVICIOS GENERALES"/>
    <m/>
    <x v="2"/>
    <s v="Gestión sostenible de la Ciudad"/>
    <s v="GESTIÓN SOSTENIBLE DE LA CIUDAD"/>
    <s v="INDUSTRIAS REGULADAS"/>
    <s v="DIRECCIÓN GENERAL DE PROTECCIÓN Y SUSTENTABILIDAD"/>
    <n v="100000"/>
    <n v="100000"/>
    <n v="80000"/>
    <n v="2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33"/>
    <x v="33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30000"/>
    <n v="130000"/>
    <n v="80000"/>
    <n v="5000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73"/>
    <x v="73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INFRAESTRUCTURA TECNOLOGICA ENTREGADA"/>
    <s v="DIRECCION GENERAL DE INNOVACION GUBERNAMENTAL"/>
    <n v="100000"/>
    <n v="100000"/>
    <n v="8000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0"/>
    <x v="60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s v="DIRECCIÓN GENERAL DE MANTENIMIENTO URBANO"/>
    <n v="100009.96"/>
    <n v="100009.96"/>
    <n v="80000"/>
    <n v="20009.960000000006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03"/>
    <x v="103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s v="DIRECCIÓN GENERAL DE MANTENIMIENTO DE ESPACIOS PÚBLICOS"/>
    <n v="100000"/>
    <n v="100000"/>
    <n v="8000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6"/>
    <x v="96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s v="DIRECCIÓN GENERAL DE MANTENIMIENTO DE ESPACIOS PÚBLICOS"/>
    <n v="100000"/>
    <n v="100000"/>
    <n v="80000"/>
    <n v="2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72"/>
    <x v="72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VIVIENDA"/>
    <n v="75000"/>
    <n v="75000"/>
    <n v="75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67"/>
    <x v="67"/>
    <n v="0"/>
    <s v="SIN DESCRIPCION PARA DESTINOS 00"/>
    <n v="2000"/>
    <s v="MATERIALES Y SUMINISTROS"/>
    <m/>
    <x v="12"/>
    <s v="Desarrollo Económico"/>
    <s v="DESARROLLO ECONÓMICO"/>
    <s v="ADMINISTRACIÓN DEL DESPACHO"/>
    <s v="DESPACHO DE LA COORDINACIÓN GENERAL DE DESARROLLO ECONÓMICO"/>
    <n v="70000"/>
    <n v="70000"/>
    <n v="7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38"/>
    <x v="38"/>
    <n v="0"/>
    <s v="SIN DESCRIPCION PARA DESTINOS 00"/>
    <n v="2000"/>
    <s v="MATERIALES Y SUMINISTROS"/>
    <m/>
    <x v="12"/>
    <s v="Desarrollo Económico"/>
    <s v="DESARROLLO ECONÓMICO"/>
    <s v="ADMINISTRACIÓN DEL DESPACHO"/>
    <s v="DESPACHO DE LA COORDINACIÓN GENERAL DE DESARROLLO ECONÓMICO"/>
    <n v="100000"/>
    <n v="100000"/>
    <n v="70000"/>
    <n v="3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1"/>
    <x v="71"/>
    <n v="0"/>
    <s v="SIN DESCRIPCION PARA DESTINOS 00"/>
    <n v="2000"/>
    <s v="MATERIALES Y SUMINISTROS"/>
    <m/>
    <x v="12"/>
    <s v="Desarrollo Económico"/>
    <s v="DESARROLLO ECONÓMICO"/>
    <s v="ADMINISTRACIÓN DEL DESPACHO"/>
    <s v="DESPACHO DE LA COORDINACIÓN GENERAL DE DESARROLLO ECONÓMICO"/>
    <n v="100000"/>
    <n v="100000"/>
    <n v="70000"/>
    <n v="3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0"/>
    <x v="70"/>
    <n v="0"/>
    <s v="SIN DESCRIPCION PARA DESTINOS 00"/>
    <n v="2000"/>
    <s v="MATERIALES Y SUMINISTROS"/>
    <m/>
    <x v="12"/>
    <s v="Desarrollo Económico"/>
    <s v="DESARROLLO ECONÓMICO"/>
    <s v="ADMINISTRACIÓN DEL DESPACHO"/>
    <s v="DESPACHO DE LA COORDINACIÓN GENERAL DE DESARROLLO ECONÓMICO"/>
    <n v="100000"/>
    <n v="100000"/>
    <n v="70000"/>
    <n v="3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s v="TRANSFERENCIAS, ASIGNACIONES, SUBSIDIOS Y OTRAS AYUDAS"/>
    <m/>
    <x v="12"/>
    <s v="Desarrollo Económico"/>
    <s v="IMPULSO AL SECTOR PESQUERO"/>
    <s v="ALIMENTO PARA PECES"/>
    <s v="DIRECCIÓN GENERAL DE DESARROLLO RURAL"/>
    <n v="70000"/>
    <n v="70000"/>
    <n v="70000"/>
    <n v="0"/>
    <m/>
    <s v="Si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s v="TRANSFERENCIAS, ASIGNACIONES, SUBSIDIOS Y OTRAS AYUDAS"/>
    <m/>
    <x v="12"/>
    <s v="Desarrollo Económico"/>
    <s v="IMPULSO A LA ACTIVIDAD AGRÍCOLA"/>
    <s v="PAQUETE TECNOLÓGICO"/>
    <s v="DIRECCIÓN GENERAL DE DESARROLLO RURAL"/>
    <n v="70000"/>
    <n v="70000"/>
    <n v="70000"/>
    <n v="0"/>
    <m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50"/>
    <x v="50"/>
    <n v="0"/>
    <s v="SIN DESCRIPCION PARA DESTINOS 00"/>
    <n v="2000"/>
    <s v="MATERIALES Y SUMINISTROS"/>
    <m/>
    <x v="8"/>
    <s v="Ciudad Culta, Recreativa y Participativa"/>
    <s v="APOYO A INSTITUCIONES"/>
    <s v="TRASLADOS ESCOLARES Y ESCUELAS DE 10"/>
    <s v="DESPACHO DE LA COORDINACIÓN GENERAL DE PARTICIPACIÓN CIUDADANA Y CONSTRUCCIÓN DE COMUNIDAD"/>
    <n v="100000"/>
    <n v="70000"/>
    <n v="50000"/>
    <n v="2000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52"/>
    <x v="52"/>
    <n v="0"/>
    <s v="SIN DESCRIPCION PARA DESTINOS 00"/>
    <n v="2000"/>
    <s v="MATERIALES Y SUMINISTROS"/>
    <m/>
    <x v="2"/>
    <s v="Gestión sostenible de la Ciudad"/>
    <s v="GESTIÓN SOSTENIBLE DE LA CIUDAD"/>
    <s v="OBRAS DE INFRAESTRUCTURA MUNICIPAL"/>
    <s v="DIRECCIÓN GENERAL DE LICITACIÓN Y NORMATIVIDAD"/>
    <n v="65000"/>
    <n v="65000"/>
    <n v="6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30"/>
    <x v="30"/>
    <n v="0"/>
    <s v="SIN DESCRIPCION PARA DESTINOS 00"/>
    <n v="3000"/>
    <s v="SERVICIOS GENERALES"/>
    <m/>
    <x v="2"/>
    <s v="Gestión sostenible de la Ciudad"/>
    <s v="GESTIÓN SOSTENIBLE DE LA CIUDAD"/>
    <s v="INDUSTRIAS REGULADAS"/>
    <s v="DIRECCIÓN GENERAL DE PROTECCIÓN Y SUSTENTABILIDAD"/>
    <n v="60000"/>
    <n v="60000"/>
    <n v="6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113"/>
    <x v="113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20000"/>
    <n v="120000"/>
    <n v="60000"/>
    <n v="6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59"/>
    <x v="59"/>
    <n v="0"/>
    <s v="SIN DESCRIPCION PARA DESTINOS 00"/>
    <n v="5000"/>
    <s v="BIENES MUEBLES, INMUEBLES E INTANGIBLE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60000"/>
    <n v="60000"/>
    <n v="40000"/>
    <n v="2000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4"/>
    <x v="114"/>
    <n v="0"/>
    <s v="SIN DESCRIPCION PARA DESTINOS 00"/>
    <n v="2000"/>
    <s v="MATERIALES Y SUMINISTROS"/>
    <m/>
    <x v="16"/>
    <s v="Seguridad y Política de Prevención"/>
    <s v="ADMINISTRACIÓN Y DESPLIEGUE OPERATIVO DE LA COMISARÍA"/>
    <s v="EQUIPAMIENTO"/>
    <s v="COMISARÍA DE LA POLICÍA PREVENTIVA MUNICIPAL"/>
    <n v="60000"/>
    <n v="60000"/>
    <n v="6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87"/>
    <x v="87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60000"/>
    <n v="60000"/>
    <n v="6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60000"/>
    <n v="60000"/>
    <n v="6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10"/>
    <x v="110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s v="DIRECCIÓN GENERAL DE RELACIONES PÚBLICAS"/>
    <n v="60000"/>
    <n v="60000"/>
    <n v="6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92"/>
    <x v="92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s v="DIRECCIÓN GENERAL DE RELACIONES PÚBLICAS"/>
    <n v="60000"/>
    <n v="60000"/>
    <n v="60000"/>
    <n v="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110"/>
    <x v="110"/>
    <n v="0"/>
    <s v="SIN DESCRIPCION PARA DESTINOS 00"/>
    <n v="3000"/>
    <s v="SERVICIOS GENERALES"/>
    <m/>
    <x v="7"/>
    <s v="Innovación en la Administración Pública"/>
    <s v="MODERNIZACION DE PROCESOS ADMINISTRATIVOS"/>
    <s v="SISTEMAS INFORMATICOS MODERNIZADOS RECIBIDOS"/>
    <s v="DIRECCION GENERAL DE INNOVACION GUBERNAMENTAL"/>
    <n v="60000"/>
    <n v="60000"/>
    <n v="60000"/>
    <n v="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115"/>
    <x v="115"/>
    <n v="0"/>
    <s v="SIN DESCRIPCION PARA DESTINOS 00"/>
    <n v="3000"/>
    <s v="SERVICIOS GENERALES"/>
    <m/>
    <x v="7"/>
    <s v="Innovación en la Administración Pública"/>
    <s v="MODERNIZACION DE PROCESOS ADMINISTRATIVOS"/>
    <s v="SISTEMAS INFORMATICOS MODERNIZADOS RECIBIDOS"/>
    <s v="DIRECCION GENERAL DE INNOVACION GUBERNAMENTAL"/>
    <n v="60000"/>
    <n v="60000"/>
    <n v="6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1"/>
    <x v="51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LABORATORIO URBANO"/>
    <n v="60000"/>
    <n v="60000"/>
    <n v="6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68"/>
    <x v="68"/>
    <n v="0"/>
    <s v="SIN DESCRIPCION PARA DESTINOS 00"/>
    <n v="2000"/>
    <s v="MATERIALES Y SUMINISTROS"/>
    <m/>
    <x v="2"/>
    <s v="Gestión sostenible de la Ciudad"/>
    <s v="GESTIÓN SOSTENIBLE DE LA CIUDAD"/>
    <s v="INDUSTRIAS REGULADAS"/>
    <s v="DIRECCIÓN GENERAL DE PROTECCIÓN Y SUSTENTABILIDAD"/>
    <n v="50000"/>
    <n v="50000"/>
    <n v="5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78"/>
    <x v="78"/>
    <n v="0"/>
    <s v="SIN DESCRIPCION PARA DESTINOS 00"/>
    <n v="5000"/>
    <s v="BIENES MUEBLES, INMUEBLES E INTANGIBLES"/>
    <m/>
    <x v="2"/>
    <s v="Gestión sostenible de la Ciudad"/>
    <s v="GESTIÓN SOSTENIBLE DE LA CIUDAD"/>
    <s v="INDUSTRIAS REGULADAS"/>
    <s v="DIRECCIÓN GENERAL DE PROTECCIÓN Y SUSTENTABILIDAD"/>
    <n v="50000"/>
    <n v="50000"/>
    <n v="5000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44"/>
    <x v="44"/>
    <n v="0"/>
    <s v="SIN DESCRIPCION PARA DESTINOS 00"/>
    <n v="4000"/>
    <s v="TRANSFERENCIAS, ASIGNACIONES, SUBSIDIOS Y OTRAS AYUDAS"/>
    <m/>
    <x v="4"/>
    <s v="Cultura de Paz y Derechos Humanos (Transversal)"/>
    <s v="EMISIÓN DE DOCUMENTOS JURÍDICOS"/>
    <s v="ACTAS DE INSTALACIÓN DE MESAS DE PAZ"/>
    <s v="DIRECCIÓN GENERAL DE CULTURA DE PAZ"/>
    <n v="100000"/>
    <n v="100000"/>
    <n v="50000"/>
    <n v="50000"/>
    <s v="* Programa Gobernanza incluyente"/>
    <s v="Si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18"/>
    <x v="18"/>
    <n v="0"/>
    <s v="SIN DESCRIPCION PARA DESTINOS 00"/>
    <n v="5000"/>
    <s v="BIENES MUEBLES, INMUEBLES E INTANGIBLES"/>
    <m/>
    <x v="4"/>
    <s v="Cultura de Paz y Derechos Humanos (Transversal)"/>
    <s v="EMISIÓN DE DOCUMENTOS JURÍDICOS"/>
    <s v="ACTAS DE INSTALACIÓN DE MESAS DE PAZ"/>
    <s v="DIRECCIÓN GENERAL DE CULTURA DE PAZ"/>
    <n v="100000"/>
    <n v="100000"/>
    <n v="50000"/>
    <n v="5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77"/>
    <x v="77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50000"/>
    <n v="50000"/>
    <n v="50000"/>
    <n v="0"/>
    <s v="* Centralizada (Autorizada para Protección Civil)"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56"/>
    <x v="56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"/>
    <n v="100000"/>
    <n v="50000"/>
    <n v="50000"/>
    <s v="* Centralizada (Autorizada para Protección Civil)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9"/>
    <x v="19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50000"/>
    <n v="50000"/>
    <n v="5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s v="TRANSFERENCIAS, ASIGNACIONES, SUBSIDIOS Y OTRAS AYUDAS"/>
    <m/>
    <x v="12"/>
    <s v="Desarrollo Económico"/>
    <s v="IMPULSO AL SECTOR PESQUERO"/>
    <s v="ALEVINES"/>
    <s v="DIRECCIÓN GENERAL DE DESARROLLO RURAL"/>
    <n v="50000"/>
    <n v="50000"/>
    <n v="50000"/>
    <n v="0"/>
    <m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8"/>
    <x v="8"/>
    <n v="0"/>
    <s v="SIN DESCRIPCION PARA DESTINOS 00"/>
    <n v="5000"/>
    <s v="BIENES MUEBLES, INMUEBLES E INTANGIBLES"/>
    <m/>
    <x v="8"/>
    <s v="Ciudad Culta, Recreativa y Participativa"/>
    <s v="AGENCIAS Y DELEGACIONES"/>
    <s v="APOYO A LAS AGENCIAS Y DELEGACIONES DEL MUNICIPIO"/>
    <s v="DIRECCIÓN DE AGENCIAS Y DELEGACIONES"/>
    <n v="50000"/>
    <n v="50000"/>
    <n v="25000"/>
    <n v="25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67"/>
    <x v="67"/>
    <n v="0"/>
    <s v="SIN DESCRIPCION PARA DESTINOS 00"/>
    <n v="2000"/>
    <s v="MATERIALES Y SUMINISTROS"/>
    <m/>
    <x v="7"/>
    <s v="Cultura de Paz y Derechos Humanos (Transversal)"/>
    <s v="AGENDA GUBERNAMENTAL"/>
    <s v="APOYO ECONÓMICO A PERSONAS FÍSICAS, ASOCIACIONES E INSTITUCIONES SIN FINES DE LUCRO"/>
    <s v="SECRETARÍA PARTICULAR DE PRESIDENCIA"/>
    <n v="35000"/>
    <n v="50000"/>
    <n v="5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s v="TRANSFERENCIAS, ASIGNACIONES, SUBSIDIOS Y OTRAS AYUDAS"/>
    <m/>
    <x v="12"/>
    <s v="Desarrollo Económico"/>
    <s v="IMPULSO A LA ACTIVIDAD ARTESANAL"/>
    <s v="APOYO PARA EXPOSICIONES ARTESANALES FORANEAS"/>
    <s v="DIRECCIÓN GENERAL DE TURISMO"/>
    <n v="50000"/>
    <n v="50000"/>
    <n v="50000"/>
    <n v="0"/>
    <m/>
    <s v="Si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0"/>
    <x v="110"/>
    <n v="0"/>
    <s v="SIN DESCRIPCION PARA DESTINOS 00"/>
    <n v="3000"/>
    <s v="SERVICIOS GENERALES"/>
    <m/>
    <x v="16"/>
    <s v="Seguridad y Política de Prevención"/>
    <s v="ADMINISTRACIÓN Y DESPLIEGUE OPERATIVO DE LA COMISARÍA"/>
    <s v="CAPACITACIÓN"/>
    <s v="COMISARÍA DE LA POLICÍA PREVENTIVA MUNICIPAL"/>
    <n v="50000"/>
    <n v="50000"/>
    <n v="5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7"/>
    <x v="67"/>
    <n v="0"/>
    <s v="SIN DESCRIPCION PARA DESTINOS 00"/>
    <n v="2000"/>
    <s v="MATERIALES Y SUMINISTROS"/>
    <m/>
    <x v="1"/>
    <s v="Política Integral del Agua"/>
    <s v="DERECHO AL AGUA Y SANEAMIENTO"/>
    <s v="CAUDALES RECUPERADOS"/>
    <s v="PLANEACIÓN TERRITORIAL Y URBANA"/>
    <n v="60000"/>
    <n v="50000"/>
    <n v="50000"/>
    <n v="0"/>
    <s v="*Convenio conagua"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50"/>
    <x v="50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s v="UNIDAD DE ACOPIO Y SALUD ANIMAL MUNICIPAL"/>
    <n v="50000"/>
    <n v="50000"/>
    <n v="5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71"/>
    <x v="71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s v="UNIDAD DE ACOPIO Y SALUD ANIMAL MUNICIPAL"/>
    <n v="50000"/>
    <n v="50000"/>
    <n v="5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94"/>
    <x v="94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s v="UNIDAD DE ACOPIO Y SALUD ANIMAL MUNICIPAL"/>
    <n v="50000"/>
    <n v="50000"/>
    <n v="5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59"/>
    <x v="59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s v="UNIDAD DE ACOPIO Y SALUD ANIMAL MUNICIPAL"/>
    <n v="50000"/>
    <n v="50000"/>
    <n v="5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s v="TRANSFERENCIAS, ASIGNACIONES, SUBSIDIOS Y OTRAS AYUDAS"/>
    <m/>
    <x v="12"/>
    <s v="Desarrollo Económico"/>
    <s v="IMPULSO A LA PRODUCCIÓN GANADERA"/>
    <s v="DISPOSITIVO DE IDENTIFICACIÓN DE GANADO"/>
    <s v="DIRECCIÓN GENERAL DE DESARROLLO RURAL"/>
    <n v="50000"/>
    <n v="50000"/>
    <n v="50000"/>
    <n v="0"/>
    <m/>
    <s v="Si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0"/>
    <x v="110"/>
    <n v="0"/>
    <s v="SIN DESCRIPCION PARA DESTINOS 00"/>
    <n v="3000"/>
    <s v="SERVICIOS GENERALES"/>
    <m/>
    <x v="16"/>
    <s v="Seguridad y Política de Prevención"/>
    <s v="ADMINISTRACIÓN Y DESPLIEGUE OPERATIVO DE LA COMISARÍA"/>
    <s v="EQUIPAMIENTO"/>
    <s v="COMISARÍA DE LA POLICÍA PREVENTIVA MUNICIPAL"/>
    <n v="50000"/>
    <n v="50000"/>
    <n v="5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42"/>
    <x v="42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EQUIPO Y HERRAMIENTA MANUAL"/>
    <s v="DIRECCIÓN GENERAL DE PROTECCIÓN CIVIL Y BOMBEROS"/>
    <n v="50000"/>
    <n v="50000"/>
    <n v="5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43"/>
    <x v="43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EQUIPO Y HERRAMIENTA MANUAL"/>
    <s v="DIRECCIÓN GENERAL DE PROTECCIÓN CIVIL Y BOMBEROS"/>
    <n v="50000"/>
    <n v="50000"/>
    <n v="5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9"/>
    <x v="19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s v="DESPACHO DE LA COORDINACIÓN GENERAL DE DESARROLLO ECONÓMICO"/>
    <n v="50000"/>
    <n v="50000"/>
    <n v="5000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11"/>
    <n v="7"/>
    <s v="Innovación en la Administración Pública"/>
    <s v="GASTO CORRIENTE"/>
    <m/>
    <m/>
    <x v="115"/>
    <x v="115"/>
    <n v="0"/>
    <s v="SIN DESCRIPCION PARA DESTINOS 00"/>
    <n v="3000"/>
    <s v="SERVICIOS GENERALES"/>
    <m/>
    <x v="17"/>
    <s v="Innovación en la Administración Pública"/>
    <s v="REVISION Y MEJORAMIENTO DE PROCESOS INTERNOS"/>
    <s v="FISCALIZACION DE LOS RECURSOS APLICABLES POR DEPENDENCIAS"/>
    <s v="CONTRALORÍA"/>
    <n v="50000"/>
    <n v="50000"/>
    <n v="50000"/>
    <n v="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67"/>
    <x v="67"/>
    <n v="0"/>
    <s v="SIN DESCRIPCION PARA DESTINOS 00"/>
    <n v="2000"/>
    <s v="MATERIALES Y SUMINISTROS"/>
    <m/>
    <x v="7"/>
    <s v="Innovación en la Administración Pública"/>
    <s v="MEJORAMIENTO DE CAPACIDADES INSTITUCIONALES"/>
    <s v="PROGRAMAS SOCIALES MUNICIPALES EVALUADOS DE MANERA INTERNA Y EXTERNA"/>
    <s v="DESPACHO DE LA JEFATURA DE GABINETE"/>
    <n v="50000"/>
    <n v="50000"/>
    <n v="5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16"/>
    <x v="116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SERVICIO DE UNIDADES MOVILES ARRENDADAS"/>
    <s v="DIRECCIÓN GENERAL DE PROTECCIÓN CIVIL Y BOMBEROS"/>
    <n v="50000"/>
    <n v="50000"/>
    <n v="5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DE CAPITAL"/>
    <m/>
    <m/>
    <x v="78"/>
    <x v="78"/>
    <n v="0"/>
    <s v="SIN DESCRIPCION PARA DESTINOS 00"/>
    <n v="5000"/>
    <s v="BIENES MUEBLES, INMUEBLES E INTANGIBLES"/>
    <m/>
    <x v="7"/>
    <s v="Ciudad Culta, Recreativa y Participativa"/>
    <s v="EVENTOS DE LA AGENDA GUBERNAMENTAL"/>
    <s v="SERVICIOS DE ALIMENTOS"/>
    <s v="DIRECCIÓN GENERAL DE RELACIONES PÚBLICAS"/>
    <n v="50000"/>
    <n v="50000"/>
    <n v="5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17"/>
    <x v="117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s v="DIRECCIÓN GENERAL DE RELACIONES PÚBLICAS"/>
    <n v="50000"/>
    <n v="50000"/>
    <n v="5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7"/>
    <x v="67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LABORATORIO URBANO"/>
    <n v="60000"/>
    <n v="50000"/>
    <n v="5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3"/>
    <x v="103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AGUA POTABLE Y SANEAMIENTO"/>
    <n v="80000"/>
    <n v="50000"/>
    <n v="5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3"/>
    <x v="103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LABORATORIO URBANO"/>
    <n v="24000"/>
    <n v="50000"/>
    <n v="5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9"/>
    <x v="19"/>
    <n v="0"/>
    <s v="SIN DESCRIPCION PARA DESTINOS 00"/>
    <n v="3000"/>
    <s v="SERVICIOS GENERALES"/>
    <m/>
    <x v="1"/>
    <s v="Política Integral del Agua"/>
    <s v="DERECHO AL AGUA Y SANEAMIENTO"/>
    <s v="SUMINISTRO DE AGUA"/>
    <s v="DIRECCIÓN GENERAL DE LABORATORIO URBANO"/>
    <n v="84000"/>
    <n v="50000"/>
    <n v="5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36"/>
    <x v="36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49999.999999999898"/>
    <n v="49999.999999999898"/>
    <n v="49999.999999999898"/>
    <n v="0"/>
    <s v="* Centralizada (Autorizada para Protección Civil)"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3"/>
    <x v="23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LABORATORIO URBANO"/>
    <n v="48000"/>
    <n v="48000"/>
    <n v="48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6"/>
    <x v="86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s v="UNIDAD DE ACOPIO Y SALUD ANIMAL MUNICIPAL"/>
    <n v="45000"/>
    <n v="45000"/>
    <n v="4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DE ALUMBRADO PÚBLICO"/>
    <s v="DIRECCIÓN DE ALUMBRADO PÚBLICO"/>
    <n v="45000"/>
    <n v="45000"/>
    <n v="45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118"/>
    <x v="118"/>
    <n v="0"/>
    <s v="SIN DESCRIPCION PARA DESTINOS 00"/>
    <n v="3000"/>
    <s v="SERVICIOS GENERALES"/>
    <m/>
    <x v="5"/>
    <s v="Desarrollo sustentable de la Ciudad"/>
    <s v="ACOPIO Y SALUD ANIMAL"/>
    <s v="CONTROL DE FELINOS, CANINOS Y VIDA SILVESTRE EN EL MUNICIPIO"/>
    <s v="UNIDAD DE ACOPIO Y SALUD ANIMAL MUNICIPAL"/>
    <n v="42000"/>
    <n v="42000"/>
    <n v="42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15"/>
    <x v="115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s v="DIRECCIÓN GENERAL DE RELACIONES PÚBLICAS"/>
    <n v="42000"/>
    <n v="42000"/>
    <n v="42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67"/>
    <x v="67"/>
    <n v="0"/>
    <s v="SIN DESCRIPCION PARA DESTINOS 00"/>
    <n v="2000"/>
    <s v="MATERIALES Y SUMINISTROS"/>
    <m/>
    <x v="2"/>
    <s v="Gestión sostenible de la Ciudad"/>
    <s v="GESTIÓN SOSTENIBLE DE LA CIUDAD"/>
    <s v="INDUSTRIAS REGULADAS"/>
    <s v="DIRECCIÓN GENERAL DE PROTECCIÓN Y SUSTENTABILIDAD"/>
    <n v="40000"/>
    <n v="40000"/>
    <n v="4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9"/>
    <x v="19"/>
    <n v="0"/>
    <s v="SIN DESCRIPCION PARA DESTINOS 00"/>
    <n v="3000"/>
    <s v="SERVICIOS GENERALES"/>
    <m/>
    <x v="2"/>
    <s v="Gestión sostenible de la Ciudad"/>
    <s v="GESTIÓN SOSTENIBLE DE LA CIUDAD"/>
    <s v="INDUSTRIAS REGULADAS"/>
    <s v="DIRECCIÓN GENERAL DE PROTECCIÓN Y SUSTENTABILIDAD"/>
    <n v="40000"/>
    <n v="40000"/>
    <n v="4000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7"/>
    <x v="67"/>
    <n v="0"/>
    <s v="SIN DESCRIPCION PARA DESTINOS 00"/>
    <n v="2000"/>
    <s v="MATERIALES Y SUMINISTRO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10000"/>
    <n v="40000"/>
    <n v="30000"/>
    <n v="1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15"/>
    <x v="115"/>
    <n v="0"/>
    <s v="SIN DESCRIPCION PARA DESTINOS 00"/>
    <n v="3000"/>
    <s v="SERVICIOS GENERALES"/>
    <m/>
    <x v="7"/>
    <s v="Cultura de Paz y Derechos Humanos (Transversal)"/>
    <s v="AGENDA GUBERNAMENTAL"/>
    <s v="APOYO ECONÓMICO A PERSONAS FÍSICAS, ASOCIACIONES E INSTITUCIONES SIN FINES DE LUCRO"/>
    <s v="SECRETARÍA PARTICULAR DE PRESIDENCIA"/>
    <n v="70000"/>
    <n v="40000"/>
    <n v="4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9"/>
    <x v="119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40000"/>
    <n v="40000"/>
    <n v="4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4"/>
    <x v="84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s v="UNIDAD DE ACOPIO Y SALUD ANIMAL MUNICIPAL"/>
    <n v="40000"/>
    <n v="40000"/>
    <n v="40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0"/>
    <x v="120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s v="DESPACHO DE LA SINDICATURA"/>
    <n v="40000"/>
    <n v="40000"/>
    <n v="4000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52"/>
    <x v="52"/>
    <n v="0"/>
    <s v="SIN DESCRIPCION PARA DESTINOS 00"/>
    <n v="2000"/>
    <s v="MATERIALES Y SUMINISTROS"/>
    <m/>
    <x v="8"/>
    <s v="Ciudad Culta, Recreativa y Participativa"/>
    <s v="APOYO A INSTITUCIONES"/>
    <s v="TRASLADOS ESCOLARES Y ESCUELAS DE 10"/>
    <s v="DESPACHO DE LA COORDINACIÓN GENERAL DE PARTICIPACIÓN CIUDADANA Y CONSTRUCCIÓN DE COMUNIDAD"/>
    <n v="40000"/>
    <n v="40000"/>
    <n v="39531.730000000003"/>
    <n v="468.2699999999968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21"/>
    <x v="121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s v="DIRECCIÓN GENERAL DE RELACIONES PÚBLICAS"/>
    <n v="36000"/>
    <n v="36000"/>
    <n v="36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68"/>
    <x v="68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s v="UNIDAD DE ACOPIO Y SALUD ANIMAL MUNICIPAL"/>
    <n v="35000"/>
    <n v="35000"/>
    <n v="3500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43"/>
    <x v="43"/>
    <n v="0"/>
    <s v="SIN DESCRIPCION PARA DESTINOS 00"/>
    <n v="2000"/>
    <s v="MATERIALES Y SUMINISTROS"/>
    <m/>
    <x v="8"/>
    <s v="Ciudad Culta, Recreativa y Participativa"/>
    <s v="AGENCIAS Y DELEGACIONES"/>
    <s v="APOYO A LAS AGENCIAS Y DELEGACIONES DEL MUNICIPIO"/>
    <s v="DIRECCIÓN DE AGENCIAS Y DELEGACIONES"/>
    <n v="30000"/>
    <n v="30000"/>
    <n v="3000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78"/>
    <x v="78"/>
    <n v="0"/>
    <s v="SIN DESCRIPCION PARA DESTINOS 00"/>
    <n v="5000"/>
    <s v="BIENES MUEBLES, INMUEBLES E INTANGIBLES"/>
    <m/>
    <x v="8"/>
    <s v="Ciudad Culta, Recreativa y Participativa"/>
    <s v="AGENCIAS Y DELEGACIONES"/>
    <s v="APOYO A LAS AGENCIAS Y DELEGACIONES DEL MUNICIPIO"/>
    <s v="DIRECCIÓN DE AGENCIAS Y DELEGACIONES"/>
    <n v="30000"/>
    <n v="30000"/>
    <n v="30000"/>
    <n v="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5"/>
    <x v="115"/>
    <n v="0"/>
    <s v="SIN DESCRIPCION PARA DESTINOS 00"/>
    <n v="3000"/>
    <s v="SERVICIOS GENERALES"/>
    <m/>
    <x v="16"/>
    <s v="Seguridad y Política de Prevención"/>
    <s v="ADMINISTRACIÓN Y DESPLIEGUE OPERATIVO DE LA COMISARÍA"/>
    <s v="CAPACITACIÓN"/>
    <s v="COMISARÍA DE LA POLICÍA PREVENTIVA MUNICIPAL"/>
    <n v="30000"/>
    <n v="30000"/>
    <n v="3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78"/>
    <x v="78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s v="UNIDAD DE ACOPIO Y SALUD ANIMAL MUNICIPAL"/>
    <n v="30000"/>
    <n v="30000"/>
    <n v="3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104"/>
    <x v="104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s v="UNIDAD DE ACOPIO Y SALUD ANIMAL MUNICIPAL"/>
    <n v="30000"/>
    <n v="30000"/>
    <n v="3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108"/>
    <x v="108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s v="UNIDAD DE ACOPIO Y SALUD ANIMAL MUNICIPAL"/>
    <n v="30000"/>
    <n v="30000"/>
    <n v="30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52"/>
    <x v="52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s v="DESPACHO DE LA SINDICATURA"/>
    <n v="30000"/>
    <n v="30000"/>
    <n v="30000"/>
    <n v="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22"/>
    <x v="122"/>
    <n v="0"/>
    <s v="SIN DESCRIPCION PARA DESTINOS 00"/>
    <n v="2000"/>
    <s v="MATERIALES Y SUMINISTROS"/>
    <m/>
    <x v="16"/>
    <s v="Seguridad y Política de Prevención"/>
    <s v="ADMINISTRACIÓN Y DESPLIEGUE OPERATIVO DE LA COMISARÍA"/>
    <s v="EQUIPAMIENTO"/>
    <s v="COMISARÍA DE LA POLICÍA PREVENTIVA MUNICIPAL"/>
    <n v="30000"/>
    <n v="30000"/>
    <n v="30000"/>
    <n v="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5"/>
    <x v="115"/>
    <n v="0"/>
    <s v="SIN DESCRIPCION PARA DESTINOS 00"/>
    <n v="3000"/>
    <s v="SERVICIOS GENERALES"/>
    <m/>
    <x v="16"/>
    <s v="Seguridad y Política de Prevención"/>
    <s v="ADMINISTRACIÓN Y DESPLIEGUE OPERATIVO DE LA COMISARÍA"/>
    <s v="EQUIPAMIENTO"/>
    <s v="COMISARÍA DE LA POLICÍA PREVENTIVA MUNICIPAL"/>
    <n v="30000"/>
    <n v="30000"/>
    <n v="30000"/>
    <n v="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68"/>
    <x v="68"/>
    <n v="0"/>
    <s v="SIN DESCRIPCION PARA DESTINOS 00"/>
    <n v="2000"/>
    <s v="MATERIALES Y SUMINISTROS"/>
    <m/>
    <x v="7"/>
    <s v="Innovación en la Administración Pública"/>
    <s v="MODERNIZACION DE PROCESOS ADMINISTRATIVOS"/>
    <s v="INFRAESTRUCTURA TECNOLOGICA ENTREGADA"/>
    <s v="DIRECCION GENERAL DE INNOVACION GUBERNAMENTAL"/>
    <n v="30000"/>
    <n v="30000"/>
    <n v="30000"/>
    <n v="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68"/>
    <x v="68"/>
    <n v="0"/>
    <s v="SIN DESCRIPCION PARA DESTINOS 00"/>
    <n v="2000"/>
    <s v="MATERIALES Y SUMINISTROS"/>
    <m/>
    <x v="7"/>
    <s v="Innovación en la Administración Pública"/>
    <s v="MODERNIZACION DE PROCESOS ADMINISTRATIVOS"/>
    <s v="SISTEMAS INFORMATICOS MODERNIZADOS RECIBIDOS"/>
    <s v="DIRECCION GENERAL DE INNOVACION GUBERNAMENTAL"/>
    <n v="30000"/>
    <n v="30000"/>
    <n v="3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26"/>
    <x v="26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s v="UNIDAD DE ACOPIO Y SALUD ANIMAL MUNICIPAL"/>
    <n v="25000"/>
    <n v="25000"/>
    <n v="25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38"/>
    <x v="38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s v="DESPACHO DE LA SINDICATURA"/>
    <n v="25000"/>
    <n v="25000"/>
    <n v="25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68"/>
    <x v="68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s v="DESPACHO DE LA SINDICATURA"/>
    <n v="25000"/>
    <n v="25000"/>
    <n v="2500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104"/>
    <x v="104"/>
    <n v="0"/>
    <s v="SIN DESCRIPCION PARA DESTINOS 00"/>
    <n v="5000"/>
    <s v="BIENES MUEBLES, INMUEBLES E INTANGIBLES"/>
    <m/>
    <x v="2"/>
    <s v="Gestión sostenible de la Ciudad"/>
    <s v="GESTIÓN SOSTENIBLE DE LA CIUDAD"/>
    <s v="OBRAS DE INFRAESTRUCTURA MUNICIPAL"/>
    <s v="DIRECCIÓN GENERAL DE LICITACIÓN Y NORMATIVIDAD"/>
    <n v="25000"/>
    <n v="25000"/>
    <n v="2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3"/>
    <x v="123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25000"/>
    <n v="25000"/>
    <n v="2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25000"/>
    <n v="25000"/>
    <n v="25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0"/>
    <x v="50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LABORATORIO URBANO"/>
    <n v="24000"/>
    <n v="24000"/>
    <n v="24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70"/>
    <x v="70"/>
    <n v="0"/>
    <s v="SIN DESCRIPCION PARA DESTINOS 00"/>
    <n v="2000"/>
    <s v="MATERIALES Y SUMINISTROS"/>
    <m/>
    <x v="2"/>
    <s v="Gestión sostenible de la Ciudad"/>
    <s v="GESTIÓN SOSTENIBLE DE LA CIUDAD"/>
    <s v="INDUSTRIAS REGULADAS"/>
    <s v="DIRECCIÓN GENERAL DE PROTECCIÓN Y SUSTENTABILIDAD"/>
    <n v="20000"/>
    <n v="20000"/>
    <n v="2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103"/>
    <x v="103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s v="UNIDAD DE ACOPIO Y SALUD ANIMAL MUNICIPAL"/>
    <n v="20000"/>
    <n v="20000"/>
    <n v="2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24"/>
    <x v="24"/>
    <n v="0"/>
    <s v="SIN DESCRIPCION PARA DESTINOS 00"/>
    <n v="3000"/>
    <s v="SERVICIOS GENERALES"/>
    <m/>
    <x v="5"/>
    <s v="Desarrollo sustentable de la Ciudad"/>
    <s v="ACOPIO Y SALUD ANIMAL"/>
    <s v="CONTROL DE FELINOS, CANINOS Y VIDA SILVESTRE EN EL MUNICIPIO"/>
    <s v="UNIDAD DE ACOPIO Y SALUD ANIMAL MUNICIPAL"/>
    <n v="20000"/>
    <n v="20000"/>
    <n v="2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93"/>
    <x v="93"/>
    <n v="0"/>
    <s v="SIN DESCRIPCION PARA DESTINOS 00"/>
    <n v="3000"/>
    <s v="SERVICIOS GENERALES"/>
    <m/>
    <x v="5"/>
    <s v="Desarrollo sustentable de la Ciudad"/>
    <s v="ACOPIO Y SALUD ANIMAL"/>
    <s v="CONTROL DE FELINOS, CANINOS Y VIDA SILVESTRE EN EL MUNICIPIO"/>
    <s v="UNIDAD DE ACOPIO Y SALUD ANIMAL MUNICIPAL"/>
    <n v="20000"/>
    <n v="20000"/>
    <n v="2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0"/>
    <x v="80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s v="UNIDAD DE ACOPIO Y SALUD ANIMAL MUNICIPAL"/>
    <n v="20000"/>
    <n v="20000"/>
    <n v="2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00"/>
    <x v="100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s v="DIRECCIÓN GENERAL DE SERVICIOS MÉDICOS MUNICIPALES"/>
    <n v="50000"/>
    <n v="20000"/>
    <n v="2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8"/>
    <x v="38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s v="DIRECCIÓN GENERAL DE SERVICIOS MÉDICOS MUNICIPALES"/>
    <n v="24999.96"/>
    <n v="20000"/>
    <n v="2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19"/>
    <x v="119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s v="DIRECCIÓN GENERAL DE SERVICIOS MÉDICOS MUNICIPALES"/>
    <n v="40000"/>
    <n v="20000"/>
    <n v="2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4"/>
    <x v="74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18000"/>
    <n v="18000"/>
    <n v="18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s v="DIRECCIÓN GENERAL DE SERVICIOS MÉDICOS MUNICIPALES"/>
    <n v="18168"/>
    <n v="18000"/>
    <n v="18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24"/>
    <x v="124"/>
    <n v="0"/>
    <s v="SIN DESCRIPCION PARA DESTINOS 00"/>
    <n v="2000"/>
    <s v="MATERIALES Y SUMINISTROS"/>
    <m/>
    <x v="2"/>
    <s v="Gestión sostenible de la Ciudad"/>
    <s v="GESTIÓN SOSTENIBLE DE LA CIUDAD"/>
    <s v="INDUSTRIAS REGULADAS"/>
    <s v="DIRECCIÓN GENERAL DE PROTECCIÓN Y SUSTENTABILIDAD"/>
    <n v="15000"/>
    <n v="15000"/>
    <n v="15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1"/>
    <x v="111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15000"/>
    <n v="15000"/>
    <n v="15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DE CAPITAL"/>
    <m/>
    <m/>
    <x v="86"/>
    <x v="86"/>
    <n v="0"/>
    <s v="SIN DESCRIPCION PARA DESTINOS 00"/>
    <n v="5000"/>
    <s v="BIENES MUEBLES, INMUEBLES E INTANGIBLES"/>
    <m/>
    <x v="14"/>
    <s v="Cultura de Paz y Derechos Humanos (Transversal)"/>
    <s v="CONSTRUCCIÓN JURÍDICA DE DERECHOS"/>
    <s v="DEFENSORÍA LEGAL "/>
    <s v="DESPACHO DE LA SINDICATURA"/>
    <n v="15000"/>
    <n v="15000"/>
    <n v="1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8"/>
    <x v="58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15000"/>
    <n v="15000"/>
    <n v="1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8"/>
    <x v="38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15000"/>
    <n v="15000"/>
    <n v="1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5"/>
    <x v="95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s v="DIRECCIÓN GENERAL DE MANTENIMIENTO URBANO"/>
    <n v="15000"/>
    <n v="15000"/>
    <n v="1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2"/>
    <x v="2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s v="DIRECCIÓN GENERAL DE RELACIONES PÚBLICAS"/>
    <n v="15000"/>
    <n v="15000"/>
    <n v="15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97"/>
    <x v="97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12912"/>
    <n v="12912"/>
    <n v="12912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83"/>
    <x v="83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s v="DIRECCIÓN GENERAL DE ADMINISTRACIÓN"/>
    <n v="12000"/>
    <n v="12000"/>
    <n v="12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23"/>
    <x v="123"/>
    <n v="0"/>
    <s v="SIN DESCRIPCION PARA DESTINOS 00"/>
    <n v="2000"/>
    <s v="MATERIALES Y SUMINISTROS"/>
    <m/>
    <x v="7"/>
    <s v="Ciudad Culta, Recreativa y Participativa"/>
    <s v="EVENTOS DE LA AGENDA GUBERNAMENTAL"/>
    <s v="SERVICIOS DE ALIMENTOS"/>
    <s v="DIRECCIÓN GENERAL DE RELACIONES PÚBLICAS"/>
    <n v="12000"/>
    <n v="12000"/>
    <n v="12000"/>
    <n v="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25"/>
    <x v="125"/>
    <n v="0"/>
    <s v="SIN DESCRIPCION PARA DESTINOS 00"/>
    <n v="3000"/>
    <s v="SERVICIOS GENERALES"/>
    <m/>
    <x v="16"/>
    <s v="Seguridad y Política de Prevención"/>
    <s v="ADMINISTRACIÓN Y DESPLIEGUE OPERATIVO DE LA COMISARÍA"/>
    <s v="CAPACITACIÓN"/>
    <s v="COMISARÍA DE LA POLICÍA PREVENTIVA MUNICIPAL"/>
    <n v="10000"/>
    <n v="10000"/>
    <n v="10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43"/>
    <x v="43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s v="DESPACHO DE LA SINDICATURA"/>
    <n v="10000"/>
    <n v="10000"/>
    <n v="10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93"/>
    <x v="93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s v="DESPACHO DE LA SINDICATURA"/>
    <n v="10000"/>
    <n v="10000"/>
    <n v="1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11"/>
    <x v="111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s v="DIRECCIÓN GENERAL DE INGRESOS"/>
    <n v="10000"/>
    <n v="10000"/>
    <n v="1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95"/>
    <x v="95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AGUA POTABLE Y SANEAMIENTO"/>
    <n v="10000"/>
    <n v="10000"/>
    <n v="1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1"/>
    <x v="51"/>
    <n v="0"/>
    <s v="SIN DESCRIPCION PARA DESTINOS 00"/>
    <n v="3000"/>
    <s v="SERVICIOS GENERALES"/>
    <m/>
    <x v="1"/>
    <s v="Política Integral del Agua"/>
    <s v="DERECHO AL AGUA Y SANEAMIENTO"/>
    <s v="CAUDALES RECUPERADOS"/>
    <s v="PLANEACIÓN TERRITORIAL Y URBANA"/>
    <n v="9000"/>
    <n v="9000"/>
    <n v="9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5"/>
    <x v="125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s v="DESPACHO DE LA SINDICATURA"/>
    <n v="6000"/>
    <n v="6000"/>
    <n v="6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4"/>
    <x v="64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s v="DIRECCIÓN GENERAL DE SERVICIOS MÉDICOS MUNICIPALES"/>
    <n v="6000"/>
    <n v="6000"/>
    <n v="6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s v="DIRECCIÓN GENERAL DE SERVICIOS MÉDICOS MUNICIPALES"/>
    <n v="6000"/>
    <n v="6000"/>
    <n v="6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5"/>
    <x v="95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s v="DIRECCIÓN GENERAL DE SERVICIOS MÉDICOS MUNICIPALES"/>
    <n v="6000"/>
    <n v="6000"/>
    <n v="6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8"/>
    <x v="58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s v="DIRECCIÓN GENERAL DE SERVICIOS MÉDICOS MUNICIPALES"/>
    <n v="20400"/>
    <n v="6000"/>
    <n v="6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52"/>
    <x v="52"/>
    <n v="0"/>
    <s v="SIN DESCRIPCION PARA DESTINOS 00"/>
    <n v="2000"/>
    <s v="MATERIALES Y SUMINISTROS"/>
    <m/>
    <x v="3"/>
    <s v="Innovación en la Administración Pública"/>
    <s v="HACIENDA PÚBLICA EFICIENTE"/>
    <s v="PROYECTO DE PRESUPUESTO"/>
    <s v="DIRECCIÓN GENERAL DE INGRESOS"/>
    <n v="5000"/>
    <n v="5000"/>
    <n v="5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25"/>
    <x v="125"/>
    <n v="0"/>
    <s v="SIN DESCRIPCION PARA DESTINOS 00"/>
    <n v="3000"/>
    <s v="SERVICIOS GENERALES"/>
    <m/>
    <x v="3"/>
    <s v="Innovación en la Administración Pública"/>
    <s v="HACIENDA PÚBLICA EFICIENTE"/>
    <s v="RECURSOS FEDERALES RECIBIDOS"/>
    <s v="DIRECCIÓN GENERAL DE INGRESOS"/>
    <n v="5000"/>
    <n v="5000"/>
    <n v="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26"/>
    <x v="126"/>
    <n v="0"/>
    <s v="SIN DESCRIPCION PARA DESTINOS 00"/>
    <n v="2000"/>
    <s v="MATERIALES Y SUMINISTROS"/>
    <m/>
    <x v="7"/>
    <s v="Ciudad Culta, Recreativa y Participativa"/>
    <s v="EVENTOS DE LA AGENDA GUBERNAMENTAL"/>
    <s v="SERVICIOS DE ALIMENTOS"/>
    <s v="DIRECCIÓN GENERAL DE RELACIONES PÚBLICAS"/>
    <n v="5000"/>
    <n v="5000"/>
    <n v="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52"/>
    <x v="52"/>
    <n v="0"/>
    <s v="SIN DESCRIPCION PARA DESTINOS 00"/>
    <n v="2000"/>
    <s v="MATERIALES Y SUMINISTROS"/>
    <m/>
    <x v="7"/>
    <s v="Ciudad Culta, Recreativa y Participativa"/>
    <s v="EVENTOS DE LA AGENDA GUBERNAMENTAL"/>
    <s v="SERVICIOS DE ALIMENTOS"/>
    <s v="DIRECCIÓN GENERAL DE RELACIONES PÚBLICAS"/>
    <n v="5000"/>
    <n v="5000"/>
    <n v="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16"/>
    <x v="116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s v="DIRECCIÓN GENERAL DE RELACIONES PÚBLICAS"/>
    <n v="5000"/>
    <n v="5000"/>
    <n v="5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6"/>
    <x v="126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s v="DESPACHO DE LA SINDICATURA"/>
    <n v="3000"/>
    <n v="3000"/>
    <n v="3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50"/>
    <x v="50"/>
    <n v="0"/>
    <s v="SIN DESCRIPCION PARA DESTINOS 00"/>
    <n v="2000"/>
    <s v="MATERIALES Y SUMINISTROS"/>
    <m/>
    <x v="3"/>
    <s v="Innovación en la Administración Pública"/>
    <s v="HACIENDA PÚBLICA EFICIENTE"/>
    <s v="PROYECTO DE PRESUPUESTO"/>
    <s v="DIRECCIÓN GENERAL DE INGRESOS"/>
    <n v="1000"/>
    <n v="1000"/>
    <n v="1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27"/>
    <x v="127"/>
    <n v="0"/>
    <s v="SIN DESCRIPCION PARA DESTINOS 00"/>
    <n v="2000"/>
    <s v="MATERIALES Y SUMINISTROS"/>
    <m/>
    <x v="2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99"/>
    <x v="99"/>
    <n v="0"/>
    <s v="SIN DESCRIPCION PARA DESTINOS 00"/>
    <n v="2000"/>
    <s v="MATERIALES Y SUMINISTROS"/>
    <m/>
    <x v="2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85"/>
    <x v="85"/>
    <n v="0"/>
    <s v="SIN DESCRIPCION PARA DESTINOS 00"/>
    <n v="2000"/>
    <s v="MATERIALES Y SUMINISTROS"/>
    <m/>
    <x v="2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58"/>
    <x v="58"/>
    <n v="0"/>
    <s v="SIN DESCRIPCION PARA DESTINOS 00"/>
    <n v="2000"/>
    <s v="MATERIALES Y SUMINISTROS"/>
    <m/>
    <x v="2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28"/>
    <x v="128"/>
    <n v="0"/>
    <s v="SIN DESCRIPCION PARA DESTINOS 00"/>
    <n v="2000"/>
    <s v="MATERIALES Y SUMINISTROS"/>
    <m/>
    <x v="2"/>
    <s v="Gestión sostenible de la Ciudad"/>
    <s v="GESTIÓN SOSTENIBLE DE LA CIUDAD"/>
    <s v="INDUSTRIAS REGULADAS"/>
    <s v="DIRECCIÓN GENERAL DE PROTECCIÓN Y SUSTENTABILIDAD"/>
    <n v="65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4"/>
    <x v="14"/>
    <n v="0"/>
    <s v="SIN DESCRIPCION PARA DESTINOS 00"/>
    <n v="3000"/>
    <s v="SERVICIOS GENERALES"/>
    <m/>
    <x v="2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29"/>
    <x v="129"/>
    <n v="0"/>
    <s v="SIN DESCRIPCION PARA DESTINOS 00"/>
    <n v="3000"/>
    <s v="SERVICIOS GENERALES"/>
    <m/>
    <x v="2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7"/>
    <x v="27"/>
    <n v="0"/>
    <s v="SIN DESCRIPCION PARA DESTINOS 00"/>
    <n v="3000"/>
    <s v="SERVICIOS GENERALES"/>
    <m/>
    <x v="2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05"/>
    <x v="105"/>
    <n v="0"/>
    <s v="SIN DESCRIPCION PARA DESTINOS 00"/>
    <n v="3000"/>
    <s v="SERVICIOS GENERALES"/>
    <m/>
    <x v="2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44"/>
    <x v="44"/>
    <n v="0"/>
    <s v="SIN DESCRIPCION PARA DESTINOS 00"/>
    <n v="4000"/>
    <s v="TRANSFERENCIAS, ASIGNACIONES, SUBSIDIOS Y OTRAS AYUDAS"/>
    <m/>
    <x v="2"/>
    <s v="Gestión sostenible de la Ciudad"/>
    <s v="GESTIÓN SOSTENIBLE DE LA CIUDAD"/>
    <s v="INDUSTRIAS REGULADAS"/>
    <s v="DIRECCIÓN GENERAL DE PROTECCIÓN Y SUSTENTABILIDAD"/>
    <n v="0"/>
    <n v="0"/>
    <n v="0"/>
    <n v="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104"/>
    <x v="104"/>
    <n v="0"/>
    <s v="SIN DESCRIPCION PARA DESTINOS 00"/>
    <n v="5000"/>
    <s v="BIENES MUEBLES, INMUEBLES E INTANGIBLES"/>
    <m/>
    <x v="2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80"/>
    <x v="80"/>
    <n v="0"/>
    <s v="SIN DESCRIPCION PARA DESTINOS 00"/>
    <n v="5000"/>
    <s v="BIENES MUEBLES, INMUEBLES E INTANGIBLES"/>
    <m/>
    <x v="2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0"/>
    <x v="20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s v="DIRECCIÓN GENERAL DE CULTURA DE PAZ"/>
    <n v="30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61"/>
    <x v="61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s v="DIRECCIÓN GENERAL DE CULTURA DE PAZ"/>
    <n v="10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49"/>
    <x v="49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s v="DIRECCIÓN GENERAL DE CULTURA DE PAZ"/>
    <n v="16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9"/>
    <x v="29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s v="DIRECCIÓN GENERAL DE CULTURA DE PAZ"/>
    <n v="25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0"/>
    <x v="110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s v="DIRECCIÓN GENERAL DE CULTURA DE PAZ"/>
    <n v="105000"/>
    <n v="30000"/>
    <n v="0"/>
    <n v="3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5"/>
    <x v="115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s v="DIRECCIÓN GENERAL DE CULTURA DE PAZ"/>
    <n v="105000"/>
    <n v="30000"/>
    <n v="0"/>
    <n v="3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28"/>
    <x v="128"/>
    <n v="0"/>
    <s v="SIN DESCRIPCION PARA DESTINOS 00"/>
    <n v="2000"/>
    <s v="MATERIALES Y SUMINISTROS"/>
    <m/>
    <x v="8"/>
    <s v="Ciudad Culta, Recreativa y Participativa"/>
    <s v="ACTIVIDADES Y FESTIVIDADES"/>
    <s v="ACTIVIDADES PARA LA CONSTRUCCIÓN DE COMUNIDAD"/>
    <s v="DESPACHO DE LA COORDINACIÓN GENERAL DE PARTICIPACIÓN CIUDADANA Y CONSTRUCCIÓN DE COMUNIDAD"/>
    <n v="250000"/>
    <n v="0"/>
    <n v="0"/>
    <n v="0"/>
    <s v="* TRANSFERIR A JEFATURA DE GABINETE"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17"/>
    <x v="117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600000"/>
    <n v="0"/>
    <n v="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10"/>
    <x v="110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50000"/>
    <n v="150000"/>
    <n v="0"/>
    <n v="15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21"/>
    <x v="121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49999.999999999898"/>
    <n v="49999.999999999898"/>
    <n v="0"/>
    <n v="49999.999999999898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15"/>
    <x v="115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300000"/>
    <n v="300000"/>
    <n v="0"/>
    <n v="30000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5"/>
    <x v="25"/>
    <n v="0"/>
    <s v="SIN DESCRIPCION PARA DESTINOS 00"/>
    <n v="3000"/>
    <s v="SERVICIOS GENERALES"/>
    <m/>
    <x v="2"/>
    <s v="Gestión sostenible de la Ciudad"/>
    <s v="GESTIÓN SOSTENIBLE DE LA CIUDAD"/>
    <s v="ADMINISTRACIÓN CENTRAL DEL DESPACHO DE LA COORDINACIÓN"/>
    <s v="DESPACHO DE LA COORDINACIÓN GENERAL DE GESTIÓN INTEGRAL DE LA CIUDAD"/>
    <n v="6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10"/>
    <x v="110"/>
    <n v="0"/>
    <s v="SIN DESCRIPCION PARA DESTINOS 00"/>
    <n v="3000"/>
    <s v="SERVICIOS GENERALES"/>
    <m/>
    <x v="2"/>
    <s v="Gestión sostenible de la Ciudad"/>
    <s v="GESTIÓN SOSTENIBLE DE LA CIUDAD"/>
    <s v="ADMINISTRACIÓN CENTRAL DEL DESPACHO DE LA COORDINACIÓN"/>
    <s v="DESPACHO DE LA COORDINACIÓN GENERAL DE GESTIÓN INTEGRAL DE LA CIUDAD"/>
    <n v="36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15"/>
    <x v="115"/>
    <n v="0"/>
    <s v="SIN DESCRIPCION PARA DESTINOS 00"/>
    <n v="3000"/>
    <s v="SERVICIOS GENERALES"/>
    <m/>
    <x v="2"/>
    <s v="Gestión sostenible de la Ciudad"/>
    <s v="GESTIÓN SOSTENIBLE DE LA CIUDAD"/>
    <s v="ADMINISTRACIÓN CENTRAL DEL DESPACHO DE LA COORDINACIÓN"/>
    <s v="DESPACHO DE LA COORDINACIÓN GENERAL DE GESTIÓN INTEGRAL DE LA CIUDAD"/>
    <n v="36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17"/>
    <x v="117"/>
    <n v="0"/>
    <s v="SIN DESCRIPCION PARA DESTINOS 00"/>
    <n v="3000"/>
    <s v="SERVICIOS GENERALES"/>
    <m/>
    <x v="2"/>
    <s v="Gestión sostenible de la Ciudad"/>
    <s v="GESTIÓN SOSTENIBLE DE LA CIUDAD"/>
    <s v="ADMINISTRACIÓN CENTRAL DEL DESPACHO DE LA COORDINACIÓN"/>
    <s v="DESPACHO DE LA COORDINACIÓN GENERAL DE GESTIÓN INTEGRAL DE LA CIUDAD"/>
    <n v="3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93"/>
    <x v="93"/>
    <n v="0"/>
    <s v="SIN DESCRIPCION PARA DESTINOS 00"/>
    <n v="3000"/>
    <s v="SERVICIOS GENERALES"/>
    <m/>
    <x v="2"/>
    <s v="Gestión sostenible de la Ciudad"/>
    <s v="GESTIÓN SOSTENIBLE DE LA CIUDAD"/>
    <s v="ADMINISTRACIÓN CENTRAL DEL DESPACHO DE LA COORDINACIÓN"/>
    <s v="DESPACHO DE LA COORDINACIÓN GENERAL DE GESTIÓN INTEGRAL DE LA CIUDAD"/>
    <n v="18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90"/>
    <x v="90"/>
    <n v="0"/>
    <s v="SIN DESCRIPCION PARA DESTINOS 00"/>
    <n v="4000"/>
    <s v="TRANSFERENCIAS, ASIGNACIONES, SUBSIDIOS Y OTRAS AYUDAS"/>
    <m/>
    <x v="2"/>
    <s v="Gestión sostenible de la Ciudad"/>
    <s v="GESTIÓN SOSTENIBLE DE LA CIUDAD"/>
    <s v="ADMINISTRACIÓN CENTRAL DEL DESPACHO DE LA COORDINACIÓN"/>
    <s v="DESPACHO DE LA COORDINACIÓN GENERAL DE GESTIÓN INTEGRAL DE LA CIUDAD"/>
    <n v="300000"/>
    <n v="0"/>
    <n v="0"/>
    <n v="0"/>
    <m/>
    <s v="Si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27"/>
    <x v="127"/>
    <n v="0"/>
    <s v="SIN DESCRIPCION PARA DESTINOS 00"/>
    <n v="2000"/>
    <s v="MATERIALES Y SUMINISTROS"/>
    <m/>
    <x v="12"/>
    <s v="Desarrollo Económico"/>
    <s v="DESARROLLO ECONÓMICO"/>
    <s v="ADMINISTRACIÓN DEL DESPACHO"/>
    <s v="DESPACHO DE LA COORDINACIÓN GENERAL DE DESARROLLO ECONÓMICO"/>
    <n v="10000"/>
    <n v="0"/>
    <n v="0"/>
    <n v="0"/>
    <s v="* TRANSFERIR A JEFATURA E GABINETE"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30"/>
    <x v="130"/>
    <n v="0"/>
    <s v="SIN DESCRIPCION PARA DESTINOS 00"/>
    <n v="2000"/>
    <s v="MATERIALES Y SUMINISTROS"/>
    <m/>
    <x v="12"/>
    <s v="Desarrollo Económico"/>
    <s v="DESARROLLO ECONÓMICO"/>
    <s v="ADMINISTRACIÓN DEL DESPACHO"/>
    <s v="DESPACHO DE LA COORDINACIÓN GENERAL DE DESARROLLO ECONÓMICO"/>
    <n v="10000"/>
    <n v="0"/>
    <n v="0"/>
    <n v="0"/>
    <s v="* TRANSFERIR A JEFATURA E GABINETE"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95"/>
    <x v="95"/>
    <n v="0"/>
    <s v="SIN DESCRIPCION PARA DESTINOS 00"/>
    <n v="2000"/>
    <s v="MATERIALES Y SUMINISTROS"/>
    <m/>
    <x v="12"/>
    <s v="Desarrollo Económico"/>
    <s v="DESARROLLO ECONÓMICO"/>
    <s v="ADMINISTRACIÓN DEL DESPACHO"/>
    <s v="DESPACHO DE LA COORDINACIÓN GENERAL DE DESARROLLO ECONÓMICO"/>
    <n v="50000"/>
    <n v="50000"/>
    <n v="0"/>
    <n v="5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2"/>
    <x v="52"/>
    <n v="0"/>
    <s v="SIN DESCRIPCION PARA DESTINOS 00"/>
    <n v="2000"/>
    <s v="MATERIALES Y SUMINISTROS"/>
    <m/>
    <x v="12"/>
    <s v="Desarrollo Económico"/>
    <s v="DESARROLLO ECONÓMICO"/>
    <s v="ADMINISTRACIÓN DEL DESPACHO"/>
    <s v="DESPACHO DE LA COORDINACIÓN GENERAL DE DESARROLLO ECONÓMICO"/>
    <n v="50000"/>
    <n v="50000"/>
    <n v="0"/>
    <n v="5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DE CAPITAL"/>
    <m/>
    <m/>
    <x v="104"/>
    <x v="104"/>
    <n v="0"/>
    <s v="SIN DESCRIPCION PARA DESTINOS 00"/>
    <n v="5000"/>
    <s v="BIENES MUEBLES, INMUEBLES E INTANGIBLES"/>
    <m/>
    <x v="12"/>
    <s v="Desarrollo Económico"/>
    <s v="DESARROLLO ECONÓMICO"/>
    <s v="ADMINISTRACIÓN DEL DESPACHO"/>
    <s v="DESPACHO DE LA COORDINACIÓN GENERAL DE DESARROLLO ECONÓMICO"/>
    <n v="50000"/>
    <n v="50000"/>
    <n v="0"/>
    <n v="5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99"/>
    <x v="99"/>
    <n v="0"/>
    <s v="SIN DESCRIPCION PARA DESTINOS 00"/>
    <n v="2000"/>
    <s v="MATERIALES Y SUMINISTRO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80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28"/>
    <x v="128"/>
    <n v="0"/>
    <s v="SIN DESCRIPCION PARA DESTINOS 00"/>
    <n v="2000"/>
    <s v="MATERIALES Y SUMINISTRO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50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89"/>
    <x v="89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300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89"/>
    <x v="89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300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10"/>
    <x v="110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45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15"/>
    <x v="115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6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17"/>
    <x v="117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1"/>
    <x v="131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78"/>
    <x v="78"/>
    <n v="0"/>
    <s v="SIN DESCRIPCION PARA DESTINOS 00"/>
    <n v="5000"/>
    <s v="BIENES MUEBLES, INMUEBLES E INTANGIBLE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104"/>
    <x v="104"/>
    <n v="0"/>
    <s v="SIN DESCRIPCION PARA DESTINOS 00"/>
    <n v="5000"/>
    <s v="BIENES MUEBLES, INMUEBLES E INTANGIBLES"/>
    <m/>
    <x v="8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25"/>
    <x v="125"/>
    <n v="0"/>
    <s v="SIN DESCRIPCION PARA DESTINOS 00"/>
    <n v="3000"/>
    <s v="SERVICIOS GENERALES"/>
    <m/>
    <x v="7"/>
    <s v="Cultura de Paz y Derechos Humanos (Transversal)"/>
    <s v="AGENDA GUBERNAMENTAL"/>
    <s v="APOYO ECONÓMICO A PERSONAS FÍSICAS, ASOCIACIONES E INSTITUCIONES SIN FINES DE LUCRO"/>
    <s v="SECRETARÍA PARTICULAR DE PRESIDENCIA"/>
    <n v="7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21"/>
    <x v="121"/>
    <n v="0"/>
    <s v="SIN DESCRIPCION PARA DESTINOS 00"/>
    <n v="3000"/>
    <s v="SERVICIOS GENERALES"/>
    <m/>
    <x v="7"/>
    <s v="Cultura de Paz y Derechos Humanos (Transversal)"/>
    <s v="AGENDA GUBERNAMENTAL"/>
    <s v="APOYO ECONÓMICO A PERSONAS FÍSICAS, ASOCIACIONES E INSTITUCIONES SIN FINES DE LUCRO"/>
    <s v="SECRETARÍA PARTICULAR DE PRESIDENCIA"/>
    <n v="20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28"/>
    <x v="128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s v="DIRECCIÓN GENERAL DE ADMINISTRACIÓN"/>
    <n v="279996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2"/>
    <x v="22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10999200"/>
    <n v="0"/>
    <n v="0"/>
    <n v="0"/>
    <s v="* TRANSFERIR A JEFATURA E GABINETE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0"/>
    <x v="110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15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5"/>
    <x v="115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s v="DIRECCIÓN GENERAL DE ADMINISTRACIÓN"/>
    <n v="20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104"/>
    <x v="104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s v="DIRECCIÓN GENERAL DE ADMINISTRACIÓN"/>
    <n v="15000"/>
    <n v="15000"/>
    <n v="0"/>
    <n v="15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11"/>
    <n v="7"/>
    <s v="Innovación en la Administración Pública"/>
    <s v="GASTO CORRIENTE"/>
    <m/>
    <m/>
    <x v="128"/>
    <x v="128"/>
    <n v="0"/>
    <s v="SIN DESCRIPCION PARA DESTINOS 00"/>
    <n v="2000"/>
    <s v="MATERIALES Y SUMINISTROS"/>
    <m/>
    <x v="17"/>
    <s v="Innovación en la Administración Pública"/>
    <s v="REVISION Y MEJORAMIENTO DE PROCESOS INTERNOS"/>
    <s v="CAMPAÑA PREVENTIVA PARA LA CORRECTA CONDUCTA DE LOS SERVIDORES PUBLICOS"/>
    <s v="CONTRALORÍA"/>
    <n v="20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18"/>
    <x v="18"/>
    <n v="0"/>
    <s v="SIN DESCRIPCION PARA DESTINOS 00"/>
    <n v="5000"/>
    <s v="BIENES MUEBLES, INMUEBLES E INTANGIBLES"/>
    <m/>
    <x v="4"/>
    <s v="Cultura de Paz y Derechos Humanos (Transversal)"/>
    <s v="EMISIÓN DE DOCUMENTOS JURÍDICOS"/>
    <s v="CARTA DE RESIDENCIA Y/O PROCEDENCIA"/>
    <s v="DESPACHO DE LA SECRETARÍA GENERAL"/>
    <n v="4000000"/>
    <n v="0"/>
    <n v="0"/>
    <n v="0"/>
    <s v="*Archivo General"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73"/>
    <x v="73"/>
    <n v="0"/>
    <s v="SIN DESCRIPCION PARA DESTINOS 00"/>
    <n v="5000"/>
    <s v="BIENES MUEBLES, INMUEBLES E INTANGIBLES"/>
    <m/>
    <x v="4"/>
    <s v="Cultura de Paz y Derechos Humanos (Transversal)"/>
    <s v="EMISIÓN DE DOCUMENTOS JURÍDICOS"/>
    <s v="CARTA DE RESIDENCIA Y/O PROCEDENCIA"/>
    <s v="DESPACHO DE LA SECRETARÍA GENERAL"/>
    <n v="100000"/>
    <n v="0"/>
    <n v="0"/>
    <n v="0"/>
    <s v="*Archivo General"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31"/>
    <x v="131"/>
    <n v="0"/>
    <s v="SIN DESCRIPCION PARA DESTINOS 00"/>
    <n v="3000"/>
    <s v="SERVICIOS GENERALES"/>
    <m/>
    <x v="4"/>
    <s v="Cultura de Paz y Derechos Humanos (Transversal)"/>
    <s v="EMISIÓN DE DOCUMENTOS JURÍDICOS"/>
    <s v="CARTA DE RESIDENCIA Y/O PROCEDENCIA"/>
    <s v="DESPACHO DE LA SECRETARÍA GENERAL"/>
    <n v="30000"/>
    <n v="30000"/>
    <n v="0"/>
    <n v="3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0"/>
    <x v="110"/>
    <n v="0"/>
    <s v="SIN DESCRIPCION PARA DESTINOS 00"/>
    <n v="3000"/>
    <s v="SERVICIOS GENERALES"/>
    <m/>
    <x v="4"/>
    <s v="Cultura de Paz y Derechos Humanos (Transversal)"/>
    <s v="EMISIÓN DE DOCUMENTOS JURÍDICOS"/>
    <s v="CARTA DE RESIDENCIA Y/O PROCEDENCIA"/>
    <s v="DESPACHO DE LA SECRETARÍA GENERAL"/>
    <n v="70000"/>
    <n v="50000"/>
    <n v="0"/>
    <n v="5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5"/>
    <x v="115"/>
    <n v="0"/>
    <s v="SIN DESCRIPCION PARA DESTINOS 00"/>
    <n v="3000"/>
    <s v="SERVICIOS GENERALES"/>
    <m/>
    <x v="4"/>
    <s v="Cultura de Paz y Derechos Humanos (Transversal)"/>
    <s v="EMISIÓN DE DOCUMENTOS JURÍDICOS"/>
    <s v="CARTA DE RESIDENCIA Y/O PROCEDENCIA"/>
    <s v="DESPACHO DE LA SECRETARÍA GENERAL"/>
    <n v="100000"/>
    <n v="50000"/>
    <n v="0"/>
    <n v="5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7"/>
    <x v="127"/>
    <n v="0"/>
    <s v="SIN DESCRIPCION PARA DESTINOS 00"/>
    <n v="2000"/>
    <s v="MATERIALES Y SUMINISTROS"/>
    <m/>
    <x v="1"/>
    <s v="Política Integral del Agua"/>
    <s v="DERECHO AL AGUA Y SANEAMIENTO"/>
    <s v="CAUDALES RECUPERADOS"/>
    <s v="PLANEACIÓN TERRITORIAL Y URBANA"/>
    <n v="0"/>
    <n v="0"/>
    <n v="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0"/>
    <x v="20"/>
    <n v="0"/>
    <s v="SIN DESCRIPCION PARA DESTINOS 00"/>
    <n v="3000"/>
    <s v="SERVICIOS GENERALES"/>
    <m/>
    <x v="1"/>
    <s v="Política Integral del Agua"/>
    <s v="DERECHO AL AGUA Y SANEAMIENTO"/>
    <s v="CAUDALES RECUPERADOS"/>
    <s v="PLANEACIÓN TERRITORIAL Y URBANA"/>
    <n v="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21"/>
    <x v="121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s v="DIRECIÓN DE ACUERDOS Y SEGUIMIENTO"/>
    <n v="7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31"/>
    <x v="131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s v="DIRECIÓN DE ACUERDOS Y SEGUIMIENTO"/>
    <n v="9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7"/>
    <x v="27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s v="DIRECIÓN DE ACUERDOS Y SEGUIMIENTO"/>
    <n v="28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93"/>
    <x v="93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s v="DIRECIÓN DE ACUERDOS Y SEGUIMIENTO"/>
    <n v="20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0"/>
    <x v="110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s v="DIRECIÓN DE ACUERDOS Y SEGUIMIENTO"/>
    <n v="90000"/>
    <n v="30000"/>
    <n v="0"/>
    <n v="3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5"/>
    <x v="115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s v="DIRECIÓN DE ACUERDOS Y SEGUIMIENTO"/>
    <n v="80000"/>
    <n v="30000"/>
    <n v="0"/>
    <n v="3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7"/>
    <x v="117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s v="DIRECIÓN DE ACUERDOS Y SEGUIMIENTO"/>
    <n v="70000"/>
    <n v="40000"/>
    <n v="0"/>
    <n v="4000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128"/>
    <x v="128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s v="UNIDAD DE ACOPIO Y SALUD ANIMAL MUNICIPAL"/>
    <n v="90000"/>
    <n v="0"/>
    <n v="0"/>
    <n v="0"/>
    <s v="* TRANSFERIR A JEFATURA DE GABINETE"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7"/>
    <x v="127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s v="DESPACHO DE LA SINDICATURA"/>
    <n v="44000"/>
    <n v="0"/>
    <n v="0"/>
    <n v="0"/>
    <s v="* TRANSFERIR A JEFATURA E GABINETE"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30"/>
    <x v="130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s v="DESPACHO DE LA SINDICATURA"/>
    <n v="50000"/>
    <n v="0"/>
    <n v="0"/>
    <n v="0"/>
    <s v="* TRANSFERIR A JEFATURA E GABINETE"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8"/>
    <x v="128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s v="DESPACHO DE LA SINDICATURA"/>
    <n v="40000"/>
    <n v="0"/>
    <n v="0"/>
    <n v="0"/>
    <s v="* TRANSFERIR A JEFATURA DE GABINETE"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10"/>
    <x v="110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s v="DESPACHO DE LA SINDICATURA"/>
    <n v="63000"/>
    <n v="63000"/>
    <n v="0"/>
    <n v="6300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1"/>
    <x v="121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s v="DESPACHO DE LA SINDICATURA"/>
    <n v="13000"/>
    <n v="13000"/>
    <n v="0"/>
    <n v="1300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15"/>
    <x v="115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s v="DESPACHO DE LA SINDICATURA"/>
    <n v="70000"/>
    <n v="70000"/>
    <n v="0"/>
    <n v="7000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28"/>
    <x v="128"/>
    <n v="0"/>
    <s v="SIN DESCRIPCION PARA DESTINOS 00"/>
    <n v="2000"/>
    <s v="MATERIALES Y SUMINISTROS"/>
    <m/>
    <x v="16"/>
    <s v="Seguridad y Política de Prevención"/>
    <s v="ADMINISTRACIÓN Y DESPLIEGUE OPERATIVO DE LA COMISARÍA"/>
    <s v="EQUIPAMIENTO"/>
    <s v="COMISARÍA DE LA POLICÍA PREVENTIVA MUNICIPAL"/>
    <n v="60000"/>
    <n v="0"/>
    <n v="0"/>
    <n v="0"/>
    <s v="* TRANSFERIR A JEFATURA DE GABINETE"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28"/>
    <x v="128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EQUIPOS DE PROTECCIÓN PERSONAL PARA ELEMENTOS DE PCYB"/>
    <s v="DIRECCIÓN GENERAL DE PROTECCIÓN CIVIL Y BOMBEROS"/>
    <n v="2000000"/>
    <n v="0"/>
    <n v="0"/>
    <n v="0"/>
    <s v="* TRANSFERIR A JEFATURA DE GABINETE"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10"/>
    <x v="110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s v="DESPACHO DE LA COORDINACIÓN GENERAL DE DESARROLLO ECONÓMICO"/>
    <n v="25000"/>
    <n v="0"/>
    <n v="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21"/>
    <x v="121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s v="DESPACHO DE LA COORDINACIÓN GENERAL DE DESARROLLO ECONÓMICO"/>
    <n v="25000"/>
    <n v="0"/>
    <n v="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15"/>
    <x v="115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s v="DESPACHO DE LA COORDINACIÓN GENERAL DE DESARROLLO ECONÓMICO"/>
    <n v="50000"/>
    <n v="0"/>
    <n v="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93"/>
    <x v="93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s v="DESPACHO DE LA COORDINACIÓN GENERAL DE DESARROLLO ECONÓMICO"/>
    <n v="10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35"/>
    <x v="35"/>
    <n v="0"/>
    <s v="SIN DESCRIPCION PARA DESTINOS 00"/>
    <n v="3000"/>
    <s v="SERVICIOS GENERALES"/>
    <m/>
    <x v="4"/>
    <s v="Cultura de Paz y Derechos Humanos (Transversal)"/>
    <s v="EMISIÓN DE DOCUMENTOS JURÍDICOS"/>
    <s v="FORMATOS ACCESIBLES DE COMUNICACIÓN E INFORMACIÓN PARA LA INCLUSIÓN SOCIAL"/>
    <s v="DIRECCIÓN GENERAL DE CULTURA DE PAZ"/>
    <n v="400000"/>
    <n v="0"/>
    <n v="0"/>
    <n v="0"/>
    <s v="*Página Municipio amigable discapacidad"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49"/>
    <x v="49"/>
    <n v="0"/>
    <s v="SIN DESCRIPCION PARA DESTINOS 00"/>
    <n v="3000"/>
    <s v="SERVICIOS GENERALES"/>
    <m/>
    <x v="4"/>
    <s v="Cultura de Paz y Derechos Humanos (Transversal)"/>
    <s v="EMISIÓN DE DOCUMENTOS JURÍDICOS"/>
    <s v="FORMATOS ACCESIBLES DE COMUNICACIÓN E INFORMACIÓN PARA LA INCLUSIÓN SOCIAL"/>
    <s v="DIRECCIÓN GENERAL DE CULTURA DE PAZ"/>
    <n v="16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9"/>
    <x v="29"/>
    <n v="0"/>
    <s v="SIN DESCRIPCION PARA DESTINOS 00"/>
    <n v="3000"/>
    <s v="SERVICIOS GENERALES"/>
    <m/>
    <x v="4"/>
    <s v="Cultura de Paz y Derechos Humanos (Transversal)"/>
    <s v="EMISIÓN DE DOCUMENTOS JURÍDICOS"/>
    <s v="FORMATOS ACCESIBLES DE COMUNICACIÓN E INFORMACIÓN PARA LA INCLUSIÓN SOCIAL"/>
    <s v="DIRECCIÓN GENERAL DE CULTURA DE PAZ"/>
    <n v="69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7"/>
    <x v="27"/>
    <n v="0"/>
    <s v="SIN DESCRIPCION PARA DESTINOS 00"/>
    <n v="3000"/>
    <s v="SERVICIOS GENERALES"/>
    <m/>
    <x v="4"/>
    <s v="Cultura de Paz y Derechos Humanos (Transversal)"/>
    <s v="EMISIÓN DE DOCUMENTOS JURÍDICOS"/>
    <s v="FORMATOS ACCESIBLES DE COMUNICACIÓN E INFORMACIÓN PARA LA INCLUSIÓN SOCIAL"/>
    <s v="DIRECCIÓN GENERAL DE CULTURA DE PAZ"/>
    <n v="5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62"/>
    <x v="62"/>
    <n v="0"/>
    <s v="SIN DESCRIPCION PARA DESTINOS 00"/>
    <n v="4000"/>
    <s v="TRANSFERENCIAS, ASIGNACIONES, SUBSIDIOS Y OTRAS AYUDAS"/>
    <m/>
    <x v="4"/>
    <s v="Cultura de Paz y Derechos Humanos (Transversal)"/>
    <s v="EMISIÓN DE DOCUMENTOS JURÍDICOS"/>
    <s v="FORMATOS ACCESIBLES DE COMUNICACIÓN E INFORMACIÓN PARA LA INCLUSIÓN SOCIAL"/>
    <s v="DIRECCIÓN GENERAL DE CULTURA DE PAZ"/>
    <n v="1000000"/>
    <n v="0"/>
    <n v="0"/>
    <n v="0"/>
    <m/>
    <s v="Si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65"/>
    <x v="65"/>
    <n v="0"/>
    <s v="SIN DESCRIPCION PARA DESTINOS 00"/>
    <n v="3000"/>
    <s v="SERVICIOS GENERALES"/>
    <m/>
    <x v="7"/>
    <s v="Innovación en la Administración Pública"/>
    <s v="MODERNIZACION DE PROCESOS ADMINISTRATIVOS"/>
    <s v="INFRAESTRUCTURA TECNOLOGICA ENTREGADA"/>
    <s v="DIRECCION GENERAL DE INNOVACION GUBERNAMENTAL"/>
    <n v="2604000"/>
    <n v="0"/>
    <n v="0"/>
    <n v="0"/>
    <s v="* Lo paga Oficialía o Innovación"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0"/>
    <x v="20"/>
    <n v="0"/>
    <s v="SIN DESCRIPCION PARA DESTINOS 00"/>
    <n v="3000"/>
    <s v="SERVICIOS GENERALES"/>
    <m/>
    <x v="5"/>
    <s v="Calidad en los Servicios Públicos e Infraestructura"/>
    <s v="CALIDAD DE LOS SERVICIOS PÚBLICOS"/>
    <s v="MUNICIPIO FUNCIONAL Y EQUITATIVO"/>
    <s v="DIRECCIÓN GENERAL DE SALUD PÚBLICA"/>
    <n v="800000"/>
    <n v="0"/>
    <n v="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41"/>
    <x v="41"/>
    <n v="0"/>
    <s v="SIN DESCRIPCION PARA DESTINOS 00"/>
    <n v="2000"/>
    <s v="MATERIALES Y SUMINISTROS"/>
    <m/>
    <x v="2"/>
    <s v="Gestión sostenible de la Ciudad"/>
    <s v="GESTIÓN SOSTENIBLE DE LA CIUDAD"/>
    <s v="OBRAS DE INFRAESTRUCTURA MUNICIPAL"/>
    <s v="DIRECCIÓN GENERAL DE LICITACIÓN Y NORMATIVIDAD"/>
    <n v="100000"/>
    <n v="0"/>
    <n v="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67"/>
    <x v="67"/>
    <n v="0"/>
    <s v="SIN DESCRIPCION PARA DESTINOS 00"/>
    <n v="2000"/>
    <s v="MATERIALES Y SUMINISTROS"/>
    <m/>
    <x v="2"/>
    <s v="Gestión sostenible de la Ciudad"/>
    <s v="GESTIÓN SOSTENIBLE DE LA CIUDAD"/>
    <s v="OBRAS DE INFRAESTRUCTURA MUNICIPAL"/>
    <s v="DIRECCIÓN GENERAL DE LICITACIÓN Y NORMATIVIDAD"/>
    <n v="4000"/>
    <n v="0"/>
    <n v="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128"/>
    <x v="128"/>
    <n v="0"/>
    <s v="SIN DESCRIPCION PARA DESTINOS 00"/>
    <n v="2000"/>
    <s v="MATERIALES Y SUMINISTROS"/>
    <m/>
    <x v="2"/>
    <s v="Gestión sostenible de la Ciudad"/>
    <s v="GESTIÓN SOSTENIBLE DE LA CIUDAD"/>
    <s v="OBRAS DE INFRAESTRUCTURA MUNICIPAL"/>
    <s v="DIRECCIÓN GENERAL DE LICITACIÓN Y NORMATIVIDAD"/>
    <n v="70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68"/>
    <x v="68"/>
    <n v="0"/>
    <s v="SIN DESCRIPCION PARA DESTINOS 00"/>
    <n v="2000"/>
    <s v="MATERIALES Y SUMINISTROS"/>
    <m/>
    <x v="2"/>
    <s v="Gestión sostenible de la Ciudad"/>
    <s v="GESTIÓN SOSTENIBLE DE LA CIUDAD"/>
    <s v="OBRAS DE INFRAESTRUCTURA MUNICIPAL"/>
    <s v="DIRECCIÓN GENERAL DE LICITACIÓN Y NORMATIVIDAD"/>
    <n v="25000"/>
    <n v="0"/>
    <n v="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110"/>
    <x v="110"/>
    <n v="0"/>
    <s v="SIN DESCRIPCION PARA DESTINOS 00"/>
    <n v="3000"/>
    <s v="SERVICIOS GENERALES"/>
    <m/>
    <x v="2"/>
    <s v="Gestión sostenible de la Ciudad"/>
    <s v="GESTIÓN SOSTENIBLE DE LA CIUDAD"/>
    <s v="OBRAS DE INFRAESTRUCTURA MUNICIPAL"/>
    <s v="DIRECCIÓN GENERAL DE LICITACIÓN Y NORMATIVIDAD"/>
    <n v="12000"/>
    <n v="0"/>
    <n v="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115"/>
    <x v="115"/>
    <n v="0"/>
    <s v="SIN DESCRIPCION PARA DESTINOS 00"/>
    <n v="3000"/>
    <s v="SERVICIOS GENERALES"/>
    <m/>
    <x v="2"/>
    <s v="Gestión sostenible de la Ciudad"/>
    <s v="GESTIÓN SOSTENIBLE DE LA CIUDAD"/>
    <s v="OBRAS DE INFRAESTRUCTURA MUNICIPAL"/>
    <s v="DIRECCIÓN GENERAL DE LICITACIÓN Y NORMATIVIDAD"/>
    <n v="12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28"/>
    <x v="128"/>
    <n v="0"/>
    <s v="SIN DESCRIPCION PARA DESTINOS 00"/>
    <n v="2000"/>
    <s v="MATERIALES Y SUMINISTROS"/>
    <m/>
    <x v="3"/>
    <s v="Innovación en la Administración Pública"/>
    <s v="HACIENDA PÚBLICA EFICIENTE"/>
    <s v="PROYECTO DE PRESUPUESTO"/>
    <s v="DIRECCIÓN GENERAL DE INGRESOS"/>
    <n v="50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67"/>
    <x v="67"/>
    <n v="0"/>
    <s v="SIN DESCRIPCION PARA DESTINOS 00"/>
    <n v="2000"/>
    <s v="MATERIALES Y SUMINISTROS"/>
    <m/>
    <x v="3"/>
    <s v="Innovación en la Administración Pública"/>
    <s v="HACIENDA PÚBLICA EFICIENTE"/>
    <s v="PROYECTO DE PRESUPUESTO"/>
    <s v="DIRECCIÓN GENERAL DE INGRESOS"/>
    <n v="100000"/>
    <n v="100000"/>
    <n v="0"/>
    <n v="10000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0"/>
    <x v="20"/>
    <n v="0"/>
    <s v="SIN DESCRIPCION PARA DESTINOS 00"/>
    <n v="3000"/>
    <s v="SERVICIOS GENERALES"/>
    <m/>
    <x v="2"/>
    <s v="Gestión sostenible de la Ciudad"/>
    <s v="GESTIÓN SOSTENIBLE DE LA CIUDAD"/>
    <s v="QUEMAS AGRICOLAS E INCENDIOS FORESTALES PREVENIDOS"/>
    <s v="DIRECCIÓN DE PROYECTO CAJITITLAN"/>
    <n v="315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9"/>
    <x v="29"/>
    <n v="0"/>
    <s v="SIN DESCRIPCION PARA DESTINOS 00"/>
    <n v="3000"/>
    <s v="SERVICIOS GENERALES"/>
    <m/>
    <x v="2"/>
    <s v="Gestión sostenible de la Ciudad"/>
    <s v="GESTIÓN SOSTENIBLE DE LA CIUDAD"/>
    <s v="QUEMAS AGRICOLAS E INCENDIOS FORESTALES PREVENIDOS"/>
    <s v="DIRECCIÓN DE PROYECTO CAJITITLAN"/>
    <n v="1575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10"/>
    <x v="110"/>
    <n v="0"/>
    <s v="SIN DESCRIPCION PARA DESTINOS 00"/>
    <n v="3000"/>
    <s v="SERVICIOS GENERALES"/>
    <m/>
    <x v="3"/>
    <s v="Innovación en la Administración Pública"/>
    <s v="HACIENDA PÚBLICA EFICIENTE"/>
    <s v="RECURSOS FEDERALES RECIBIDOS"/>
    <s v="DIRECCIÓN GENERAL DE INGRESOS"/>
    <n v="25000"/>
    <n v="25000"/>
    <n v="0"/>
    <n v="25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31"/>
    <x v="131"/>
    <n v="0"/>
    <s v="SIN DESCRIPCION PARA DESTINOS 00"/>
    <n v="3000"/>
    <s v="SERVICIOS GENERALES"/>
    <m/>
    <x v="3"/>
    <s v="Innovación en la Administración Pública"/>
    <s v="HACIENDA PÚBLICA EFICIENTE"/>
    <s v="RECURSOS FEDERALES RECIBIDOS"/>
    <s v="DIRECCIÓN GENERAL DE INGRESOS"/>
    <n v="5000"/>
    <n v="5000"/>
    <n v="0"/>
    <n v="5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21"/>
    <x v="121"/>
    <n v="0"/>
    <s v="SIN DESCRIPCION PARA DESTINOS 00"/>
    <n v="3000"/>
    <s v="SERVICIOS GENERALES"/>
    <m/>
    <x v="3"/>
    <s v="Innovación en la Administración Pública"/>
    <s v="HACIENDA PÚBLICA EFICIENTE"/>
    <s v="RECURSOS FEDERALES RECIBIDOS"/>
    <s v="DIRECCIÓN GENERAL DE INGRESOS"/>
    <n v="5000"/>
    <n v="5000"/>
    <n v="0"/>
    <n v="5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15"/>
    <x v="115"/>
    <n v="0"/>
    <s v="SIN DESCRIPCION PARA DESTINOS 00"/>
    <n v="3000"/>
    <s v="SERVICIOS GENERALES"/>
    <m/>
    <x v="3"/>
    <s v="Innovación en la Administración Pública"/>
    <s v="HACIENDA PÚBLICA EFICIENTE"/>
    <s v="RECURSOS FEDERALES RECIBIDOS"/>
    <s v="DIRECCIÓN GENERAL DE INGRESOS"/>
    <n v="20000"/>
    <n v="20000"/>
    <n v="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6"/>
    <x v="56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7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7"/>
    <x v="77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2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5"/>
    <x v="45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24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85"/>
    <x v="85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1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1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5"/>
    <x v="95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1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1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40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2"/>
    <x v="122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1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0"/>
    <x v="40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s v="DIRECCIÓN DE RASTRO"/>
    <n v="3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5"/>
    <x v="25"/>
    <n v="0"/>
    <s v="SIN DESCRIPCION PARA DESTINOS 00"/>
    <n v="3000"/>
    <s v="SERVICIOS GENERALES"/>
    <m/>
    <x v="5"/>
    <s v="Calidad en los Servicios Públicos e Infraestructura"/>
    <s v="CALIDAD DE LOS SERVICIOS PÚBLICOS"/>
    <s v="SACRIFICIO DE BOVINOS Y PORCINOS EN EL RASTRO MUNICIPAL"/>
    <s v="DIRECCIÓN DE RASTRO"/>
    <n v="15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4"/>
    <x v="24"/>
    <n v="0"/>
    <s v="SIN DESCRIPCION PARA DESTINOS 00"/>
    <n v="3000"/>
    <s v="SERVICIOS GENERALES"/>
    <m/>
    <x v="5"/>
    <s v="Calidad en los Servicios Públicos e Infraestructura"/>
    <s v="CALIDAD DE LOS SERVICIOS PÚBLICOS"/>
    <s v="SACRIFICIO DE BOVINOS Y PORCINOS EN EL RASTRO MUNICIPAL"/>
    <s v="DIRECCIÓN DE RASTRO"/>
    <n v="2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"/>
    <x v="5"/>
    <n v="0"/>
    <s v="SIN DESCRIPCION PARA DESTINOS 00"/>
    <n v="3000"/>
    <s v="SERVICIOS GENERALES"/>
    <m/>
    <x v="5"/>
    <s v="Calidad en los Servicios Públicos e Infraestructura"/>
    <s v="CALIDAD DE LOS SERVICIOS PÚBLICOS"/>
    <s v="SACRIFICIO DE BOVINOS Y PORCINOS EN EL RASTRO MUNICIPAL"/>
    <s v="DIRECCIÓN DE RASTRO"/>
    <n v="12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18"/>
    <x v="118"/>
    <n v="0"/>
    <s v="SIN DESCRIPCION PARA DESTINOS 00"/>
    <n v="3000"/>
    <s v="SERVICIOS GENERALES"/>
    <m/>
    <x v="5"/>
    <s v="Calidad en los Servicios Públicos e Infraestructura"/>
    <s v="CALIDAD DE LOS SERVICIOS PÚBLICOS"/>
    <s v="SACRIFICIO DE BOVINOS Y PORCINOS EN EL RASTRO MUNICIPAL"/>
    <s v="DIRECCIÓN DE RASTRO"/>
    <n v="42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3"/>
    <x v="93"/>
    <n v="0"/>
    <s v="SIN DESCRIPCION PARA DESTINOS 00"/>
    <n v="3000"/>
    <s v="SERVICIOS GENERALES"/>
    <m/>
    <x v="5"/>
    <s v="Calidad en los Servicios Públicos e Infraestructura"/>
    <s v="CALIDAD DE LOS SERVICIOS PÚBLICOS"/>
    <s v="SACRIFICIO DE BOVINOS Y PORCINOS EN EL RASTRO MUNICIPAL"/>
    <s v="DIRECCIÓN DE RASTRO"/>
    <n v="2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63"/>
    <x v="63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ACRIFICIO DE BOVINOS Y PORCINOS EN EL RASTRO MUNICIPAL"/>
    <s v="DIRECCIÓN DE RASTRO"/>
    <n v="15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33"/>
    <x v="33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ACRIFICIO DE BOVINOS Y PORCINOS EN EL RASTRO MUNICIPAL"/>
    <s v="DIRECCIÓN DE RASTRO"/>
    <n v="7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CHEO"/>
    <s v="DIRECCIÓN GENERAL DE MANTENIMIENTO URBANO"/>
    <n v="3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CHEO"/>
    <s v="DIRECCIÓN GENERAL DE MANTENIMIENTO URBANO"/>
    <n v="5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3"/>
    <x v="83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BACHEO"/>
    <s v="DIRECCIÓN GENERAL DE MANTENIMIENTO URBANO"/>
    <n v="20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s v="DIRECCIÓN GENERAL DE MANTENIMIENTO URBANO"/>
    <n v="700999.99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DE ALUMBRADO PÚBLICO"/>
    <s v="DIRECCIÓN DE ALUMBRADO PÚBLICO"/>
    <n v="12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0"/>
    <x v="60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DE ALUMBRADO PÚBLICO"/>
    <s v="DIRECCIÓN DE ALUMBRADO PÚBLICO"/>
    <n v="6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DE ALUMBRADO PÚBLICO"/>
    <s v="DIRECCIÓN DE ALUMBRADO PÚBLICO"/>
    <n v="24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DE ALUMBRADO PÚBLICO"/>
    <s v="DIRECCIÓN DE ALUMBRADO PÚBLICO"/>
    <n v="5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32"/>
    <x v="132"/>
    <n v="0"/>
    <s v="SIN DESCRIPCION PARA DESTINOS 00"/>
    <n v="3000"/>
    <s v="SERVICIOS GENERALES"/>
    <m/>
    <x v="5"/>
    <s v="Calidad en los Servicios Públicos e Infraestructura"/>
    <s v="CALIDAD DE LOS SERVICIOS PÚBLICOS"/>
    <s v="SERVICIO DE MANTENIMIENTO DE ALUMBRADO PÚBLICO"/>
    <s v="DIRECCIÓN DE ALUMBRADO PÚBLICO"/>
    <n v="5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"/>
    <x v="12"/>
    <n v="0"/>
    <s v="SIN DESCRIPCION PARA DESTINOS 00"/>
    <n v="3000"/>
    <s v="SERVICIOS GENERALES"/>
    <m/>
    <x v="5"/>
    <s v="Calidad en los Servicios Públicos e Infraestructura"/>
    <s v="CALIDAD DE LOS SERVICIOS PÚBLICOS"/>
    <s v="SERVICIO DE MANTENIMIENTO DE ALUMBRADO PÚBLICO"/>
    <s v="DIRECCIÓN DE ALUMBRADO PÚBLICO"/>
    <n v="325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11"/>
    <x v="111"/>
    <n v="0"/>
    <s v="SIN DESCRIPCION PARA DESTINOS 00"/>
    <n v="3000"/>
    <s v="SERVICIOS GENERALES"/>
    <m/>
    <x v="5"/>
    <s v="Calidad en los Servicios Públicos e Infraestructura"/>
    <s v="CALIDAD DE LOS SERVICIOS PÚBLICOS"/>
    <s v="SERVICIO DE MANTENIMIENTO DE ALUMBRADO PÚBLICO"/>
    <s v="DIRECCIÓN DE ALUMBRADO PÚBLICO"/>
    <n v="9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"/>
    <x v="2"/>
    <n v="0"/>
    <s v="SIN DESCRIPCION PARA DESTINOS 00"/>
    <n v="3000"/>
    <s v="SERVICIOS GENERALES"/>
    <m/>
    <x v="5"/>
    <s v="Calidad en los Servicios Públicos e Infraestructura"/>
    <s v="CALIDAD DE LOS SERVICIOS PÚBLICOS"/>
    <s v="SERVICIO DE MANTENIMIENTO DE ALUMBRADO PÚBLICO"/>
    <s v="DIRECCIÓN DE ALUMBRADO PÚBLICO"/>
    <n v="5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3"/>
    <x v="93"/>
    <n v="0"/>
    <s v="SIN DESCRIPCION PARA DESTINOS 00"/>
    <n v="3000"/>
    <s v="SERVICIOS GENERALES"/>
    <m/>
    <x v="5"/>
    <s v="Calidad en los Servicios Públicos e Infraestructura"/>
    <s v="CALIDAD DE LOS SERVICIOS PÚBLICOS"/>
    <s v="SERVICIO DE MANTENIMIENTO DE ALUMBRADO PÚBLICO"/>
    <s v="DIRECCIÓN DE ALUMBRADO PÚBLICO"/>
    <n v="4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104"/>
    <x v="104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MANTENIMIENTO DE ALUMBRADO PÚBLICO"/>
    <s v="DIRECCIÓN DE ALUMBRADO PÚBLICO"/>
    <n v="1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133"/>
    <x v="133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MANTENIMIENTO DE ALUMBRADO PÚBLICO"/>
    <s v="DIRECCIÓN DE ALUMBRADO PÚBLICO"/>
    <n v="45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8"/>
    <x v="58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s v="DIRECCIÓN GENERAL DE MANTENIMIENTO DE ESPACIOS PÚBLICOS"/>
    <n v="5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s v="DIRECCIÓN GENERAL DE MANTENIMIENTO DE ESPACIOS PÚBLICOS"/>
    <n v="1500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RECOLECCIÓN DE MALEZA"/>
    <s v="DIRECCIÓN GENERAL DE MANTENIMIENTO DE ESPACIOS PÚBLICOS"/>
    <n v="500000.01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RECOLECCIÓN DE MALEZA"/>
    <s v="DIRECCIÓN GENERAL DE MANTENIMIENTO DE ESPACIOS PÚBLICOS"/>
    <n v="500000"/>
    <n v="0"/>
    <n v="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24"/>
    <x v="124"/>
    <n v="0"/>
    <s v="SIN DESCRIPCION PARA DESTINOS 00"/>
    <n v="2000"/>
    <s v="MATERIALES Y SUMINISTROS"/>
    <m/>
    <x v="12"/>
    <s v="Desarrollo Económico"/>
    <s v="IMPULSO A LA PRODUCCIÓN GANADERA"/>
    <s v="SERVICIO VETERINARIO"/>
    <s v="DIRECCIÓN GENERAL DE DESARROLLO RURAL"/>
    <n v="150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4"/>
    <x v="134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s v="DIRECCIÓN GENERAL DE ADMINISTRACIÓN"/>
    <n v="58624872"/>
    <n v="58624872"/>
    <n v="0"/>
    <n v="58624872"/>
    <s v="* Vales y prestaciones varias"/>
    <s v="Si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30"/>
    <x v="130"/>
    <n v="0"/>
    <s v="SIN DESCRIPCION PARA DESTINOS 00"/>
    <n v="2000"/>
    <s v="MATERIALES Y SUMINISTROS"/>
    <m/>
    <x v="7"/>
    <s v="Ciudad Culta, Recreativa y Participativa"/>
    <s v="EVENTOS DE LA AGENDA GUBERNAMENTAL"/>
    <s v="SERVICIOS DE ALIMENTOS"/>
    <s v="DIRECCIÓN GENERAL DE RELACIONES PÚBLICAS"/>
    <n v="5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28"/>
    <x v="128"/>
    <n v="0"/>
    <s v="SIN DESCRIPCION PARA DESTINOS 00"/>
    <n v="2000"/>
    <s v="MATERIALES Y SUMINISTROS"/>
    <m/>
    <x v="7"/>
    <s v="Ciudad Culta, Recreativa y Participativa"/>
    <s v="EVENTOS DE LA AGENDA GUBERNAMENTAL"/>
    <s v="SERVICIOS DE ALIMENTOS"/>
    <s v="DIRECCIÓN GENERAL DE RELACIONES PÚBLICAS"/>
    <n v="100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32"/>
    <x v="132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s v="DIRECCIÓN GENERAL DE RELACIONES PÚBLICAS"/>
    <n v="18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51"/>
    <x v="51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s v="DIRECCIÓN GENERAL DE RELACIONES PÚBLICAS"/>
    <n v="5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31"/>
    <x v="131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s v="DIRECCIÓN GENERAL DE RELACIONES PÚBLICAS"/>
    <n v="48000"/>
    <n v="48000"/>
    <n v="0"/>
    <n v="48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s v="MATERIALES Y SUMINISTROS"/>
    <m/>
    <x v="5"/>
    <s v="Calidad en los Servicios Públicos e Infraestructura"/>
    <s v="CALIDAD DE LOS SERVICIOS PÚBLICOS"/>
    <s v="SERVICIOS DE PODA Y TALA"/>
    <s v="DIRECCIÓN GENERAL DE MANTENIMIENTO DE ESPACIOS PÚBLICOS"/>
    <n v="1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s v="MATERIALES Y SUMINISTROS"/>
    <m/>
    <x v="5"/>
    <s v="Calidad en los Servicios Públicos e Infraestructura"/>
    <s v="CALIDAD DE LOS SERVICIOS PÚBLICOS"/>
    <s v="SERVICIOS DE PODA Y TALA"/>
    <s v="DIRECCIÓN GENERAL DE MANTENIMIENTO DE ESPACIOS PÚBLICOS"/>
    <n v="10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3"/>
    <x v="83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S DE PODA Y TALA"/>
    <s v="DIRECCIÓN GENERAL DE MANTENIMIENTO DE ESPACIOS PÚBLICOS"/>
    <n v="10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s v="DIRECCIÓN GENERAL DE SERVICIOS MÉDICOS MUNICIPALES"/>
    <n v="1386020.4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16"/>
    <x v="116"/>
    <n v="0"/>
    <s v="SIN DESCRIPCION PARA DESTINOS 00"/>
    <n v="3000"/>
    <s v="SERVICIOS GENERALES"/>
    <m/>
    <x v="5"/>
    <s v="Calidad en los Servicios Públicos e Infraestructura"/>
    <s v="CALIDAD DE LOS SERVICIOS PÚBLICOS"/>
    <s v="SERVICIOS MÉDICOS DE CALIDAD"/>
    <s v="DIRECCIÓN GENERAL DE SERVICIOS MÉDICOS MUNICIPALES"/>
    <n v="150000"/>
    <n v="0"/>
    <n v="0"/>
    <n v="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10"/>
    <x v="110"/>
    <n v="0"/>
    <s v="SIN DESCRIPCION PARA DESTINOS 00"/>
    <n v="3000"/>
    <s v="SERVICIOS GENERALES"/>
    <m/>
    <x v="7"/>
    <s v="Innovación en la Administración Pública"/>
    <s v="MEJORAMIENTO DE CAPACIDADES INSTITUCIONALES"/>
    <s v="SERVIDORES PUBLCIOS MUNICIPALES CAPACITADOS"/>
    <s v="DESPACHO DE LA JEFATURA DE GABINETE"/>
    <n v="60000"/>
    <n v="0"/>
    <n v="0"/>
    <n v="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15"/>
    <x v="115"/>
    <n v="0"/>
    <s v="SIN DESCRIPCION PARA DESTINOS 00"/>
    <n v="3000"/>
    <s v="SERVICIOS GENERALES"/>
    <m/>
    <x v="7"/>
    <s v="Innovación en la Administración Pública"/>
    <s v="MEJORAMIENTO DE CAPACIDADES INSTITUCIONALES"/>
    <s v="SERVIDORES PUBLCIOS MUNICIPALES CAPACITADOS"/>
    <s v="DESPACHO DE LA JEFATURA DE GABINETE"/>
    <n v="60000"/>
    <n v="0"/>
    <n v="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7"/>
    <x v="127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LABORATORIO URBANO"/>
    <n v="120000"/>
    <n v="0"/>
    <n v="0"/>
    <n v="0"/>
    <s v="* TRANSFERIR A JEFATURA E GABINETE"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8"/>
    <x v="128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AGUA POTABLE Y SANEAMIENTO"/>
    <n v="1400000"/>
    <n v="0"/>
    <n v="0"/>
    <n v="0"/>
    <s v="* TRANSFERIR A JEFATURA DE GABINETE"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8"/>
    <x v="128"/>
    <n v="0"/>
    <s v="SIN DESCRIPCION PARA DESTINOS 00"/>
    <n v="2000"/>
    <s v="MATERIALES Y SUMINISTROS"/>
    <m/>
    <x v="1"/>
    <s v="Política Integral del Agua"/>
    <s v="DERECHO AL AGUA Y SANEAMIENTO"/>
    <s v="SUMINISTRO DE AGUA"/>
    <s v="DIRECCIÓN GENERAL DE LABORATORIO URBANO"/>
    <n v="300000"/>
    <n v="0"/>
    <n v="0"/>
    <n v="0"/>
    <s v="* TRANSFERIR A JEFATURA DE GABINETE"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104"/>
    <x v="104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s v="DIRECCIÓN GENERAL DE AGUA POTABLE Y SANEAMIENTO"/>
    <n v="100000"/>
    <n v="0"/>
    <n v="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4"/>
    <x v="84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s v="DIRECCIÓN GENERAL DE LABORATORIO URBANO"/>
    <n v="2000000"/>
    <n v="0"/>
    <n v="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3"/>
    <x v="83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s v="DIRECCIÓN GENERAL DE AGUA POTABLE Y SANEAMIENTO"/>
    <n v="800000"/>
    <n v="0"/>
    <n v="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6"/>
    <x v="86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s v="DIRECCIÓN GENERAL DE LABORATORIO URBANO"/>
    <n v="60000"/>
    <n v="0"/>
    <n v="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8"/>
    <x v="88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s v="DIRECCIÓN GENERAL DE LABORATORIO URBANO"/>
    <n v="300000"/>
    <n v="0"/>
    <n v="0"/>
    <n v="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30"/>
    <x v="130"/>
    <n v="0"/>
    <s v="SIN DESCRIPCION PARA DESTINOS 00"/>
    <n v="2000"/>
    <s v="MATERIALES Y SUMINISTROS"/>
    <m/>
    <x v="7"/>
    <s v="Innovación en la Administración Pública"/>
    <s v="MEJORAMIENTO DE CAPACIDADES INSTITUCIONALES"/>
    <s v="UNIDADES RESPONSABLES DE GASTO EVALUADAS"/>
    <s v="DIRECCION GENERAL DE COMUNICACION SOCIAL"/>
    <n v="10000"/>
    <n v="0"/>
    <n v="0"/>
    <n v="0"/>
    <s v="* TRANSFERIR A JEFATURA E GABINETE"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28"/>
    <x v="128"/>
    <n v="0"/>
    <s v="SIN DESCRIPCION PARA DESTINOS 00"/>
    <n v="2000"/>
    <s v="MATERIALES Y SUMINISTROS"/>
    <m/>
    <x v="7"/>
    <s v="Innovación en la Administración Pública"/>
    <s v="MEJORAMIENTO DE CAPACIDADES INSTITUCIONALES"/>
    <s v="UNIDADES RESPONSABLES DE GASTO EVALUADAS"/>
    <s v="DIRECCION GENERAL DE COMUNICACION SOCIAL"/>
    <n v="15000"/>
    <n v="0"/>
    <n v="0"/>
    <n v="0"/>
    <s v="* TRANSFERIR A JEFATURA DE GABINETE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96"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441"/>
    <s v="APORTACIONES PARA SEGUROS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3417870"/>
    <n v="1302006093.12675"/>
    <n v="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111"/>
    <s v="ENERGÍA ELÉCTRICA"/>
    <n v="0"/>
    <s v="SIN DESCRIPCION PARA DESTINOS 00"/>
    <n v="3000"/>
    <s v="SERVICIOS GENERALES"/>
    <m/>
    <x v="1"/>
    <s v="Política Integral del Agua"/>
    <s v="DERECHO AL AGUA Y SANEAMIENTO"/>
    <s v="SUMINISTRO DE AGUA"/>
    <x v="1"/>
    <n v="144000000"/>
    <n v="144000000"/>
    <n v="100000000"/>
  </r>
  <r>
    <s v="2.5-02-20"/>
    <s v="2"/>
    <s v="DESARROLLO SOCIAL"/>
    <s v="2.1"/>
    <s v="PROTECCION AMBIENTAL"/>
    <s v="2.1.1"/>
    <s v="Ordenación de Desechos"/>
    <s v="E"/>
    <s v="Prestación de Servicios Públicos"/>
    <n v="12"/>
    <n v="5"/>
    <s v="Calidad en los Servicios Públicos e Infraestructura"/>
    <s v="GASTO CORRIENTE"/>
    <m/>
    <m/>
    <n v="3581"/>
    <s v="SERVICIOS DE LIMPIEZA Y MANEJO DE DESECHOS"/>
    <n v="0"/>
    <s v="SIN DESCRIPCION PARA DESTINOS 00"/>
    <n v="3000"/>
    <s v="SERVICIOS GENERALES"/>
    <s v="FONDO DE FORTALECIMIENTO MUNICIPAL 2020 (FORTAMUN)"/>
    <x v="2"/>
    <s v="Calidad en los Servicios Públicos e Infraestructura"/>
    <s v="GESTIÓN SOSTENIBLE DE LA CIUDAD"/>
    <s v="RECOLECCION DE RESIDUOS SOLIDOS  URBANOS"/>
    <x v="2"/>
    <n v="96000000"/>
    <n v="96000000"/>
    <n v="70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DE CAPITAL"/>
    <m/>
    <m/>
    <n v="6321"/>
    <s v="EJECUCIÓN DE PROYECTOS PRODUCTIVOS NO INCLUIDOS EN CONCEPTOS ANTERIORES DE ESTE CAPÍTULO"/>
    <n v="0"/>
    <s v="SIN DESCRIPCION PARA DESTINOS 00"/>
    <n v="6000"/>
    <s v="INVERSIÓN PÚBLICA"/>
    <m/>
    <x v="3"/>
    <s v="Innovación en la Administración Pública"/>
    <s v="HACIENDA PÚBLICA EFICIENTE"/>
    <s v="RECURSOS RECAUDADOS DE MANERA EFICIENTE PROGRAMADOS"/>
    <x v="3"/>
    <n v="86000000"/>
    <n v="86000000"/>
    <n v="5500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n v="5811"/>
    <s v="TERRENOS"/>
    <n v="0"/>
    <s v="SIN DESCRIPCION PARA DESTINOS 00"/>
    <n v="5000"/>
    <s v="BIENES MUEBLES, INMUEBLES E INTANGIBLES"/>
    <m/>
    <x v="4"/>
    <s v="Cultura de Paz y Derechos Humanos (Transversal)"/>
    <s v="EMISIÓN DE DOCUMENTOS JURÍDICOS"/>
    <s v="CARTA DE RESIDENCIA Y/O PROCEDENCIA"/>
    <x v="4"/>
    <n v="76480000"/>
    <n v="76480000"/>
    <n v="20000000"/>
  </r>
  <r>
    <s v="2.5-02-20"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111"/>
    <s v="ENERGÍA ELÉCTRICA"/>
    <n v="0"/>
    <s v="SIN DESCRIPCION PARA DESTINOS 00"/>
    <n v="3000"/>
    <s v="SERVICIOS GENERALES"/>
    <s v="FONDO DE FORTALECIMIENTO MUNICIPAL 2020 (FORTAMUN)"/>
    <x v="5"/>
    <s v="Calidad en los Servicios Públicos e Infraestructura"/>
    <s v="CALIDAD DE LOS SERVICIOS PÚBLICOS"/>
    <s v="SERVICIO DE MANTENIMIENTO DE ALUMBRADO PÚBLICO"/>
    <x v="5"/>
    <n v="78000000"/>
    <n v="78000000"/>
    <n v="650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571"/>
    <s v="INSTALACIÓN, REPARACIÓN Y MANTENIMIENTO DE MAQUINARIA, OTROS EQUIPOS Y HERRAMIENTA"/>
    <n v="0"/>
    <s v="SIN DESCRIPCION PARA DESTINOS 00"/>
    <n v="3000"/>
    <s v="SERVICIOS GENERALES"/>
    <m/>
    <x v="1"/>
    <s v="Política Integral del Agua"/>
    <s v="DERECHO AL AGUA Y SANEAMIENTO"/>
    <s v="SUMINISTRO DE AGUA"/>
    <x v="1"/>
    <n v="20000000"/>
    <n v="100000000"/>
    <n v="60000000"/>
  </r>
  <r>
    <m/>
    <s v="2"/>
    <s v="DESARROLLO SOCIAL"/>
    <s v="2.6"/>
    <s v="PROTECCION SOCIAL"/>
    <s v="2.6.3"/>
    <s v="Familia e Hijos"/>
    <s v="R"/>
    <s v="Específicos"/>
    <n v="13"/>
    <n v="0"/>
    <s v="Cultura de Paz y Derechos Humanos (Transversal)"/>
    <s v="GASTO CORRIENTE"/>
    <m/>
    <m/>
    <n v="4211"/>
    <s v="TRANSFERENCIAS OTORGADAS A ENTIDADES PARAESTATALES NO EMPRESARIALES Y NO FINANCIERAS"/>
    <n v="0"/>
    <s v="SIN DESCRIPCION PARA DESTINOS 00"/>
    <n v="4000"/>
    <s v="TRANSFERENCIAS, ASIGNACIONES, SUBSIDIOS Y OTRAS AYUDAS"/>
    <m/>
    <x v="6"/>
    <s v="Cultura de Paz y Derechos Humanos (Transversal)"/>
    <s v="TRANSFERENCIAS OTORGADAS A LOS ORGANISMOS PUBLICOS DESCENTRALIZADOS DEL MUNICIPIO"/>
    <s v="SISTEMA INTEGRAL PARA EL DESARROLLO DE LA FAMILIA"/>
    <x v="6"/>
    <n v="60720013.640000001"/>
    <n v="59615914.649999999"/>
    <n v="59615914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n v="6121"/>
    <s v="EDIFICACIÓN NOHABITACIONAL"/>
    <n v="0"/>
    <s v="SIN DESCRIPCION PARA DESTINOS 00"/>
    <n v="6000"/>
    <s v="INVERSIÓN PÚBLICA"/>
    <m/>
    <x v="2"/>
    <s v="Gestión sostenible de la Ciudad"/>
    <s v="GESTIÓN SOSTENIBLE DE LA CIUDAD"/>
    <s v="OBRAS DE INFRAESTRUCTURA MUNICIPAL"/>
    <x v="7"/>
    <n v="80174108.400000006"/>
    <n v="59070048.980000004"/>
    <n v="59070048.979999997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691"/>
    <s v="OTROS EQUIPOS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ATENCION A EMERGENCIAS Y SERVICIOS PUBLICOS MUNICIPALES ENTREGADOS"/>
    <x v="8"/>
    <n v="52155750.640000001"/>
    <n v="52155750.640000001"/>
    <n v="35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421"/>
    <s v="SERVICIOS DE COBRANZA, INVESTIGACIÓN CREDITICIA Y SIMILAR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x v="3"/>
    <n v="25000000"/>
    <n v="65000000"/>
    <n v="30000000"/>
  </r>
  <r>
    <s v="2.5-01-20"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n v="6131"/>
    <s v="CONSTRUCCIÓN DE OBRAS PARA EL ABASTECIMIENTO DE AGUA, PETRÓLEO, GAS, ELECTRICIDAD Y TELECOMUNICACIONES"/>
    <n v="0"/>
    <s v="SIN DESCRIPCION PARA DESTINOS 00"/>
    <n v="6000"/>
    <s v="INVERSIÓN PÚBLICA"/>
    <s v="FONDO DE INFRAESTRUCTURA SOCIAL MUNICIPAL 2020 (FISM)"/>
    <x v="2"/>
    <s v="Gestión sostenible de la Ciudad"/>
    <s v="GESTIÓN SOSTENIBLE DE LA CIUDAD"/>
    <s v="OBRAS DE INFRAESTRUCTURA MUNICIPAL"/>
    <x v="7"/>
    <n v="77457951"/>
    <n v="48707951"/>
    <n v="48707951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611"/>
    <s v="COMBUSTIBLES, LUBRICANTES Y ADITIVOS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90000000"/>
    <n v="45000000"/>
    <n v="380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261"/>
    <s v="ARRENDAMIENTO DE MAQUINARIA, OTROS EQUIPOS Y HERRAMIENTAS"/>
    <n v="0"/>
    <s v="SIN DESCRIPCION PARA DESTINOS 00"/>
    <n v="3000"/>
    <s v="SERVICIOS GENERALES"/>
    <m/>
    <x v="1"/>
    <s v="Política Integral del Agua"/>
    <s v="DERECHO AL AGUA Y SANEAMIENTO"/>
    <s v="SUMINISTRO DE AGUA"/>
    <x v="1"/>
    <n v="60000000"/>
    <n v="40000000"/>
    <n v="300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11"/>
    <s v="AYUDAS SOCIALES A PERSONAS"/>
    <n v="0"/>
    <s v="SIN DESCRIPCION PARA DESTINOS 00"/>
    <n v="4000"/>
    <s v="TRANSFERENCIAS, ASIGNACIONES, SUBSIDIOS Y OTRAS AYUDAS"/>
    <m/>
    <x v="8"/>
    <s v="Ciudad Culta, Recreativa y Participativa"/>
    <s v="ESTUDIANTE APRUEBA"/>
    <s v="MOCHILAS Y ÚTILES ESCOLARES"/>
    <x v="9"/>
    <n v="35750000"/>
    <n v="35750000"/>
    <n v="20000000"/>
  </r>
  <r>
    <m/>
    <s v="2"/>
    <s v="DESARROLLO SOCIAL"/>
    <s v="2.4"/>
    <s v="RECREACION, CULTURA Y OTRAS MANIFESTACIONES SOCIALES"/>
    <s v="2.4.2"/>
    <s v="Cultura"/>
    <s v="R"/>
    <s v="Específicos"/>
    <n v="10"/>
    <n v="8"/>
    <s v="Cultura de Paz y Derechos Humanos (Transversal)"/>
    <s v="GASTO CORRIENTE"/>
    <m/>
    <m/>
    <n v="4211"/>
    <s v="TRANSFERENCIAS OTORGADAS A ENTIDADES PARAESTATALES NO EMPRESARIALES Y NO FINANCIERAS"/>
    <n v="0"/>
    <s v="SIN DESCRIPCION PARA DESTINOS 00"/>
    <n v="4000"/>
    <s v="TRANSFERENCIAS, ASIGNACIONES, SUBSIDIOS Y OTRAS AYUDAS"/>
    <m/>
    <x v="9"/>
    <s v="Cultura de Paz y Derechos Humanos (Transversal)"/>
    <s v="TRANSFERENCIAS OTORGADAS A LOS ORGANISMOS PUBLICOS DESCENTRALIZADOS DEL MUNICIPIO"/>
    <s v="POLITICA CULTURAL DE TLAJOMULCO DE ZUÑIGA"/>
    <x v="10"/>
    <n v="32122724.260000002"/>
    <n v="32122724.260000002"/>
    <n v="32122724.260000002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381"/>
    <s v="SERVICIOS DE VIGILANCIA"/>
    <n v="0"/>
    <s v="SIN DESCRIPCION PARA DESTINOS 00"/>
    <n v="3000"/>
    <s v="SERVICIOS GENERALES"/>
    <m/>
    <x v="1"/>
    <s v="Política Integral del Agua"/>
    <s v="DERECHO AL AGUA Y SANEAMIENTO"/>
    <s v="SUMINISTRO DE AGUA"/>
    <x v="1"/>
    <n v="27600000"/>
    <n v="30000000"/>
    <n v="300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11"/>
    <s v="AYUDAS SOCIALES A PERSONAS"/>
    <n v="0"/>
    <s v="SIN DESCRIPCION PARA DESTINOS 00"/>
    <n v="4000"/>
    <s v="TRANSFERENCIAS, ASIGNACIONES, SUBSIDIOS Y OTRAS AYUDAS"/>
    <m/>
    <x v="8"/>
    <s v="Ciudad Culta, Recreativa y Participativa"/>
    <s v="ESTUDIANTE APRUEBA"/>
    <s v="UNIFORMES ESCOLARES"/>
    <x v="9"/>
    <n v="29250000"/>
    <n v="29250000"/>
    <n v="20000000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n v="6151"/>
    <s v="CONSTRUCCIÓN DE VÍAS DE COMUNICACIÓN"/>
    <n v="0"/>
    <s v="SIN DESCRIPCION PARA DESTINOS 00"/>
    <n v="6000"/>
    <s v="INVERSIÓN PÚBLICA"/>
    <m/>
    <x v="2"/>
    <s v="Gestión sostenible de la Ciudad"/>
    <s v="GESTIÓN SOSTENIBLE DE LA CIUDAD"/>
    <s v="OBRAS DE INFRAESTRUCTURA MUNICIPAL"/>
    <x v="7"/>
    <n v="28750000.02"/>
    <n v="28750000.02"/>
    <n v="28750000.02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AMORTIZACIÓN DE LA DEUDA Y DISMINUCIÓN DE PASIVOS"/>
    <m/>
    <m/>
    <n v="9111"/>
    <s v="AMORTIZACIÓN DE LA DEUDA INTERNA CON INSTITUCIONES DE CRÉDITO"/>
    <n v="0"/>
    <s v="SIN DESCRIPCION PARA DESTINOS 00"/>
    <n v="9000"/>
    <s v="DEUDA PÚBLICA"/>
    <s v="FONDO DE FORTALECIMIENTO MUNICIPAL 2020 (FORTAMUN)"/>
    <x v="3"/>
    <s v="Innovación en la Administración Pública"/>
    <s v="HACIENDA PÚBLICA EFICIENTE"/>
    <s v="RECURSOS RECAUDADOS DE MANERA EFICIENTE PROGRAMADOS"/>
    <x v="3"/>
    <n v="28000000"/>
    <n v="28000000"/>
    <n v="20000000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AMORTIZACIÓN DE LA DEUDA Y DISMINUCIÓN DE PASIVOS"/>
    <m/>
    <m/>
    <n v="9211"/>
    <s v="INTERESES DE LA DEUDA INTERNA CON INSTITUCIONESDE CRÉDITO"/>
    <n v="0"/>
    <s v="SIN DESCRIPCION PARA DESTINOS 00"/>
    <n v="9000"/>
    <s v="DEUDA PÚBLICA"/>
    <s v="FONDO DE FORTALECIMIENTO MUNICIPAL 2020 (FORTAMUN)"/>
    <x v="3"/>
    <s v="Innovación en la Administración Pública"/>
    <s v="HACIENDA PÚBLICA EFICIENTE"/>
    <s v="RECURSOS RECAUDADOS DE MANERA EFICIENTE PROGRAMADOS"/>
    <x v="3"/>
    <n v="26500000"/>
    <n v="26500000"/>
    <n v="20000000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611"/>
    <s v="COMBUSTIBLES, LUBRICANTES Y ADITIVOS"/>
    <n v="1"/>
    <s v="COMISARÍA DE LA POLICÍA"/>
    <n v="2000"/>
    <s v="MATERIALES Y SUMINISTROS"/>
    <s v="FONDO DE FORTALECIMIENTO MUNICIPAL 2020 (FORTAMUN)"/>
    <x v="0"/>
    <s v="Innovación en la Administración Pública"/>
    <s v="ADQUISICIÓN DE BIENES Y SERVICIOS "/>
    <s v="BIENES ADQUIRIDOS"/>
    <x v="0"/>
    <n v="25000000"/>
    <n v="25000000"/>
    <n v="2500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911"/>
    <s v="SOFTWARE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SISTEMAS INFORMATICOS MODERNIZADOS RECIBIDOS"/>
    <x v="8"/>
    <n v="24900000.079999998"/>
    <n v="24900000.079999998"/>
    <n v="10000000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251"/>
    <s v="ARRENDAMIENTO DE EQUIPO DE TRANSPORTE"/>
    <n v="0"/>
    <s v="SIN DESCRIPCION PARA DESTINOS 00"/>
    <n v="3000"/>
    <s v="SERVICIOS GENERALES"/>
    <s v="FONDO DE FORTALECIMIENTO MUNICIPAL 2020 (FORTAMUN)"/>
    <x v="0"/>
    <s v="Innovación en la Administración Pública"/>
    <s v="ADQUISICIÓN DE BIENES Y SERVICIOS "/>
    <s v="BIENES ADQUIRIDOS"/>
    <x v="0"/>
    <n v="24078000"/>
    <n v="24078000"/>
    <n v="2407800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611"/>
    <s v="DIFUSIÓN POR RADIO, TELEVISIÓN Y OTROS MEDIOS DE MENSAJES SOBRE PROGRAMAS Y ACTIVIDADES GUBERNAMENTALES"/>
    <n v="0"/>
    <s v="SIN DESCRIPCION PARA DESTINOS 00"/>
    <n v="3000"/>
    <s v="SERVICIOS GENERALES"/>
    <m/>
    <x v="7"/>
    <s v="Innovación en la Administración Pública"/>
    <s v="MEJORAMIENTO DE CAPACIDADES INSTITUCIONALES"/>
    <s v="UNIDADES RESPONSABLES DE GASTO EVALUADAS"/>
    <x v="11"/>
    <n v="29000000"/>
    <n v="29000000"/>
    <n v="120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261"/>
    <s v="ARRENDAMIENTO DE MAQUINARIA, OTROS EQUIPOS Y HERRAMIENTAS"/>
    <n v="0"/>
    <s v="SIN DESCRIPCION PARA DESTINOS 00"/>
    <n v="3000"/>
    <s v="SERVICIOS GENERALES"/>
    <m/>
    <x v="5"/>
    <s v="Calidad en los Servicios Públicos e Infraestructura"/>
    <s v="CALIDAD DE LOS SERVICIOS PÚBLICOS"/>
    <s v="SERVICIO DE RECOLECCIÓN DE MALEZA"/>
    <x v="12"/>
    <n v="19500000"/>
    <n v="19500000"/>
    <n v="15000000"/>
  </r>
  <r>
    <m/>
    <s v="2"/>
    <s v="DESARROLLO SOCIAL"/>
    <s v="2.4"/>
    <s v="RECREACION, CULTURA Y OTRAS MANIFESTACIONES SOCIALES"/>
    <s v="2.4.1"/>
    <s v="Deporte y Recreación"/>
    <s v="F"/>
    <s v="Promoción y fomento "/>
    <n v="17"/>
    <n v="8"/>
    <s v="Cultura de Paz y Derechos Humanos (Transversal)"/>
    <s v="GASTO CORRIENTE"/>
    <m/>
    <m/>
    <n v="4211"/>
    <s v="TRANSFERENCIAS OTORGADAS A ENTIDADES PARAESTATALES NO EMPRESARIALES Y NO FINANCIERAS"/>
    <n v="0"/>
    <s v="SIN DESCRIPCION PARA DESTINOS 00"/>
    <n v="4000"/>
    <s v="TRANSFERENCIAS, ASIGNACIONES, SUBSIDIOS Y OTRAS AYUDAS"/>
    <m/>
    <x v="10"/>
    <s v="Cultura de Paz y Derechos Humanos (Transversal)"/>
    <s v="TRANSFERENCIAS OTORGADAS A LOS ORGANISMOS PUBLICOS DESCENTRALIZADOS DEL MUNICIPIO"/>
    <s v="ACTIVIDADES DEPORTIVAS Y RECREATIVAS EN EL MUNICIPIO"/>
    <x v="13"/>
    <n v="18576434"/>
    <n v="18086553.460000001"/>
    <n v="18086553.460000001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11"/>
    <s v="AYUDAS SOCIALES A PERSONAS"/>
    <n v="0"/>
    <s v="SIN DESCRIPCION PARA DESTINOS 00"/>
    <n v="4000"/>
    <s v="TRANSFERENCIAS, ASIGNACIONES, SUBSIDIOS Y OTRAS AYUDAS"/>
    <m/>
    <x v="8"/>
    <s v="Ciudad Culta, Recreativa y Participativa"/>
    <s v="ESTUDIANTE APRUEBA"/>
    <s v="BECAS  A ESTUDIANTES"/>
    <x v="9"/>
    <n v="18000000"/>
    <n v="18000000"/>
    <n v="10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941"/>
    <s v="SENTENCIAS Y RESOLUCIONES POR AUTORIDAD COMPETENTE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18000000"/>
    <n v="18000000"/>
    <n v="1500000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361"/>
    <s v="SERVICIOS DE APOYO ADMINISTRATIVO, FOTOCOPIADO E IMPRESIÓN"/>
    <n v="0"/>
    <s v="SIN DESCRIPCION PARA DESTINOS 00"/>
    <n v="3000"/>
    <s v="SERVICIOS GENERALES"/>
    <m/>
    <x v="7"/>
    <s v="Innovación en la Administración Pública"/>
    <s v="MEJORAMIENTO DE CAPACIDADES INSTITUCIONALES"/>
    <s v="PROGRAMAS SOCIALES MUNICIPALES EVALUADOS DE MANERA INTERNA Y EXTERNA"/>
    <x v="14"/>
    <n v="30000"/>
    <n v="17473553"/>
    <n v="150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21"/>
    <s v="CEMENTO Y PRODUCTOS DE CONCRETO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CHEO"/>
    <x v="15"/>
    <n v="32000000"/>
    <n v="25000000"/>
    <n v="15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511"/>
    <s v="CONSERVACIÓN Y MANTENIMIENTO MENOR DE INMUEBLES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x v="3"/>
    <n v="13800734"/>
    <n v="13800734"/>
    <n v="10000000"/>
  </r>
  <r>
    <m/>
    <s v="2"/>
    <s v="DESARROLLO SOCIAL"/>
    <s v="2.7"/>
    <s v="OTROS ASUNTOS SOCIALES"/>
    <s v="2.7.1"/>
    <s v="Otros Asuntos Sociales"/>
    <s v="R"/>
    <s v="Específicos"/>
    <n v="16"/>
    <n v="0"/>
    <s v="Cultura de Paz y Derechos Humanos (Transversal)"/>
    <s v="GASTO CORRIENTE"/>
    <m/>
    <m/>
    <n v="4211"/>
    <s v="TRANSFERENCIAS OTORGADAS A ENTIDADES PARAESTATALES NO EMPRESARIALES Y NO FINANCIERAS"/>
    <n v="0"/>
    <s v="SIN DESCRIPCION PARA DESTINOS 00"/>
    <n v="4000"/>
    <s v="TRANSFERENCIAS, ASIGNACIONES, SUBSIDIOS Y OTRAS AYUDAS"/>
    <m/>
    <x v="11"/>
    <s v="Cultura de Paz y Derechos Humanos (Transversal)"/>
    <s v="TRANSFERENCIAS OTORGADAS A LOS ORGANISMOS PUBLICOS DESCENTRALIZADOS DEL MUNICIPIO"/>
    <s v="PROGRAMAS Y ACCIONES CULTURALES, RECREATIVOS Y DEPORTIVAS"/>
    <x v="16"/>
    <n v="13176790.800000001"/>
    <n v="12137279.470000001"/>
    <n v="12137279.470000001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571"/>
    <s v="INSTALACIÓN, REPARACIÓN Y MANTENIMIENTO DE MAQUINARIA, OTROS EQUIPOS Y HERRAMIENTA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11499996"/>
    <n v="11499996"/>
    <n v="80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11"/>
    <s v="AYUDAS SOCIALES A PERSONAS"/>
    <n v="0"/>
    <s v="SIN DESCRIPCION PARA DESTINOS 00"/>
    <n v="4000"/>
    <s v="TRANSFERENCIAS, ASIGNACIONES, SUBSIDIOS Y OTRAS AYUDAS"/>
    <m/>
    <x v="8"/>
    <s v="Ciudad Culta, Recreativa y Participativa"/>
    <s v="ACTIVIDADES Y FESTIVIDADES"/>
    <s v="ACTIVIDADES PARA LA CONSTRUCCIÓN DE COMUNIDAD"/>
    <x v="17"/>
    <n v="10000000"/>
    <n v="10000000"/>
    <n v="10000000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611"/>
    <s v="COMBUSTIBLES, LUBRICANTES Y ADITIVOS"/>
    <n v="2"/>
    <s v="PROTECCIÓN CIVIL Y SERVICIOS MÉDICOS"/>
    <n v="2000"/>
    <s v="MATERIALES Y SUMINISTROS"/>
    <s v="FONDO DE FORTALECIMIENTO MUNICIPAL 2020 (FORTAMUN)"/>
    <x v="0"/>
    <s v="Innovación en la Administración Pública"/>
    <s v="ADQUISICIÓN DE BIENES Y SERVICIOS "/>
    <s v="BIENES ADQUIRIDOS"/>
    <x v="0"/>
    <n v="10000000"/>
    <n v="10000000"/>
    <n v="10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341"/>
    <s v="SERVICIOS DE CAPACITACIÓN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9090000"/>
    <n v="9090000"/>
    <n v="600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651"/>
    <s v="EQUIPO DE COMUNICACIÓN Y TELECOMUNICACIÓN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INFRAESTRUCTURA TECNOLOGICA ENTREGADA"/>
    <x v="8"/>
    <n v="16508799.960000001"/>
    <n v="9057799.9600000009"/>
    <n v="50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821"/>
    <s v="GASTOS DE ORDENSOCIAL Y CULTURAL"/>
    <n v="0"/>
    <s v="SIN DESCRIPCION PARA DESTINOS 00"/>
    <n v="3000"/>
    <s v="SERVICIOS GENERALES"/>
    <m/>
    <x v="1"/>
    <s v="Política Integral del Agua"/>
    <s v="DERECHO AL AGUA Y SANEAMIENTO"/>
    <s v="SUMINISTRO DE AGUA"/>
    <x v="18"/>
    <n v="14500000"/>
    <n v="10000000"/>
    <n v="80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11"/>
    <s v="AYUDAS SOCIALES A PERSONAS"/>
    <n v="0"/>
    <s v="SIN DESCRIPCION PARA DESTINOS 00"/>
    <n v="4000"/>
    <s v="TRANSFERENCIAS, ASIGNACIONES, SUBSIDIOS Y OTRAS AYUDAS"/>
    <m/>
    <x v="8"/>
    <s v="Ciudad Culta, Recreativa y Participativa"/>
    <s v="SUBSIDIO A LAS PERSONAS"/>
    <s v="APOYO A LAS JEFAS DE FAMILIA"/>
    <x v="9"/>
    <n v="6000000"/>
    <n v="6000000"/>
    <n v="30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11"/>
    <s v="AYUDAS SOCIALES A PERSONAS"/>
    <n v="0"/>
    <s v="SIN DESCRIPCION PARA DESTINOS 00"/>
    <n v="4000"/>
    <s v="TRANSFERENCIAS, ASIGNACIONES, SUBSIDIOS Y OTRAS AYUDAS"/>
    <m/>
    <x v="8"/>
    <s v="Ciudad Culta, Recreativa y Participativa"/>
    <s v="SUBSIDIO A LAS PERSONAS"/>
    <s v="APOYO A LOS ADULTOS MAYORES"/>
    <x v="9"/>
    <n v="6000000"/>
    <n v="6000000"/>
    <n v="3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311"/>
    <s v="SERVICIOS LEGALES, DE CONTABILIDAD, AUDITORÍA Y RELACIONADOS"/>
    <n v="0"/>
    <s v="SIN DESCRIPCION PARA DESTINOS 00"/>
    <n v="3000"/>
    <s v="SERVICIOS GENERALES"/>
    <m/>
    <x v="3"/>
    <s v="Innovación en la Administración Pública"/>
    <s v="HACIENDA PÚBLICA EFICIENTE"/>
    <s v="RECURSOS FEDERALES RECIBIDOS"/>
    <x v="3"/>
    <n v="6500000"/>
    <n v="6500000"/>
    <n v="600000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661"/>
    <s v="SERVICIO DE CREACIÓN Y DIFUSIÓN DE CONTENIDO EXCLUSIVAMENTE ATRAVÉS DE INTERNET"/>
    <n v="0"/>
    <s v="SIN DESCRIPCION PARA DESTINOS 00"/>
    <n v="3000"/>
    <s v="SERVICIOS GENERALES"/>
    <m/>
    <x v="7"/>
    <s v="Innovación en la Administración Pública"/>
    <s v="MEJORAMIENTO DE CAPACIDADES INSTITUCIONALES"/>
    <s v="SERVIDORES PUBLCIOS MUNICIPALES CAPACITADOS"/>
    <x v="14"/>
    <n v="6229356.7199999904"/>
    <n v="6229356.7199999904"/>
    <n v="50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4411"/>
    <s v="AYUDAS SOCIALES A PERSONAS"/>
    <n v="0"/>
    <s v="SIN DESCRIPCION PARA DESTINOS 00"/>
    <n v="4000"/>
    <s v="TRANSFERENCIAS, ASIGNACIONES, SUBSIDIOS Y OTRAS AYUDAS"/>
    <m/>
    <x v="1"/>
    <s v="Política Integral del Agua"/>
    <s v="DERECHO AL AGUA Y SANEAMIENTO"/>
    <s v="SUMINISTRO DE AGUA"/>
    <x v="19"/>
    <n v="6000000"/>
    <n v="6000000"/>
    <n v="60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922"/>
    <s v="IMPUESTOS Y DERECHOS"/>
    <n v="0"/>
    <s v="SIN DESCRIPCION PARA DESTINOS 00"/>
    <n v="3000"/>
    <s v="SERVICIOS GENERALES"/>
    <m/>
    <x v="1"/>
    <s v="Política Integral del Agua"/>
    <s v="DERECHO AL AGUA Y SANEAMIENTO"/>
    <s v="SUMINISTRO DE AGUA"/>
    <x v="1"/>
    <n v="5880000"/>
    <n v="5880000"/>
    <n v="588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451"/>
    <s v="SEGURO DE BIENES PATRIMONIALES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5592492"/>
    <n v="5592492"/>
    <n v="5592492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411"/>
    <s v="SERVICIOS FINANCIEROS Y BANCARIOS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x v="3"/>
    <n v="5500000"/>
    <n v="5500000"/>
    <n v="3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151"/>
    <s v="EQUIPO DE CÓMPUTO DE TECNOLOGÍAS DE LA INFORMACIÓN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x v="0"/>
    <n v="5280000"/>
    <n v="5280000"/>
    <n v="3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551"/>
    <s v="REPARACIÓN Y MANTENIMIENTO DE EQUIPO DE TRANSPORTE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7999992"/>
    <n v="7999992"/>
    <n v="500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251"/>
    <s v="ARRENDAMIENTO DE EQUIPO DE TRANSPORTE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SERVICIO DE UNIDADES MOVILES ARRENDADAS"/>
    <x v="20"/>
    <n v="10000000"/>
    <n v="7000000"/>
    <n v="30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391"/>
    <s v="SERVICIOS PROFESIONALES, CIENTÍFICOS Y TÉCNICOS INTEGRALES"/>
    <n v="0"/>
    <s v="SIN DESCRIPCION PARA DESTINOS 00"/>
    <n v="3000"/>
    <s v="SERVICIOS GENERALES"/>
    <m/>
    <x v="5"/>
    <s v="Calidad en los Servicios Públicos e Infraestructura"/>
    <s v="CALIDAD DE LOS SERVICIOS PÚBLICOS"/>
    <s v="SERVICIOS MÉDICOS DE CALIDAD"/>
    <x v="21"/>
    <n v="12000000"/>
    <n v="7000000"/>
    <n v="5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961"/>
    <s v="REFACCIONES Y ACCESORIOS MENORES DE EQUIPO DE TRANSPORTE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6999996"/>
    <n v="6999996"/>
    <n v="5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942"/>
    <s v="DIVERSAS DEVOLUCIONES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x v="3"/>
    <n v="5000000"/>
    <n v="5000000"/>
    <n v="20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261"/>
    <s v="ARRENDAMIENTO DE MAQUINARIA, OTROS EQUIPOS Y HERRAMIENTAS"/>
    <n v="0"/>
    <s v="SIN DESCRIPCION PARA DESTINOS 00"/>
    <n v="3000"/>
    <s v="SERVICIOS GENERALES"/>
    <m/>
    <x v="5"/>
    <s v="Calidad en los Servicios Públicos e Infraestructura"/>
    <s v="CALIDAD DE LOS SERVICIOS PÚBLICOS"/>
    <s v="SERVICIO DE BALIZAMIENTO Y SEÑALETICA"/>
    <x v="15"/>
    <n v="19000000"/>
    <n v="5000000"/>
    <n v="50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91"/>
    <s v="OTROS MATERIALES Y ARTÍCULOS DE CONSTRUCCIÓN Y REPARACIÓN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x v="15"/>
    <n v="7000000"/>
    <n v="7000000"/>
    <n v="5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111"/>
    <s v="ENERGÍA ELÉCTRICA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4802400"/>
    <n v="4802400"/>
    <n v="48024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411"/>
    <s v="VEHICULOS Y EQUIPO DE TRANSPORTE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x v="0"/>
    <n v="4063272"/>
    <n v="4763272"/>
    <n v="4763272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981"/>
    <s v="REFACCIONES Y ACCESORIOS MENORES DE MAQUINARIA Y OTROS EQUIPOS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4617600"/>
    <n v="4617600"/>
    <n v="46176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691"/>
    <s v="OTROS EQUIPOS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EQUIPO Y HERRAMIENTA MANUAL"/>
    <x v="20"/>
    <n v="4600000"/>
    <n v="4600000"/>
    <n v="400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821"/>
    <s v="GASTOS DE ORDENSOCIAL Y CULTURAL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x v="22"/>
    <n v="6970000"/>
    <n v="5500000"/>
    <n v="400000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n v="5911"/>
    <s v="SOFTWARE"/>
    <n v="0"/>
    <s v="SIN DESCRIPCION PARA DESTINOS 00"/>
    <n v="5000"/>
    <s v="BIENES MUEBLES, INMUEBLES E INTANGIBLES"/>
    <m/>
    <x v="7"/>
    <s v="Innovación en la Administración Pública"/>
    <s v="MEJORAMIENTO DE CAPACIDADES INSTITUCIONALES"/>
    <s v="PROGRAMAS SOCIALES MUNICIPALES EVALUADOS DE MANERA INTERNA Y EXTERNA"/>
    <x v="14"/>
    <n v="4000000"/>
    <n v="4000000"/>
    <n v="3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2181"/>
    <s v="MATERIALES PARA EL REGISTRO E IDENTIFICACIÓN DE BIENES Y PERSONAS"/>
    <n v="0"/>
    <s v="SIN DESCRIPCION PARA DESTINOS 00"/>
    <n v="2000"/>
    <s v="MATERIALES Y SUMINISTROS"/>
    <m/>
    <x v="3"/>
    <s v="Innovación en la Administración Pública"/>
    <s v="HACIENDA PÚBLICA EFICIENTE"/>
    <s v="PROYECTO DE PRESUPUESTO"/>
    <x v="3"/>
    <n v="4000000"/>
    <n v="4000000"/>
    <n v="30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31"/>
    <s v="MEDICINAS Y PRODUCTOS FARMACÉUTICOS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x v="21"/>
    <n v="4761400"/>
    <n v="4500000"/>
    <n v="40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41"/>
    <s v="MATERIALES, ACCESORIOS Y SUMINISTROS MÉDICOS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x v="21"/>
    <n v="4633806"/>
    <n v="4600000"/>
    <n v="40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31"/>
    <s v="AYUDAS SOCIALES A INSTITUCIONES DE ENSEÑANZA"/>
    <n v="0"/>
    <s v="SIN DESCRIPCION PARA DESTINOS 00"/>
    <n v="4000"/>
    <s v="TRANSFERENCIAS, ASIGNACIONES, SUBSIDIOS Y OTRAS AYUDAS"/>
    <m/>
    <x v="8"/>
    <s v="Ciudad Culta, Recreativa y Participativa"/>
    <s v="APOYO A INSTITUCIONES"/>
    <s v="APOYO A INSTITUCIONES EDUCATIVAS"/>
    <x v="17"/>
    <n v="3600000"/>
    <n v="3600000"/>
    <n v="3000000"/>
  </r>
  <r>
    <m/>
    <s v="1"/>
    <s v="GOBIERNO"/>
    <s v="1.3"/>
    <s v="COORDINACION DE LA POLITICA DE GOBIERNO"/>
    <s v="1.3.4"/>
    <s v="Función Pública"/>
    <s v="R"/>
    <s v="Específicos"/>
    <n v="15"/>
    <n v="7"/>
    <s v="Cultura de Paz y Derechos Humanos (Transversal)"/>
    <s v="GASTO CORRIENTE"/>
    <m/>
    <m/>
    <n v="4211"/>
    <s v="TRANSFERENCIAS OTORGADAS A ENTIDADES PARAESTATALES NO EMPRESARIALES Y NO FINANCIERAS"/>
    <n v="0"/>
    <s v="SIN DESCRIPCION PARA DESTINOS 00"/>
    <n v="4000"/>
    <s v="TRANSFERENCIAS, ASIGNACIONES, SUBSIDIOS Y OTRAS AYUDAS"/>
    <m/>
    <x v="13"/>
    <s v="Cultura de Paz y Derechos Humanos (Transversal)"/>
    <s v="TRANSFERENCIAS OTORGADAS A LOS ORGANISMOS PUBLICOS DESCENTRALIZADOS DEL MUNICIPIO"/>
    <s v="ATENCIÓN PARA PERSONAS CON DISCAPACIDAD INTELECTUAL"/>
    <x v="23"/>
    <n v="3554787"/>
    <n v="3554787"/>
    <n v="3554787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161"/>
    <s v="MATERIAL DE LIMPIEZA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5238672"/>
    <n v="3500000"/>
    <n v="25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311"/>
    <s v="EQUIPO MÉDICO Y DE LABORATORIO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S MÉDICOS DE CALIDAD"/>
    <x v="21"/>
    <n v="5362160"/>
    <n v="4000000"/>
    <n v="35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391"/>
    <s v="SERVICIOS PROFESIONALES, CIENTÍFICOS Y TÉCNICOS INTEGRALES"/>
    <n v="0"/>
    <s v="SIN DESCRIPCION PARA DESTINOS 00"/>
    <n v="3000"/>
    <s v="SERVICIOS GENERALES"/>
    <m/>
    <x v="1"/>
    <s v="Política Integral del Agua"/>
    <s v="DERECHO AL AGUA Y SANEAMIENTO"/>
    <s v="SUMINISTRO DE AGUA"/>
    <x v="18"/>
    <n v="6000000"/>
    <n v="4000000"/>
    <n v="350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3331"/>
    <s v="SERVICIOS DE CONSULTORÍA ADMINISTRATIVA, PROCESOS, TÉCNICA Y EN TECNOLOGÍAS DE LA INFORMACIÓN"/>
    <n v="0"/>
    <s v="SIN DESCRIPCION PARA DESTINOS 00"/>
    <n v="3000"/>
    <s v="SERVICIOS GENERALES"/>
    <m/>
    <x v="7"/>
    <s v="Innovación en la Administración Pública"/>
    <s v="MODERNIZACION DE PROCESOS ADMINISTRATIVOS"/>
    <s v="SISTEMAS INFORMATICOS MODERNIZADOS RECIBIDOS"/>
    <x v="8"/>
    <n v="7300000.0799999898"/>
    <n v="3300000"/>
    <n v="30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11"/>
    <s v="AYUDAS SOCIALES A PERSONAS"/>
    <n v="0"/>
    <s v="SIN DESCRIPCION PARA DESTINOS 00"/>
    <n v="4000"/>
    <s v="TRANSFERENCIAS, ASIGNACIONES, SUBSIDIOS Y OTRAS AYUDAS"/>
    <m/>
    <x v="8"/>
    <s v="Ciudad Culta, Recreativa y Participativa"/>
    <s v="SUBSIDIO A LAS PERSONAS"/>
    <s v="APOYO A ESTANCIAS INFANTILES"/>
    <x v="17"/>
    <n v="3000000"/>
    <n v="3000000"/>
    <n v="300000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391"/>
    <s v="SERVICIOS PROFESIONALES, CIENTÍFICOS Y TÉCNICOS INTEGRALES"/>
    <n v="0"/>
    <s v="SIN DESCRIPCION PARA DESTINOS 00"/>
    <n v="3000"/>
    <s v="SERVICIOS GENERALES"/>
    <m/>
    <x v="7"/>
    <s v="Innovación en la Administración Pública"/>
    <s v="MEJORAMIENTO DE CAPACIDADES INSTITUCIONALES"/>
    <s v="PROGRAMAS SOCIALES MUNICIPALES EVALUADOS DE MANERA INTERNA Y EXTERNA"/>
    <x v="14"/>
    <n v="3000000"/>
    <n v="3000000"/>
    <n v="2000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n v="5311"/>
    <s v="EQUIPO MÉDICO Y DE LABORATORIO"/>
    <n v="0"/>
    <s v="SIN DESCRIPCION PARA DESTINOS 00"/>
    <n v="5000"/>
    <s v="BIENES MUEBLES, INMUEBLES E INTANGIBLES"/>
    <m/>
    <x v="2"/>
    <s v="Gestión sostenible de la Ciudad"/>
    <s v="GESTIÓN SOSTENIBLE DE LA CIUDAD"/>
    <s v="QUEMAS AGRICOLAS E INCENDIOS FORESTALES PREVENIDOS"/>
    <x v="24"/>
    <n v="3900000"/>
    <n v="3000000"/>
    <n v="30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371"/>
    <s v="SERVICIOS DE PROTECCIÓN Y SEGURIDAD"/>
    <n v="0"/>
    <s v="SIN DESCRIPCION PARA DESTINOS 00"/>
    <n v="3000"/>
    <s v="SERVICIOS GENERALES"/>
    <m/>
    <x v="5"/>
    <s v="Calidad en los Servicios Públicos e Infraestructura"/>
    <s v="CALIDAD DE LOS SERVICIOS PÚBLICOS"/>
    <s v="SERVICIO DE MANTENIMIENTO EN LOS ESPACIOS PÚBLICOS"/>
    <x v="12"/>
    <n v="5000000"/>
    <n v="5000000"/>
    <n v="3000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821"/>
    <s v="GASTOS DE ORDENSOCIAL Y CULTURAL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x v="25"/>
    <n v="4054000"/>
    <n v="3254000"/>
    <n v="280000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651"/>
    <s v="SERVICIOS DE LA INDUSTRIA FÍLMICA, DEL SONIDO Y DEL VIDEO"/>
    <n v="0"/>
    <s v="SIN DESCRIPCION PARA DESTINOS 00"/>
    <n v="3000"/>
    <s v="SERVICIOS GENERALES"/>
    <m/>
    <x v="7"/>
    <s v="Innovación en la Administración Pública"/>
    <s v="MEJORAMIENTO DE CAPACIDADES INSTITUCIONALES"/>
    <s v="SERVIDORES PUBLCIOS MUNICIPALES CAPACITADOS"/>
    <x v="14"/>
    <n v="3115992"/>
    <n v="3115992"/>
    <n v="20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61"/>
    <s v="MATERIAL ELÉCTRICO Y ELECTRÓNICO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DE ALUMBRADO PÚBLICO"/>
    <x v="5"/>
    <n v="10500000"/>
    <n v="10500000"/>
    <n v="2900000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231"/>
    <s v="ARRENDAMIENTO DE MOBILIARIO Y EQUIPO DE ADMINISTRACIÓN, EDUCACIONAL Y RECREATIVO"/>
    <n v="0"/>
    <s v="SIN DESCRIPCION PARA DESTINOS 00"/>
    <n v="3000"/>
    <s v="SERVICIOS GENERALES"/>
    <s v="FONDO DE FORTALECIMIENTO MUNICIPAL 2020 (FORTAMUN)"/>
    <x v="0"/>
    <s v="Innovación en la Administración Pública"/>
    <s v="ADQUISICIÓN DE BIENES Y SERVICIOS "/>
    <s v="BIENES ADQUIRIDOS"/>
    <x v="0"/>
    <n v="2664744"/>
    <n v="2664744"/>
    <n v="2664744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721"/>
    <s v="PRENDAS DE SEGURIDAD Y PROTECCIÓN PERSONAL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EQUIPOS DE PROTECCIÓN PERSONAL PARA ELEMENTOS DE PCYB"/>
    <x v="20"/>
    <n v="3500000"/>
    <n v="2500000"/>
    <n v="2500000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3321"/>
    <s v="SERVICIOS DE DISEÑO, ARQUITECTURA, INGENIERÍA Y ACTIVIDADES RELACIONADAS"/>
    <n v="0"/>
    <s v="SIN DESCRIPCION PARA DESTINOS 00"/>
    <n v="3000"/>
    <s v="SERVICIOS GENERALES"/>
    <m/>
    <x v="2"/>
    <s v="Gestión sostenible de la Ciudad"/>
    <s v="GESTIÓN SOSTENIBLE DE LA CIUDAD"/>
    <s v="OBRAS DE INFRAESTRUCTURA MUNICIPAL"/>
    <x v="7"/>
    <n v="2500000"/>
    <n v="2500000"/>
    <n v="25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4251"/>
    <s v="TRANSFERENCIAS A FIDEICOMISOS DE ENTIDADES FEDERATIVAS Y MUNICIPIOS"/>
    <n v="0"/>
    <s v="SIN DESCRIPCION PARA DESTINOS 00"/>
    <n v="4000"/>
    <s v="TRANSFERENCIAS, ASIGNACIONES, SUBSIDIOS Y OTRAS AYUDAS"/>
    <m/>
    <x v="3"/>
    <s v="Innovación en la Administración Pública"/>
    <s v="HACIENDA PÚBLICA EFICIENTE"/>
    <s v="RECURSOS RECAUDADOS DE MANERA EFICIENTE PROGRAMADOS"/>
    <x v="3"/>
    <n v="2500000"/>
    <n v="2500000"/>
    <n v="200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3391"/>
    <s v="SERVICIOS PROFESIONALES, CIENTÍFICOS Y TÉCNICOS INTEGRALES"/>
    <n v="0"/>
    <s v="SIN DESCRIPCION PARA DESTINOS 00"/>
    <n v="3000"/>
    <s v="SERVICIOS GENERALES"/>
    <m/>
    <x v="7"/>
    <s v="Innovación en la Administración Pública"/>
    <s v="MODERNIZACION DE PROCESOS ADMINISTRATIVOS"/>
    <s v="SISTEMAS INFORMATICOS MODERNIZADOS RECIBIDOS"/>
    <x v="8"/>
    <n v="2500000"/>
    <n v="2500000"/>
    <n v="25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221"/>
    <s v="ARRENDAMIENTO DE EDIFICIOS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2321508"/>
    <n v="2321508"/>
    <n v="2321508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111"/>
    <s v="MATERIALES, ÚTILES Y EQUIPOS MENORES DE OFICINA"/>
    <n v="0"/>
    <s v="SIN DESCRIPCION PARA DESTINOS 00"/>
    <n v="2000"/>
    <s v="MATERIALES Y SUMINISTROS"/>
    <m/>
    <x v="0"/>
    <s v="Innovación en la Administración Pública"/>
    <s v="ADQUISICIÓN DE BIENES Y SERVICIOS "/>
    <s v="SERVICIOS CONTRATADOS"/>
    <x v="0"/>
    <n v="2149730"/>
    <n v="2149730"/>
    <n v="214973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4311"/>
    <s v="SUBSIDIOS A LA PRODUCCIÓN"/>
    <n v="0"/>
    <s v="SIN DESCRIPCION PARA DESTINOS 00"/>
    <n v="4000"/>
    <s v="TRANSFERENCIAS, ASIGNACIONES, SUBSIDIOS Y OTRAS AYUDAS"/>
    <m/>
    <x v="2"/>
    <s v="Gestión sostenible de la Ciudad"/>
    <s v="GESTIÓN SOSTENIBLE DE LA CIUDAD"/>
    <s v="INDUSTRIAS REGULADAS"/>
    <x v="26"/>
    <n v="2000000"/>
    <n v="2000000"/>
    <n v="180000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311"/>
    <s v="SERVICIOS LEGALES, DE CONTABILIDAD, AUDITORÍA Y RELACIONADOS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x v="27"/>
    <n v="2000000"/>
    <n v="2000000"/>
    <n v="2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4211"/>
    <s v="TRANSFERENCIAS OTORGADAS A ENTIDADES PARAESTATALES NO EMPRESARIALES Y NO FINANCIERAS"/>
    <n v="0"/>
    <s v="SIN DESCRIPCION PARA DESTINOS 00"/>
    <n v="4000"/>
    <s v="TRANSFERENCIAS, ASIGNACIONES, SUBSIDIOS Y OTRAS AYUDAS"/>
    <m/>
    <x v="3"/>
    <s v="Innovación en la Administración Pública"/>
    <s v="HACIENDA PÚBLICA EFICIENTE"/>
    <s v="RECURSOS RECAUDADOS DE MANERA EFICIENTE PROGRAMADOS"/>
    <x v="3"/>
    <n v="2000000"/>
    <n v="2000000"/>
    <n v="20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71"/>
    <s v="ARTÍCULOS METÁLICOS PARA LA CONSTRUCCIÓN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x v="15"/>
    <n v="3000000"/>
    <n v="2500000"/>
    <n v="20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71"/>
    <s v="HERRAMIENTAS Y MÁQUINAS-HERRAMIENTA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S DE PODA Y TALA"/>
    <x v="12"/>
    <n v="1500000"/>
    <n v="3000000"/>
    <n v="20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511"/>
    <s v="PRODUCTOS QUÍMICOS BÁSICOS"/>
    <n v="0"/>
    <s v="SIN DESCRIPCION PARA DESTINOS 00"/>
    <n v="2000"/>
    <s v="MATERIALES Y SUMINISTROS"/>
    <m/>
    <x v="1"/>
    <s v="Política Integral del Agua"/>
    <s v="DERECHO AL AGUA Y SANEAMIENTO"/>
    <s v="SUMINISTRO DE AGUA"/>
    <x v="1"/>
    <n v="2280000"/>
    <n v="2280000"/>
    <n v="20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321"/>
    <s v="SERVICIOS DE DISEÑO, ARQUITECTURA, INGENIERÍA Y ACTIVIDADES RELACIONADAS"/>
    <n v="0"/>
    <s v="SIN DESCRIPCION PARA DESTINOS 00"/>
    <n v="3000"/>
    <s v="SERVICIOS GENERALES"/>
    <m/>
    <x v="1"/>
    <s v="Política Integral del Agua"/>
    <s v="DERECHO AL AGUA Y SANEAMIENTO"/>
    <s v="SUMINISTRO DE AGUA"/>
    <x v="1"/>
    <n v="3480000"/>
    <n v="2500000"/>
    <n v="2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631"/>
    <s v="SERVICIOS DE CREATIVIDAD, PREPRODUCCIÓN Y PRODUCCIÓN DE PUBLICIDAD, EXCEPTO INTERNET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1900800"/>
    <n v="1900800"/>
    <n v="19008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821"/>
    <s v="GASTOS DE ORDENSOCIAL Y CULTURAL"/>
    <n v="0"/>
    <s v="SIN DESCRIPCION PARA DESTINOS 00"/>
    <n v="3000"/>
    <s v="SERVICIOS GENERALES"/>
    <m/>
    <x v="8"/>
    <s v="Ciudad Culta, Recreativa y Participativa"/>
    <s v="ACTIVIDADES Y FESTIVIDADES"/>
    <s v="ACTIVIDADES PARA LA CONSTRUCCIÓN DE COMUNIDAD"/>
    <x v="17"/>
    <n v="10850000"/>
    <n v="4000000"/>
    <n v="1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n v="4411"/>
    <s v="AYUDAS SOCIALES A PERSONAS"/>
    <n v="0"/>
    <s v="SIN DESCRIPCION PARA DESTINOS 00"/>
    <n v="4000"/>
    <s v="TRANSFERENCIAS, ASIGNACIONES, SUBSIDIOS Y OTRAS AYUDAS"/>
    <m/>
    <x v="7"/>
    <s v="Cultura de Paz y Derechos Humanos (Transversal)"/>
    <s v="AGENDA GUBERNAMENTAL"/>
    <s v="APOYO ECONÓMICO A PERSONAS FÍSICAS, ASOCIACIONES E INSTITUCIONES SIN FINES DE LUCRO"/>
    <x v="28"/>
    <n v="2943820"/>
    <n v="2000000"/>
    <n v="18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n v="4451"/>
    <s v="AYUDAS SOCIALES A INSTITUCIONES SIN FINES DE LUCRO"/>
    <n v="0"/>
    <s v="SIN DESCRIPCION PARA DESTINOS 00"/>
    <n v="4000"/>
    <s v="TRANSFERENCIAS, ASIGNACIONES, SUBSIDIOS Y OTRAS AYUDAS"/>
    <m/>
    <x v="7"/>
    <s v="Cultura de Paz y Derechos Humanos (Transversal)"/>
    <s v="AGENDA GUBERNAMENTAL"/>
    <s v="APOYO ECONÓMICO A PERSONAS FÍSICAS, ASOCIACIONES E INSTITUCIONES SIN FINES DE LUCRO"/>
    <x v="28"/>
    <n v="3613060"/>
    <n v="2000000"/>
    <n v="1800000"/>
  </r>
  <r>
    <m/>
    <s v="2"/>
    <s v="DESARROLLO SOCIAL"/>
    <s v="2.6"/>
    <s v="PROTECCION SOCIAL"/>
    <s v="2.6.8"/>
    <s v="Otros Grupos Vulnerables"/>
    <s v="R"/>
    <s v="Específicos"/>
    <n v="14"/>
    <n v="7"/>
    <s v="Cultura de Paz y Derechos Humanos (Transversal)"/>
    <s v="GASTO CORRIENTE"/>
    <m/>
    <m/>
    <n v="4211"/>
    <s v="TRANSFERENCIAS OTORGADAS A ENTIDADES PARAESTATALES NO EMPRESARIALES Y NO FINANCIERAS"/>
    <n v="0"/>
    <s v="SIN DESCRIPCION PARA DESTINOS 00"/>
    <n v="4000"/>
    <s v="TRANSFERENCIAS, ASIGNACIONES, SUBSIDIOS Y OTRAS AYUDAS"/>
    <m/>
    <x v="15"/>
    <s v="Cultura de Paz y Derechos Humanos (Transversal)"/>
    <s v="TRANSFERENCIAS OTORGADAS A LOS ORGANISMOS PUBLICOS DESCENTRALIZADOS DEL MUNICIPIO"/>
    <s v="ATENCION A MUJERES DEL MUNICIPIO"/>
    <x v="29"/>
    <n v="1726449.08"/>
    <n v="1726449.08"/>
    <n v="1726449.08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821"/>
    <s v="GASTOS DE ORDENSOCIAL Y CULTURAL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x v="17"/>
    <n v="4000000"/>
    <n v="2500000"/>
    <n v="1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111"/>
    <s v="MUEBLES DE OFICINA Y ESTANTERÍA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x v="0"/>
    <n v="4218000"/>
    <n v="1500000"/>
    <n v="1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411"/>
    <s v="PRODUCTOS MINERALES NO METÁLICOS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2109996"/>
    <n v="2109996"/>
    <n v="150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n v="4000"/>
    <s v="TRANSFERENCIAS, ASIGNACIONES, SUBSIDIOS Y OTRAS AYUDAS"/>
    <m/>
    <x v="12"/>
    <s v="Desarrollo Económico"/>
    <s v="IMPULSO A LA ACTIVIDAD AGRÍCOLA"/>
    <s v="CAL AGRÍCOLA"/>
    <x v="30"/>
    <n v="1500000"/>
    <n v="1500000"/>
    <n v="100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411"/>
    <s v="SERVICIOS FINANCIEROS Y BANCARIOS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x v="31"/>
    <n v="2000000"/>
    <n v="1500000"/>
    <n v="1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821"/>
    <s v="GASTOS DE ORDENSOCIAL Y CULTURAL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x v="3"/>
    <n v="2500000"/>
    <n v="2500000"/>
    <n v="12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71"/>
    <s v="HERRAMIENTAS Y MÁQUINAS-HERRAMIENTA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RECOLECCIÓN DE MALEZA"/>
    <x v="12"/>
    <n v="1500000"/>
    <n v="1500000"/>
    <n v="10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251"/>
    <s v="ARRENDAMIENTO DE EQUIPO DE TRANSPORTE"/>
    <n v="0"/>
    <s v="SIN DESCRIPCION PARA DESTINOS 00"/>
    <n v="3000"/>
    <s v="SERVICIOS GENERALES"/>
    <m/>
    <x v="8"/>
    <s v="Ciudad Culta, Recreativa y Participativa"/>
    <s v="ESTUDIANTE APRUEBA"/>
    <s v="UNIFORMES ESCOLARES"/>
    <x v="9"/>
    <n v="1500000"/>
    <n v="1500000"/>
    <n v="1000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4211"/>
    <s v="TRANSFERENCIAS OTORGADAS A ENTIDADES PARAESTATALES NO EMPRESARIALES Y NO FINANCIERAS"/>
    <n v="0"/>
    <s v="SIN DESCRIPCION PARA DESTINOS 00"/>
    <n v="4000"/>
    <s v="TRANSFERENCIAS, ASIGNACIONES, SUBSIDIOS Y OTRAS AYUDAS"/>
    <m/>
    <x v="2"/>
    <s v="Gestión sostenible de la Ciudad"/>
    <s v="GESTIÓN SOSTENIBLE DE LA CIUDAD"/>
    <s v="INDUSTRIAS REGULADAS"/>
    <x v="26"/>
    <n v="1300000"/>
    <n v="1300000"/>
    <n v="13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141"/>
    <s v="TELEFONÍA TRADICIONAL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1224000"/>
    <n v="1224000"/>
    <n v="1224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821"/>
    <s v="GASTOS DE ORDENSOCIAL Y CULTURAL"/>
    <n v="0"/>
    <s v="SIN DESCRIPCION PARA DESTINOS 00"/>
    <n v="3000"/>
    <s v="SERVICIOS GENERALES"/>
    <m/>
    <x v="8"/>
    <s v="Ciudad Culta, Recreativa y Participativa"/>
    <s v="AGENCIAS Y DELEGACIONES"/>
    <s v="APOYO A LAS AGENCIAS Y DELEGACIONES DEL MUNICIPIO"/>
    <x v="32"/>
    <n v="1300000"/>
    <n v="1200000"/>
    <n v="1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161"/>
    <s v="SERVICIOS DE TELECOMUNICACIONES Y SATÉLITES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1152132"/>
    <n v="1152132"/>
    <n v="1152132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211"/>
    <s v="PRODUCTOS ALIMENTICIOS PARA PERSONAS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ADMINISTRACIÓN CENTRAL DE PROTECCIÓN CIVIL Y BOMBEROS"/>
    <x v="20"/>
    <n v="1250000"/>
    <n v="1250000"/>
    <n v="10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51"/>
    <s v="AYUDAS SOCIALES A INSTITUCIONES SIN FINES DE LUCRO"/>
    <n v="0"/>
    <s v="SIN DESCRIPCION PARA DESTINOS 00"/>
    <n v="4000"/>
    <s v="TRANSFERENCIAS, ASIGNACIONES, SUBSIDIOS Y OTRAS AYUDAS"/>
    <m/>
    <x v="8"/>
    <s v="Ciudad Culta, Recreativa y Participativa"/>
    <s v="PROCESOS ADMINISTRATIVOS"/>
    <s v="ADMINISTRACIÓN GENERAL DE LA COORDINACIÓN GENERAL DE PARTICIPACIÓN CIUDADANA Y CONSTRUCCIÓN DE COMUNIDAD"/>
    <x v="17"/>
    <n v="2100000"/>
    <n v="1100000"/>
    <n v="100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691"/>
    <s v="OTROS EQUIPOS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x v="33"/>
    <n v="1000000"/>
    <n v="1000000"/>
    <n v="10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391"/>
    <s v="SERVICIOS PROFESIONALES, CIENTÍFICOS Y TÉCNICOS INTEGRALES"/>
    <n v="0"/>
    <s v="SIN DESCRIPCION PARA DESTINOS 00"/>
    <n v="3000"/>
    <s v="SERVICIOS GENERALES"/>
    <m/>
    <x v="5"/>
    <s v="Calidad en los Servicios Públicos e Infraestructura"/>
    <s v="CALIDAD DE LOS SERVICIOS PÚBLICOS"/>
    <s v="MUNICIPIO FUNCIONAL Y EQUITATIVO"/>
    <x v="34"/>
    <n v="1000000"/>
    <n v="1000000"/>
    <n v="1000000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n v="5671"/>
    <s v="HERRAMIENTAS Y MÁQUINAS-HERRAMIENTA"/>
    <n v="0"/>
    <s v="SIN DESCRIPCION PARA DESTINOS 00"/>
    <n v="5000"/>
    <s v="BIENES MUEBLES, INMUEBLES E INTANGIBLES"/>
    <m/>
    <x v="2"/>
    <s v="Gestión sostenible de la Ciudad"/>
    <s v="GESTIÓN SOSTENIBLE DE LA CIUDAD"/>
    <s v="OBRAS DE INFRAESTRUCTURA MUNICIPAL"/>
    <x v="7"/>
    <n v="2500000"/>
    <n v="1000000"/>
    <n v="1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331"/>
    <s v="SERVICIOS DE CONSULTORÍA ADMINISTRATIVA, PROCESOS, TÉCNICA Y EN TECNOLOGÍAS DE LA INFORMACIÓN"/>
    <n v="0"/>
    <s v="SIN DESCRIPCION PARA DESTINOS 00"/>
    <n v="3000"/>
    <s v="SERVICIOS GENERALES"/>
    <m/>
    <x v="3"/>
    <s v="Innovación en la Administración Pública"/>
    <s v="HACIENDA PÚBLICA EFICIENTE"/>
    <s v="RECURSOS FEDERALES RECIBIDOS"/>
    <x v="3"/>
    <n v="1000000"/>
    <n v="1000000"/>
    <n v="7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x v="15"/>
    <n v="1500000"/>
    <n v="1500000"/>
    <n v="10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x v="12"/>
    <n v="1500000"/>
    <n v="1500000"/>
    <n v="10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61"/>
    <s v="MATERIAL ELÉCTRICO Y ELECTRÓNICO"/>
    <n v="0"/>
    <s v="SIN DESCRIPCION PARA DESTINOS 00"/>
    <n v="2000"/>
    <s v="MATERIALES Y SUMINISTROS"/>
    <m/>
    <x v="1"/>
    <s v="Política Integral del Agua"/>
    <s v="DERECHO AL AGUA Y SANEAMIENTO"/>
    <s v="SUMINISTRO DE AGUA"/>
    <x v="1"/>
    <n v="3000000"/>
    <n v="1000000"/>
    <n v="8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71"/>
    <s v="ARTÍCULOS METÁLICOS PARA LA CONSTRUCCIÓN"/>
    <n v="0"/>
    <s v="SIN DESCRIPCION PARA DESTINOS 00"/>
    <n v="2000"/>
    <s v="MATERIALES Y SUMINISTROS"/>
    <m/>
    <x v="1"/>
    <s v="Política Integral del Agua"/>
    <s v="DERECHO AL AGUA Y SANEAMIENTO"/>
    <s v="SUMINISTRO DE AGUA"/>
    <x v="1"/>
    <n v="1440000"/>
    <n v="1000000"/>
    <n v="8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351"/>
    <s v="SERVICIOS DE INVESTIGACION CIENTIFICA Y DESARROLLO"/>
    <n v="0"/>
    <s v="SIN DESCRIPCION PARA DESTINOS 00"/>
    <n v="3000"/>
    <s v="SERVICIOS GENERALES"/>
    <m/>
    <x v="1"/>
    <s v="Política Integral del Agua"/>
    <s v="DERECHO AL AGUA Y SANEAMIENTO"/>
    <s v="SUMINISTRO DE AGUA"/>
    <x v="1"/>
    <n v="1200000"/>
    <n v="1000000"/>
    <n v="8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561"/>
    <s v="FIBRAS SINTÉTICAS, HULES PLÁSTICOS Y DERIVADOS"/>
    <n v="0"/>
    <s v="SIN DESCRIPCION PARA DESTINOS 00"/>
    <n v="2000"/>
    <s v="MATERIALES Y SUMINISTROS"/>
    <m/>
    <x v="1"/>
    <s v="Política Integral del Agua"/>
    <s v="DERECHO AL AGUA Y SANEAMIENTO"/>
    <s v="SUMINISTRO DE AGUA"/>
    <x v="1"/>
    <n v="1200000"/>
    <n v="1200000"/>
    <n v="8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551"/>
    <s v="MATERIALES, ACCESORIOS Y SUMINISTROS DE LABORATORIO"/>
    <n v="0"/>
    <s v="SIN DESCRIPCION PARA DESTINOS 00"/>
    <n v="2000"/>
    <s v="MATERIALES Y SUMINISTROS"/>
    <m/>
    <x v="1"/>
    <s v="Política Integral del Agua"/>
    <s v="DERECHO AL AGUA Y SANEAMIENTO"/>
    <s v="SUMINISTRO DE AGUA"/>
    <x v="1"/>
    <n v="4800000"/>
    <n v="1500000"/>
    <n v="80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391"/>
    <s v="OTROS PRODUCTOS ADQUIRIDOS COMO MATERIA PRIMA"/>
    <n v="0"/>
    <s v="SIN DESCRIPCION PARA DESTINOS 00"/>
    <n v="2000"/>
    <s v="MATERIALES Y SUMINISTROS"/>
    <m/>
    <x v="12"/>
    <s v="Desarrollo Económico"/>
    <s v="DESARROLLO ECONÓMICO"/>
    <s v="ADMINISTRACIÓN DEL DESPACHO"/>
    <x v="22"/>
    <n v="1000000"/>
    <n v="1000000"/>
    <n v="80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971"/>
    <s v="LICENCIAS INFORMÁTICAS E INTELECTUALES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ATENCION A EMERGENCIAS Y SERVICIOS PUBLICOS MUNICIPALES ENTREGADOS"/>
    <x v="8"/>
    <n v="800000"/>
    <n v="800000"/>
    <n v="80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521"/>
    <s v="FERTILIZANTES, PESTICIDAS Y OTROS AGROQUÍMICOS"/>
    <n v="0"/>
    <s v="SIN DESCRIPCION PARA DESTINOS 00"/>
    <n v="2000"/>
    <s v="MATERIALES Y SUMINISTROS"/>
    <m/>
    <x v="12"/>
    <s v="Desarrollo Económico"/>
    <s v="IMPULSO A LA ACTIVIDAD AGRÍCOLA"/>
    <s v="PAQUETE AGROECOLÓGICO"/>
    <x v="30"/>
    <n v="800000"/>
    <n v="800000"/>
    <n v="8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91"/>
    <s v="OTROS MATERIALES Y ARTÍCULOS DE CONSTRUCCIÓN Y REPARACIÓN"/>
    <n v="0"/>
    <s v="SIN DESCRIPCION PARA DESTINOS 00"/>
    <n v="2000"/>
    <s v="MATERIALES Y SUMINISTROS"/>
    <m/>
    <x v="1"/>
    <s v="Política Integral del Agua"/>
    <s v="DERECHO AL AGUA Y SANEAMIENTO"/>
    <s v="SUMINISTRO DE AGUA"/>
    <x v="19"/>
    <n v="4000000"/>
    <n v="800000"/>
    <n v="8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91"/>
    <s v="OTROS MATERIALES Y ARTÍCULOS DE CONSTRUCCIÓN Y REPARACIÓN"/>
    <n v="0"/>
    <s v="SIN DESCRIPCION PARA DESTINOS 00"/>
    <n v="2000"/>
    <s v="MATERIALES Y SUMINISTROS"/>
    <m/>
    <x v="1"/>
    <s v="Política Integral del Agua"/>
    <s v="DERECHO AL AGUA Y SANEAMIENTO"/>
    <s v="SUMINISTRO DE AGUA"/>
    <x v="1"/>
    <n v="200000"/>
    <n v="800000"/>
    <n v="8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91"/>
    <s v="OTROS MATERIALES Y ARTÍCULOS DE CONSTRUCCIÓN Y REPARACIÓN"/>
    <n v="0"/>
    <s v="SIN DESCRIPCION PARA DESTINOS 00"/>
    <n v="2000"/>
    <s v="MATERIALES Y SUMINISTROS"/>
    <m/>
    <x v="1"/>
    <s v="Política Integral del Agua"/>
    <s v="DERECHO AL AGUA Y SANEAMIENTO"/>
    <s v="SUMINISTRO DE AGUA"/>
    <x v="18"/>
    <n v="24000"/>
    <n v="800000"/>
    <n v="8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911"/>
    <s v="HERRAMIENTAS MENORES"/>
    <n v="0"/>
    <s v="SIN DESCRIPCION PARA DESTINOS 00"/>
    <n v="2000"/>
    <s v="MATERIALES Y SUMINISTROS"/>
    <m/>
    <x v="1"/>
    <s v="Política Integral del Agua"/>
    <s v="DERECHO AL AGUA Y SANEAMIENTO"/>
    <s v="SUMINISTRO DE AGUA"/>
    <x v="18"/>
    <n v="400000"/>
    <n v="800000"/>
    <n v="8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911"/>
    <s v="HERRAMIENTAS MENORES"/>
    <n v="0"/>
    <s v="SIN DESCRIPCION PARA DESTINOS 00"/>
    <n v="2000"/>
    <s v="MATERIALES Y SUMINISTROS"/>
    <m/>
    <x v="1"/>
    <s v="Política Integral del Agua"/>
    <s v="DERECHO AL AGUA Y SANEAMIENTO"/>
    <s v="SUMINISTRO DE AGUA"/>
    <x v="1"/>
    <n v="1200000"/>
    <n v="850000"/>
    <n v="65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971"/>
    <s v="LICENCIAS INFORMÁTICAS E INTELECTUALES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SISTEMAS INFORMATICOS MODERNIZADOS RECIBIDOS"/>
    <x v="8"/>
    <n v="700000"/>
    <n v="700000"/>
    <n v="55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21"/>
    <s v="CEMENTO Y PRODUCTOS DE CONCRETO"/>
    <n v="0"/>
    <s v="SIN DESCRIPCION PARA DESTINOS 00"/>
    <n v="2000"/>
    <s v="MATERIALES Y SUMINISTROS"/>
    <m/>
    <x v="1"/>
    <s v="Política Integral del Agua"/>
    <s v="DERECHO AL AGUA Y SANEAMIENTO"/>
    <s v="SUMINISTRO DE AGUA"/>
    <x v="1"/>
    <n v="1200000"/>
    <n v="700000"/>
    <n v="55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481"/>
    <s v="COMISIONES POR VENTAS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648432"/>
    <n v="648432"/>
    <n v="4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41"/>
    <s v="INSTALACIÓN, REPARACIÓN Y MANTENIMIENTO DE EQUIPO E INSTRUMENTAL MÉDICO Y DE LABORATORIO"/>
    <n v="0"/>
    <s v="SIN DESCRIPCION PARA DESTINOS 00"/>
    <n v="3000"/>
    <s v="SERVICIOS GENERALES"/>
    <m/>
    <x v="5"/>
    <s v="Calidad en los Servicios Públicos e Infraestructura"/>
    <s v="CALIDAD DE LOS SERVICIOS PÚBLICOS"/>
    <s v="SERVICIOS MÉDICOS DE CALIDAD"/>
    <x v="21"/>
    <n v="720000"/>
    <n v="643104"/>
    <n v="4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141"/>
    <s v="MATERIALES, ÚTILES Y EQUIPOS MENORES DE TECNOLOGÍAS DE LA INFORMACIÓN Y COMUNICACIONES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636996"/>
    <n v="636996"/>
    <n v="4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922"/>
    <s v="IMPUESTOS Y DERECHOS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600000"/>
    <n v="60000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922"/>
    <s v="IMPUESTOS Y DERECHOS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x v="31"/>
    <n v="800000"/>
    <n v="600000"/>
    <n v="40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211"/>
    <s v="EQUIPOS Y APARATOS AUDIOVISUALES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INFRAESTRUCTURA TECNOLOGICA ENTREGADA"/>
    <x v="8"/>
    <n v="700000"/>
    <n v="700000"/>
    <n v="6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961"/>
    <s v="OTROS GASTOS POR RESPONSABILIDADES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x v="3"/>
    <n v="600000"/>
    <n v="600000"/>
    <n v="3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x v="12"/>
    <n v="800000"/>
    <n v="800000"/>
    <n v="6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11"/>
    <s v="MAQUINARIA Y EQUIPO AGROPECUARIO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MANTENIMIENTO EN LOS ESPACIOS PÚBLICOS"/>
    <x v="12"/>
    <n v="800000"/>
    <n v="800000"/>
    <n v="6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631"/>
    <s v="SERVICIOS DE CREATIVIDAD, PREPRODUCCIÓN Y PRODUCCIÓN DE PUBLICIDAD, EXCEPTO INTERNET"/>
    <n v="0"/>
    <s v="SIN DESCRIPCION PARA DESTINOS 00"/>
    <n v="3000"/>
    <s v="SERVICIOS GENERALES"/>
    <m/>
    <x v="1"/>
    <s v="Política Integral del Agua"/>
    <s v="DERECHO AL AGUA Y SANEAMIENTO"/>
    <s v="SUMINISTRO DE AGUA"/>
    <x v="18"/>
    <n v="600000"/>
    <n v="600000"/>
    <n v="4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671"/>
    <s v="HERRAMIENTAS Y MÁQUINAS-HERRAMIENTA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x v="1"/>
    <n v="600000"/>
    <n v="600000"/>
    <n v="4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941"/>
    <s v="REFACCIONES Y ACCESORIOS MENORES DE EQUIPO DE CÓMPUTO Y TECNOLOGÍAS DE LA INFORMACIÓN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585600"/>
    <n v="585600"/>
    <n v="300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391"/>
    <s v="SERVICIOS PROFESIONALES, CIENTÍFICOS Y TÉCNICOS INTEGRALES"/>
    <n v="0"/>
    <s v="SIN DESCRIPCION PARA DESTINOS 00"/>
    <n v="3000"/>
    <s v="SERVICIOS GENERALES"/>
    <m/>
    <x v="2"/>
    <s v="Gestión sostenible de la Ciudad"/>
    <s v="GESTIÓN SOSTENIBLE DE LA CIUDAD"/>
    <s v="INDUSTRIAS REGULADAS"/>
    <x v="26"/>
    <n v="500000"/>
    <n v="500000"/>
    <n v="30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391"/>
    <s v="SERVICIOS PROFESIONALES, CIENTÍFICOS Y TÉCNICOS INTEGRALES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x v="35"/>
    <n v="1250000"/>
    <n v="1000000"/>
    <n v="3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491"/>
    <s v="OTROS MATERIALES Y ARTÍCULOS DE CONSTRUCCIÓN Y REPARACIÓN"/>
    <n v="0"/>
    <s v="SIN DESCRIPCION PARA DESTINOS 00"/>
    <n v="2000"/>
    <s v="MATERIALES Y SUMINISTROS"/>
    <m/>
    <x v="8"/>
    <s v="Ciudad Culta, Recreativa y Participativa"/>
    <s v="AGENCIAS Y DELEGACIONES"/>
    <s v="APOYO A LAS AGENCIAS Y DELEGACIONES DEL MUNICIPIO"/>
    <x v="32"/>
    <n v="500000"/>
    <n v="500000"/>
    <n v="2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521"/>
    <s v="FERTILIZANTES, PESTICIDAS Y OTROS AGROQUÍMICOS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540000"/>
    <n v="540000"/>
    <n v="300000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DE CAPITAL"/>
    <m/>
    <m/>
    <n v="5511"/>
    <s v="EQUIPO DE DEFENSA Y SEGURIDAD"/>
    <n v="0"/>
    <s v="SIN DESCRIPCION PARA DESTINOS 00"/>
    <n v="5000"/>
    <s v="BIENES MUEBLES, INMUEBLES E INTANGIBLES"/>
    <m/>
    <x v="16"/>
    <s v="Seguridad y Política de Prevención"/>
    <s v="ADMINISTRACIÓN Y DESPLIEGUE OPERATIVO DE LA COMISARÍA"/>
    <s v="EQUIPAMIENTO"/>
    <x v="36"/>
    <n v="500000"/>
    <n v="500000"/>
    <n v="30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651"/>
    <s v="EQUIPO DE COMUNICACIÓN Y TELECOMUNICACIÓN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EQUIPO Y HERRAMIENTA MANUAL"/>
    <x v="20"/>
    <n v="500000"/>
    <n v="500000"/>
    <n v="30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621"/>
    <s v="MAQUINARIA Y EQUIPO INDUSTRIAL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EQUIPO Y HERRAMIENTA MANUAL"/>
    <x v="20"/>
    <n v="600000"/>
    <n v="600000"/>
    <n v="30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261"/>
    <s v="ARRENDAMIENTO DE MAQUINARIA, OTROS EQUIPOS Y HERRAMIENTAS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x v="22"/>
    <n v="500000"/>
    <n v="500000"/>
    <n v="3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311"/>
    <s v="EQUIPO MÉDICO Y DE LABORATORIO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MUNICIPIO FUNCIONAL Y EQUITATIVO"/>
    <x v="34"/>
    <n v="2000000"/>
    <n v="500000"/>
    <n v="3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51"/>
    <s v="AYUDAS SOCIALES A INSTITUCIONES SIN FINES DE LUCRO"/>
    <n v="0"/>
    <s v="SIN DESCRIPCION PARA DESTINOS 00"/>
    <n v="4000"/>
    <s v="TRANSFERENCIAS, ASIGNACIONES, SUBSIDIOS Y OTRAS AYUDAS"/>
    <m/>
    <x v="8"/>
    <s v="Ciudad Culta, Recreativa y Participativa"/>
    <s v="APOYO A PERSONAS"/>
    <s v="RECONSTRUCCIÓN MAMARIA"/>
    <x v="17"/>
    <n v="500000"/>
    <n v="500000"/>
    <n v="2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421"/>
    <s v="CARROCERÍAS Y REMOLQUES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S DE PODA Y TALA"/>
    <x v="12"/>
    <n v="500000"/>
    <n v="500000"/>
    <n v="3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81"/>
    <s v="SERVICIOS DE LIMPIEZA Y MANEJO DE DESECHOS"/>
    <n v="0"/>
    <s v="SIN DESCRIPCION PARA DESTINOS 00"/>
    <n v="3000"/>
    <s v="SERVICIOS GENERALES"/>
    <m/>
    <x v="5"/>
    <s v="Calidad en los Servicios Públicos e Infraestructura"/>
    <s v="CALIDAD DE LOS SERVICIOS PÚBLICOS"/>
    <s v="SERVICIOS MÉDICOS DE CALIDAD"/>
    <x v="21"/>
    <n v="679999.92"/>
    <n v="500000"/>
    <n v="3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981"/>
    <s v="REFACCIONES Y ACCESORIOS MENORES DE MAQUINARIA Y OTROS EQUIPOS"/>
    <n v="0"/>
    <s v="SIN DESCRIPCION PARA DESTINOS 00"/>
    <n v="2000"/>
    <s v="MATERIALES Y SUMINISTROS"/>
    <m/>
    <x v="1"/>
    <s v="Política Integral del Agua"/>
    <s v="DERECHO AL AGUA Y SANEAMIENTO"/>
    <s v="SUMINISTRO DE AGUA"/>
    <x v="1"/>
    <n v="1000000"/>
    <n v="500000"/>
    <n v="4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911"/>
    <s v="SOFTWARE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x v="18"/>
    <n v="500000"/>
    <n v="500000"/>
    <n v="4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261"/>
    <s v="ARRENDAMIENTO DE MAQUINARIA, OTROS EQUIPOS Y HERRAMIENTAS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499992"/>
    <n v="499992"/>
    <n v="3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351"/>
    <s v="SERVICIOS DE INVESTIGACION CIENTIFICA Y DESARROLLO"/>
    <n v="0"/>
    <s v="SIN DESCRIPCION PARA DESTINOS 00"/>
    <n v="3000"/>
    <s v="SERVICIOS GENERALES"/>
    <m/>
    <x v="8"/>
    <s v="Ciudad Culta, Recreativa y Participativa"/>
    <s v="ESTUDIANTE APRUEBA"/>
    <s v="BECAS  A ESTUDIANTES"/>
    <x v="9"/>
    <n v="490000"/>
    <n v="490000"/>
    <n v="4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511"/>
    <s v="CONSERVACIÓN Y MANTENIMIENTO MENOR DE INMUEBLES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674460"/>
    <n v="674460"/>
    <n v="48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531"/>
    <s v="MEDICINAS Y PRODUCTOS FARMACÉUTICOS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x v="33"/>
    <n v="450000"/>
    <n v="450000"/>
    <n v="45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491"/>
    <s v="OTROS MATERIALES Y ARTÍCULOS DE CONSTRUCCIÓN Y REPARACIÓN"/>
    <n v="0"/>
    <s v="SIN DESCRIPCION PARA DESTINOS 00"/>
    <n v="2000"/>
    <s v="MATERIALES Y SUMINISTROS"/>
    <m/>
    <x v="8"/>
    <s v="Ciudad Culta, Recreativa y Participativa"/>
    <s v="APOYO A INSTITUCIONES"/>
    <s v="TRASLADOS ESCOLARES Y ESCUELAS DE 10"/>
    <x v="17"/>
    <n v="200000"/>
    <n v="450000"/>
    <n v="4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331"/>
    <s v="SERVICIOS DE CONSULTORÍA ADMINISTRATIVA, PROCESOS, TÉCNICA Y EN TECNOLOGÍAS DE LA INFORMACIÓN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449086"/>
    <n v="449086"/>
    <n v="449086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221"/>
    <s v="PRODUCTOS ALIMENTICIOS PARA ANIMALES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x v="33"/>
    <n v="410000"/>
    <n v="410000"/>
    <n v="41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461"/>
    <s v="MATERIAL ELÉCTRICO Y ELECTRÓNICO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484992"/>
    <n v="484992"/>
    <n v="4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491"/>
    <s v="OTROS MATERIALES Y ARTÍCULOS DE CONSTRUCCIÓN Y REPARACIÓN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690000"/>
    <n v="690000"/>
    <n v="4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911"/>
    <s v="HERRAMIENTAS MENORES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822836"/>
    <n v="822836"/>
    <n v="40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661"/>
    <s v="EQUIPO DE GENERACIÓN ELÉCTRICA, APARATOS Y ACCESORIOS ELÉCTRICOS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EQUIPO Y HERRAMIENTA MANUAL"/>
    <x v="20"/>
    <n v="500000"/>
    <n v="400000"/>
    <n v="30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591"/>
    <s v="OTROS PRODUCTOS QUÍMICOS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EQUIPO Y HERRAMIENTA MANUAL"/>
    <x v="20"/>
    <n v="500000"/>
    <n v="500000"/>
    <n v="40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671"/>
    <s v="HERRAMIENTAS Y MÁQUINAS-HERRAMIENTA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EQUIPO Y HERRAMIENTA MANUAL"/>
    <x v="20"/>
    <n v="500000"/>
    <n v="500000"/>
    <n v="400000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3331"/>
    <s v="SERVICIOS DE CONSULTORÍA ADMINISTRATIVA, PROCESOS, TÉCNICA Y EN TECNOLOGÍAS DE LA INFORMACIÓN"/>
    <n v="0"/>
    <s v="SIN DESCRIPCION PARA DESTINOS 00"/>
    <n v="3000"/>
    <s v="SERVICIOS GENERALES"/>
    <m/>
    <x v="2"/>
    <s v="Gestión sostenible de la Ciudad"/>
    <s v="GESTIÓN SOSTENIBLE DE LA CIUDAD"/>
    <s v="OBRAS DE INFRAESTRUCTURA MUNICIPAL"/>
    <x v="7"/>
    <n v="400000"/>
    <n v="400000"/>
    <n v="3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21"/>
    <s v="CEMENTO Y PRODUCTOS DE CONCRETO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x v="15"/>
    <n v="500000"/>
    <n v="500000"/>
    <n v="4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421"/>
    <s v="CARROCERÍAS Y REMOLQUES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BALIZAMIENTO Y SEÑALETICA"/>
    <x v="15"/>
    <n v="500000"/>
    <n v="500000"/>
    <n v="4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421"/>
    <s v="CARROCERÍAS Y REMOLQUES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MANTENIMIENTO EN LOS ESPACIOS PÚBLICOS"/>
    <x v="12"/>
    <n v="500000"/>
    <n v="500000"/>
    <n v="4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781"/>
    <s v="ÁRBOLES Y PLANTAS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MANTENIMIENTO EN LOS ESPACIOS PÚBLICOS"/>
    <x v="12"/>
    <n v="1500000"/>
    <n v="500000"/>
    <n v="400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291"/>
    <s v="OTROS ARRENDAMIENTOS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x v="25"/>
    <n v="507500"/>
    <n v="400000"/>
    <n v="4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511"/>
    <s v="CONSERVACIÓN Y MANTENIMIENTO MENOR DE INMUEBLES"/>
    <n v="0"/>
    <s v="SIN DESCRIPCION PARA DESTINOS 00"/>
    <n v="3000"/>
    <s v="SERVICIOS GENERALES"/>
    <m/>
    <x v="1"/>
    <s v="Política Integral del Agua"/>
    <s v="DERECHO AL AGUA Y SANEAMIENTO"/>
    <s v="SUMINISTRO DE AGUA"/>
    <x v="1"/>
    <n v="1000000"/>
    <n v="400000"/>
    <n v="4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511"/>
    <s v="CONSERVACIÓN Y MANTENIMIENTO MENOR DE INMUEBLES"/>
    <n v="0"/>
    <s v="SIN DESCRIPCION PARA DESTINOS 00"/>
    <n v="3000"/>
    <s v="SERVICIOS GENERALES"/>
    <m/>
    <x v="1"/>
    <s v="Política Integral del Agua"/>
    <s v="DERECHO AL AGUA Y SANEAMIENTO"/>
    <s v="SUMINISTRO DE AGUA"/>
    <x v="18"/>
    <n v="500000"/>
    <n v="400000"/>
    <n v="4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691"/>
    <s v="OTROS EQUIPOS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x v="1"/>
    <n v="400000"/>
    <n v="400000"/>
    <n v="40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421"/>
    <s v="BECAS Y OTRAS AYUDAS PARA PROGRAMAS DE CAPACITACIÓN"/>
    <n v="0"/>
    <s v="SIN DESCRIPCION PARA DESTINOS 00"/>
    <n v="4000"/>
    <s v="TRANSFERENCIAS, ASIGNACIONES, SUBSIDIOS Y OTRAS AYUDAS"/>
    <m/>
    <x v="12"/>
    <s v="Desarrollo Económico"/>
    <s v="FOMENTO A LOS JÓVENES EMPRENDEDORES "/>
    <s v="TECHOS DE LÁMINA"/>
    <x v="37"/>
    <n v="400000"/>
    <n v="400000"/>
    <n v="38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911"/>
    <s v="SERVICIOS FUNERARIOS Y DE CEMENTERIOS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504000"/>
    <n v="400000"/>
    <n v="38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541"/>
    <s v="MATERIALES, ACCESORIOS Y SUMINISTROS MÉDICOS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x v="33"/>
    <n v="380000"/>
    <n v="380000"/>
    <n v="38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291"/>
    <s v="OTROS ARRENDAMIENTOS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x v="3"/>
    <n v="360000"/>
    <n v="360000"/>
    <n v="36000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391"/>
    <s v="SERVICIOS PROFESIONALES, CIENTÍFICOS Y TÉCNICOS INTEGRALES"/>
    <n v="0"/>
    <s v="SIN DESCRIPCION PARA DESTINOS 00"/>
    <n v="3000"/>
    <s v="SERVICIOS GENERALES"/>
    <m/>
    <x v="7"/>
    <s v="Innovación en la Administración Pública"/>
    <s v="MEJORAMIENTO DE CAPACIDADES INSTITUCIONALES"/>
    <s v="UNIDADES RESPONSABLES DE GASTO EVALUADAS"/>
    <x v="11"/>
    <n v="360000"/>
    <n v="360000"/>
    <n v="36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411"/>
    <s v="AYUDAS SOCIALES A PERSONAS"/>
    <n v="0"/>
    <s v="SIN DESCRIPCION PARA DESTINOS 00"/>
    <n v="4000"/>
    <s v="TRANSFERENCIAS, ASIGNACIONES, SUBSIDIOS Y OTRAS AYUDAS"/>
    <m/>
    <x v="12"/>
    <s v="Desarrollo Económico"/>
    <s v="VIVIENDA DIGNA"/>
    <s v="SISTEMAS DE ALMACENAMIENTO DE AGUA"/>
    <x v="38"/>
    <n v="350000"/>
    <n v="350000"/>
    <n v="35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211"/>
    <s v="PRODUCTOS ALIMENTICIOS PARA PERSONAS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306000"/>
    <n v="306000"/>
    <n v="306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4411"/>
    <s v="AYUDAS SOCIALES A PERSONAS"/>
    <n v="0"/>
    <s v="SIN DESCRIPCION PARA DESTINOS 00"/>
    <n v="4000"/>
    <s v="TRANSFERENCIAS, ASIGNACIONES, SUBSIDIOS Y OTRAS AYUDAS"/>
    <m/>
    <x v="2"/>
    <s v="Gestión sostenible de la Ciudad"/>
    <s v="GESTIÓN SOSTENIBLE DE LA CIUDAD"/>
    <s v="INDUSTRIAS REGULADAS"/>
    <x v="26"/>
    <n v="300000"/>
    <n v="300000"/>
    <n v="30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11"/>
    <s v="GASTOS DE CEREMONIAL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x v="35"/>
    <n v="600000"/>
    <n v="600000"/>
    <n v="30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31"/>
    <s v="CONGRESOS Y CONVENCIONES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x v="35"/>
    <n v="610000"/>
    <n v="610000"/>
    <n v="3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n v="5191"/>
    <s v="OTROS MOBILIARIOS Y EQUIPOS DE ADMINISTRACIÓN"/>
    <n v="0"/>
    <s v="SIN DESCRIPCION PARA DESTINOS 00"/>
    <n v="5000"/>
    <s v="BIENES MUEBLES, INMUEBLES E INTANGIBLES"/>
    <m/>
    <x v="8"/>
    <s v="Ciudad Culta, Recreativa y Participativa"/>
    <s v="AGENCIAS Y DELEGACIONES"/>
    <s v="APOYO A LAS AGENCIAS Y DELEGACIONES DEL MUNICIPIO"/>
    <x v="32"/>
    <n v="100000"/>
    <n v="300000"/>
    <n v="2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431"/>
    <s v="CAL, YESO Y PRODUCTOS DE YESO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465000"/>
    <n v="465000"/>
    <n v="3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451"/>
    <s v="VIDRIO Y PRODUCTOS DE VIDRIO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480000"/>
    <n v="480000"/>
    <n v="3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471"/>
    <s v="ARTÍCULOS METÁLICOS PARA LA CONSTRUCCIÓN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480000"/>
    <n v="480000"/>
    <n v="3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421"/>
    <s v="CEMENTO Y PRODUCTOS DE CONCRETO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609996"/>
    <n v="609996"/>
    <n v="30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311"/>
    <s v="SERVICIOS LEGALES, DE CONTABILIDAD, AUDITORÍA Y RELACIONADOS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x v="31"/>
    <n v="660000"/>
    <n v="300000"/>
    <n v="300000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3962"/>
    <s v="DIVERSOS GASTOS POR INCIDENTE VIAL"/>
    <n v="0"/>
    <s v="SIN DESCRIPCION PARA DESTINOS 00"/>
    <n v="3000"/>
    <s v="SERVICIOS GENERALES"/>
    <m/>
    <x v="16"/>
    <s v="Seguridad y Política de Prevención"/>
    <s v="ADMINISTRACIÓN Y DESPLIEGUE OPERATIVO DE LA COMISARÍA"/>
    <s v="EQUIPAMIENTO"/>
    <x v="36"/>
    <n v="300000"/>
    <n v="300000"/>
    <n v="30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511"/>
    <s v="CONSERVACIÓN Y MANTENIMIENTO MENOR DE INMUEBLES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x v="22"/>
    <n v="350000"/>
    <n v="350000"/>
    <n v="30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541"/>
    <s v="INSTALACIÓN, REPARACIÓN Y MANTENIMIENTO DE EQUIPO E INSTRUMENTAL MÉDICO Y DE LABORATORIO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x v="22"/>
    <n v="350000"/>
    <n v="350000"/>
    <n v="3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21"/>
    <s v="BECAS Y OTRAS AYUDAS PARA PROGRAMAS DE CAPACITACIÓN"/>
    <n v="0"/>
    <s v="SIN DESCRIPCION PARA DESTINOS 00"/>
    <n v="4000"/>
    <s v="TRANSFERENCIAS, ASIGNACIONES, SUBSIDIOS Y OTRAS AYUDAS"/>
    <m/>
    <x v="8"/>
    <s v="Ciudad Culta, Recreativa y Participativa"/>
    <s v="APOYO A PERSONAS"/>
    <s v="PROGRAMA ABC Y REZAGO EDUCATIVO"/>
    <x v="17"/>
    <n v="300000"/>
    <n v="300000"/>
    <n v="2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951"/>
    <s v="PENAS, MULTAS, ACCESORIOS Y ACTUALIZACIONES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x v="3"/>
    <n v="300000"/>
    <n v="300000"/>
    <n v="3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n v="2000"/>
    <s v="MATERIALES Y SUMINISTROS"/>
    <m/>
    <x v="5"/>
    <s v="Calidad en los Servicios Públicos e Infraestructura"/>
    <s v="CALIDAD DE LOS SERVICIOS PÚBLICOS"/>
    <s v="SERVICIOS DE PODA Y TALA"/>
    <x v="12"/>
    <n v="300000"/>
    <n v="300000"/>
    <n v="3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171"/>
    <s v="MATERIALES Y ÚTILES DE ENSEÑANZA"/>
    <n v="0"/>
    <s v="SIN DESCRIPCION PARA DESTINOS 00"/>
    <n v="2000"/>
    <s v="MATERIALES Y SUMINISTROS"/>
    <m/>
    <x v="1"/>
    <s v="Política Integral del Agua"/>
    <s v="DERECHO AL AGUA Y SANEAMIENTO"/>
    <s v="SUMINISTRO DE AGUA"/>
    <x v="18"/>
    <n v="360000"/>
    <n v="300000"/>
    <n v="3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81"/>
    <s v="MATERIALES COMPLEMENTARIOS"/>
    <n v="0"/>
    <s v="SIN DESCRIPCION PARA DESTINOS 00"/>
    <n v="2000"/>
    <s v="MATERIALES Y SUMINISTROS"/>
    <m/>
    <x v="1"/>
    <s v="Política Integral del Agua"/>
    <s v="DERECHO AL AGUA Y SANEAMIENTO"/>
    <s v="SUMINISTRO DE AGUA"/>
    <x v="19"/>
    <n v="300000"/>
    <n v="300000"/>
    <n v="3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911"/>
    <s v="HERRAMIENTAS MENORES"/>
    <n v="0"/>
    <s v="SIN DESCRIPCION PARA DESTINOS 00"/>
    <n v="2000"/>
    <s v="MATERIALES Y SUMINISTROS"/>
    <m/>
    <x v="8"/>
    <s v="Ciudad Culta, Recreativa y Participativa"/>
    <s v="APOYO A INSTITUCIONES"/>
    <s v="TRASLADOS ESCOLARES Y ESCUELAS DE 10"/>
    <x v="17"/>
    <n v="160000"/>
    <n v="300000"/>
    <n v="15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31"/>
    <s v="AYUDAS SOCIALES A INSTITUCIONES DE ENSEÑANZA"/>
    <n v="0"/>
    <s v="SIN DESCRIPCION PARA DESTINOS 00"/>
    <n v="4000"/>
    <s v="TRANSFERENCIAS, ASIGNACIONES, SUBSIDIOS Y OTRAS AYUDAS"/>
    <m/>
    <x v="8"/>
    <s v="Ciudad Culta, Recreativa y Participativa"/>
    <s v="APOYO A INSTITUCIONES"/>
    <s v="TRASLADOS ESCOLARES Y ESCUELAS DE 10"/>
    <x v="17"/>
    <n v="300000"/>
    <n v="300000"/>
    <n v="200000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2211"/>
    <s v="PRODUCTOS ALIMENTICIOS PARA PERSONAS"/>
    <n v="0"/>
    <s v="SIN DESCRIPCION PARA DESTINOS 00"/>
    <n v="2000"/>
    <s v="MATERIALES Y SUMINISTROS"/>
    <m/>
    <x v="16"/>
    <s v="Seguridad y Política de Prevención"/>
    <s v="ADMINISTRACIÓN Y DESPLIEGUE OPERATIVO DE LA COMISARÍA"/>
    <s v="EQUIPAMIENTO"/>
    <x v="36"/>
    <n v="280000"/>
    <n v="280000"/>
    <n v="28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21"/>
    <s v="FERTILIZANTES, PESTICIDAS Y OTROS AGROQUÍMICOS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x v="21"/>
    <n v="280000"/>
    <n v="280000"/>
    <n v="28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21"/>
    <s v="GASTOS DE ORDENSOCIAL Y CULTURAL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x v="35"/>
    <n v="1150000"/>
    <n v="500000"/>
    <n v="25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4451"/>
    <s v="AYUDAS SOCIALES A INSTITUCIONES SIN FINES DE LUCRO"/>
    <n v="0"/>
    <s v="SIN DESCRIPCION PARA DESTINOS 00"/>
    <n v="4000"/>
    <s v="TRANSFERENCIAS, ASIGNACIONES, SUBSIDIOS Y OTRAS AYUDAS"/>
    <m/>
    <x v="4"/>
    <s v="Cultura de Paz y Derechos Humanos (Transversal)"/>
    <s v="EMISIÓN DE DOCUMENTOS JURÍDICOS"/>
    <s v="ACTAS DE INSTALACIÓN DE MESAS DE PAZ"/>
    <x v="35"/>
    <n v="1050000"/>
    <n v="500000"/>
    <n v="25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111"/>
    <s v="MUEBLES DE OFICINA Y ESTANTERÍA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ADMINISTRACIÓN CENTRAL DE PROTECCIÓN CIVIL Y BOMBEROS"/>
    <x v="20"/>
    <n v="600000"/>
    <n v="300000"/>
    <n v="25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4481"/>
    <s v="AYUDAS POR DESASTRES NATURALES Y OTROS SINIESTROS"/>
    <n v="0"/>
    <s v="SIN DESCRIPCION PARA DESTINOS 00"/>
    <n v="4000"/>
    <s v="TRANSFERENCIAS, ASIGNACIONES, SUBSIDIOS Y OTRAS AYUDAS"/>
    <m/>
    <x v="4"/>
    <s v="Calidad en los Servicios Públicos e Infraestructura"/>
    <s v="FORTALECIMIENTO A LA CAPACIDAD E INFRAESTRUCTURA DE PCyB"/>
    <s v="ADMINISTRACIÓN CENTRAL DE PROTECCIÓN CIVIL Y BOMBEROS"/>
    <x v="20"/>
    <n v="1000000"/>
    <n v="500000"/>
    <n v="25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651"/>
    <s v="EQUIPO DE COMUNICACIÓN Y TELECOMUNICACIÓN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ATENCION A EMERGENCIAS Y SERVICIOS PUBLICOS MUNICIPALES ENTREGADOS"/>
    <x v="8"/>
    <n v="300000"/>
    <n v="300000"/>
    <n v="25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311"/>
    <s v="EQUIPO MÉDICO Y DE LABORATORIO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x v="33"/>
    <n v="250000"/>
    <n v="250000"/>
    <n v="25000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181"/>
    <s v="MATERIALES PARA EL REGISTRO E IDENTIFICACIÓN DE BIENES Y PERSONAS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x v="27"/>
    <n v="250000"/>
    <n v="250000"/>
    <n v="25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911"/>
    <s v="HERRAMIENTAS MENORES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EQUIPO Y HERRAMIENTA MANUAL"/>
    <x v="20"/>
    <n v="300000"/>
    <n v="300000"/>
    <n v="25000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821"/>
    <s v="GASTOS DE ORDENSOCIAL Y CULTURAL"/>
    <n v="0"/>
    <s v="SIN DESCRIPCION PARA DESTINOS 00"/>
    <n v="3000"/>
    <s v="SERVICIOS GENERALES"/>
    <m/>
    <x v="7"/>
    <s v="Innovación en la Administración Pública"/>
    <s v="MEJORAMIENTO DE CAPACIDADES INSTITUCIONALES"/>
    <s v="PROGRAMAS SOCIALES MUNICIPALES EVALUADOS DE MANERA INTERNA Y EXTERNA"/>
    <x v="14"/>
    <n v="500000"/>
    <n v="500000"/>
    <n v="25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91"/>
    <s v="HERRAMIENTAS, REFACCIONES Y ACCESORIOS MENORES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x v="15"/>
    <n v="400000"/>
    <n v="400000"/>
    <n v="25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71"/>
    <s v="ARTÍCULOS METÁLICOS PARA LA CONSTRUCCIÓN"/>
    <n v="0"/>
    <s v="SIN DESCRIPCION PARA DESTINOS 00"/>
    <n v="2000"/>
    <s v="MATERIALES Y SUMINISTROS"/>
    <m/>
    <x v="1"/>
    <s v="Política Integral del Agua"/>
    <s v="DERECHO AL AGUA Y SANEAMIENTO"/>
    <s v="SUMINISTRO DE AGUA"/>
    <x v="19"/>
    <n v="300000"/>
    <n v="250000"/>
    <n v="25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71"/>
    <s v="ARTÍCULOS METÁLICOS PARA LA CONSTRUCCIÓN"/>
    <n v="0"/>
    <s v="SIN DESCRIPCION PARA DESTINOS 00"/>
    <n v="2000"/>
    <s v="MATERIALES Y SUMINISTROS"/>
    <m/>
    <x v="1"/>
    <s v="Política Integral del Agua"/>
    <s v="DERECHO AL AGUA Y SANEAMIENTO"/>
    <s v="SUMINISTRO DE AGUA"/>
    <x v="18"/>
    <n v="24000"/>
    <n v="250000"/>
    <n v="25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31"/>
    <s v="CONGRESOS Y CONVENCIONES"/>
    <n v="0"/>
    <s v="SIN DESCRIPCION PARA DESTINOS 00"/>
    <n v="3000"/>
    <s v="SERVICIOS GENERALES"/>
    <m/>
    <x v="4"/>
    <s v="Cultura de Paz y Derechos Humanos (Transversal)"/>
    <s v="EMISIÓN DE DOCUMENTOS JURÍDICOS"/>
    <s v="CARTA DE RESIDENCIA Y/O PROCEDENCIA"/>
    <x v="4"/>
    <n v="240000"/>
    <n v="240000"/>
    <n v="24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311"/>
    <s v="SERVICIOS LEGALES, DE CONTABILIDAD, AUDITORÍA Y RELACIONADOS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226200"/>
    <n v="226200"/>
    <n v="22620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211"/>
    <s v="PRODUCTOS ALIMENTICIOS PARA PERSONAS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x v="27"/>
    <n v="211000"/>
    <n v="211000"/>
    <n v="211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491"/>
    <s v="OTROS MATERIALES Y ARTÍCULOS DE CONSTRUCCIÓN Y REPARACIÓN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x v="33"/>
    <n v="210000"/>
    <n v="210000"/>
    <n v="210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581"/>
    <s v="SERVICIOS DE LIMPIEZA Y MANEJO DE DESECHOS"/>
    <n v="0"/>
    <s v="SIN DESCRIPCION PARA DESTINOS 00"/>
    <n v="3000"/>
    <s v="SERVICIOS GENERALES"/>
    <m/>
    <x v="2"/>
    <s v="Gestión sostenible de la Ciudad"/>
    <s v="GESTIÓN SOSTENIBLE DE LA CIUDAD"/>
    <s v="INDUSTRIAS REGULADAS"/>
    <x v="26"/>
    <n v="200000"/>
    <n v="200000"/>
    <n v="20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351"/>
    <s v="SERVICIOS DE INVESTIGACION CIENTIFICA Y DESARROLLO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x v="17"/>
    <n v="850000"/>
    <n v="200000"/>
    <n v="20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3331"/>
    <s v="SERVICIOS DE CONSULTORÍA ADMINISTRATIVA, PROCESOS, TÉCNICA Y EN TECNOLOGÍAS DE LA INFORMACIÓN"/>
    <n v="0"/>
    <s v="SIN DESCRIPCION PARA DESTINOS 00"/>
    <n v="3000"/>
    <s v="SERVICIOS GENERALES"/>
    <m/>
    <x v="7"/>
    <s v="Innovación en la Administración Pública"/>
    <s v="MODERNIZACION DE PROCESOS ADMINISTRATIVOS"/>
    <s v="ATENCION A EMERGENCIAS Y SERVICIOS PUBLICOS MUNICIPALES ENTREGADOS"/>
    <x v="8"/>
    <n v="240000"/>
    <n v="240000"/>
    <n v="200000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3391"/>
    <s v="SERVICIOS PROFESIONALES, CIENTÍFICOS Y TÉCNICOS INTEGRALES"/>
    <n v="0"/>
    <s v="SIN DESCRIPCION PARA DESTINOS 00"/>
    <n v="3000"/>
    <s v="SERVICIOS GENERALES"/>
    <m/>
    <x v="16"/>
    <s v="Seguridad y Política de Prevención"/>
    <s v="ADMINISTRACIÓN Y DESPLIEGUE OPERATIVO DE LA COMISARÍA"/>
    <s v="CAPACITACIÓN"/>
    <x v="36"/>
    <n v="200000"/>
    <n v="200000"/>
    <n v="20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511"/>
    <s v="EQUIPO DE DEFENSA Y SEGURIDAD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x v="33"/>
    <n v="200000"/>
    <n v="200000"/>
    <n v="20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331"/>
    <s v="SERVICIOS DE CONSULTORÍA ADMINISTRATIVA, PROCESOS, TÉCNICA Y EN TECNOLOGÍAS DE LA INFORMACIÓN"/>
    <n v="0"/>
    <s v="SIN DESCRIPCION PARA DESTINOS 00"/>
    <n v="3000"/>
    <s v="SERVICIOS GENERALES"/>
    <m/>
    <x v="4"/>
    <s v="Cultura de Paz y Derechos Humanos (Transversal)"/>
    <s v="EMISIÓN DE DOCUMENTOS JURÍDICOS"/>
    <s v="FORMATOS ACCESIBLES DE COMUNICACIÓN E INFORMACIÓN PARA LA INCLUSIÓN SOCIAL"/>
    <x v="35"/>
    <n v="200000"/>
    <n v="200000"/>
    <n v="20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n v="4000"/>
    <s v="TRANSFERENCIAS, ASIGNACIONES, SUBSIDIOS Y OTRAS AYUDAS"/>
    <m/>
    <x v="12"/>
    <s v="Desarrollo Económico"/>
    <s v="IMPULSO A LA PRODUCCIÓN GANADERA"/>
    <s v="INDEMINIZACIÓN AL PRODUCTOR GANADERO"/>
    <x v="30"/>
    <n v="200000"/>
    <n v="200000"/>
    <n v="2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CHEO"/>
    <x v="15"/>
    <n v="200000"/>
    <n v="200000"/>
    <n v="2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61"/>
    <s v="EQUIPO DE GENERACIÓN ELÉCTRICA, APARATOS Y ACCESORIOS ELÉCTRICOS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MANTENIMIENTO DE ALUMBRADO PÚBLICO"/>
    <x v="5"/>
    <n v="200000"/>
    <n v="200000"/>
    <n v="2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21"/>
    <s v="FERTILIZANTES, PESTICIDAS Y OTROS AGROQUÍMICOS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x v="12"/>
    <n v="1000000"/>
    <n v="300000"/>
    <n v="20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291"/>
    <s v="OTROS ARRENDAMIENTOS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SERVICIO DE UNIDADES MOVILES ARRENDADAS"/>
    <x v="20"/>
    <n v="200000"/>
    <n v="200000"/>
    <n v="200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2211"/>
    <s v="PRODUCTOS ALIMENTICIOS PARA PERSONAS"/>
    <n v="0"/>
    <s v="SIN DESCRIPCION PARA DESTINOS 00"/>
    <n v="2000"/>
    <s v="MATERIALES Y SUMINISTROS"/>
    <m/>
    <x v="7"/>
    <s v="Ciudad Culta, Recreativa y Participativa"/>
    <s v="EVENTOS DE LA AGENDA GUBERNAMENTAL"/>
    <s v="SERVICIOS DE ALIMENTOS"/>
    <x v="25"/>
    <n v="200000"/>
    <n v="200000"/>
    <n v="18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41"/>
    <s v="MADERA Y PRODUCTOS DE MADERA"/>
    <n v="0"/>
    <s v="SIN DESCRIPCION PARA DESTINOS 00"/>
    <n v="2000"/>
    <s v="MATERIALES Y SUMINISTROS"/>
    <m/>
    <x v="1"/>
    <s v="Política Integral del Agua"/>
    <s v="DERECHO AL AGUA Y SANEAMIENTO"/>
    <s v="SUMINISTRO DE AGUA"/>
    <x v="19"/>
    <n v="300000"/>
    <n v="200000"/>
    <n v="2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661"/>
    <s v="EQUIPO DE GENERACIÓN ELÉCTRICA, APARATOS Y ACCESORIOS ELÉCTRICOS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x v="1"/>
    <n v="1000000"/>
    <n v="200000"/>
    <n v="20000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n v="5231"/>
    <s v="CÁMARAS FOTOGRÁFICAS Y DE VIDEO"/>
    <n v="0"/>
    <s v="SIN DESCRIPCION PARA DESTINOS 00"/>
    <n v="5000"/>
    <s v="BIENES MUEBLES, INMUEBLES E INTANGIBLES"/>
    <m/>
    <x v="7"/>
    <s v="Innovación en la Administración Pública"/>
    <s v="MEJORAMIENTO DE CAPACIDADES INSTITUCIONALES"/>
    <s v="UNIDADES RESPONSABLES DE GASTO EVALUADAS"/>
    <x v="11"/>
    <n v="200000"/>
    <n v="200000"/>
    <n v="2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RECOLECCIÓN DE MALEZA"/>
    <x v="12"/>
    <n v="199999.99633333299"/>
    <n v="199999.99633333299"/>
    <n v="199999.99633333299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421"/>
    <s v="CARROCERÍAS Y REMOLQUES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ACRIFICIO DE BOVINOS Y PORCINOS EN EL RASTRO MUNICIPAL"/>
    <x v="39"/>
    <n v="190000"/>
    <n v="190000"/>
    <n v="15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721"/>
    <s v="PRENDAS DE SEGURIDAD Y PROTECCIÓN PERSONAL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189996"/>
    <n v="189996"/>
    <n v="189996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61"/>
    <s v="MATERIAL ELÉCTRICO Y ELECTRÓNICO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x v="15"/>
    <n v="200000"/>
    <n v="200000"/>
    <n v="18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x v="15"/>
    <n v="200009.98"/>
    <n v="200009.98"/>
    <n v="180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391"/>
    <s v="SERVICIOS PROFESIONALES, CIENTÍFICOS Y TÉCNICOS INTEGRALES"/>
    <n v="0"/>
    <s v="SIN DESCRIPCION PARA DESTINOS 00"/>
    <n v="3000"/>
    <s v="SERVICIOS GENERALES"/>
    <m/>
    <x v="2"/>
    <s v="Gestión sostenible de la Ciudad"/>
    <s v="GESTIÓN SOSTENIBLE DE LA CIUDAD"/>
    <s v="QUEMAS AGRICOLAS E INCENDIOS FORESTALES PREVENIDOS"/>
    <x v="24"/>
    <n v="174000"/>
    <n v="174000"/>
    <n v="10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471"/>
    <s v="ARTÍCULOS METÁLICOS PARA LA CONSTRUCCIÓN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x v="33"/>
    <n v="160000"/>
    <n v="160000"/>
    <n v="10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41"/>
    <s v="EXPOSICIONES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x v="35"/>
    <n v="300000"/>
    <n v="300000"/>
    <n v="15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61"/>
    <s v="MATERIAL ELÉCTRICO Y ELECTRÓNICO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x v="12"/>
    <n v="800000"/>
    <n v="200000"/>
    <n v="15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x v="21"/>
    <n v="340081"/>
    <n v="150000"/>
    <n v="1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4451"/>
    <s v="AYUDAS SOCIALES A INSTITUCIONES SIN FINES DE LUCRO"/>
    <n v="0"/>
    <s v="SIN DESCRIPCION PARA DESTINOS 00"/>
    <n v="4000"/>
    <s v="TRANSFERENCIAS, ASIGNACIONES, SUBSIDIOS Y OTRAS AYUDAS"/>
    <m/>
    <x v="1"/>
    <s v="Política Integral del Agua"/>
    <s v="DERECHO AL AGUA Y SANEAMIENTO"/>
    <s v="SUMINISTRO DE AGUA"/>
    <x v="19"/>
    <n v="150000"/>
    <n v="150000"/>
    <n v="150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n v="5671"/>
    <s v="HERRAMIENTAS Y MÁQUINAS-HERRAMIENTA"/>
    <n v="0"/>
    <s v="SIN DESCRIPCION PARA DESTINOS 00"/>
    <n v="5000"/>
    <s v="BIENES MUEBLES, INMUEBLES E INTANGIBLES"/>
    <m/>
    <x v="2"/>
    <s v="Gestión sostenible de la Ciudad"/>
    <s v="GESTIÓN SOSTENIBLE DE LA CIUDAD"/>
    <s v="QUEMAS AGRICOLAS E INCENDIOS FORESTALES PREVENIDOS"/>
    <x v="24"/>
    <n v="148000"/>
    <n v="148000"/>
    <n v="10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971"/>
    <s v="REFACCIONES Y ACCESORIOS MENORES DE EQUIPO DE DEFE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x v="33"/>
    <n v="120000"/>
    <n v="120000"/>
    <n v="12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963"/>
    <s v="RESPONSABILIDAD PATRIMONIAL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x v="3"/>
    <n v="120000"/>
    <n v="120000"/>
    <n v="1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21"/>
    <s v="MAQUINARIA Y EQUIPO INDUSTRIAL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ACRIFICIO DE BOVINOS Y PORCINOS EN EL RASTRO MUNICIPAL"/>
    <x v="39"/>
    <n v="120000"/>
    <n v="120000"/>
    <n v="12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81"/>
    <s v="MATERIALES COMPLEMENTARIOS"/>
    <n v="0"/>
    <s v="SIN DESCRIPCION PARA DESTINOS 00"/>
    <n v="2000"/>
    <s v="MATERIALES Y SUMINISTROS"/>
    <m/>
    <x v="1"/>
    <s v="Política Integral del Agua"/>
    <s v="DERECHO AL AGUA Y SANEAMIENTO"/>
    <s v="SUMINISTRO DE AGUA"/>
    <x v="1"/>
    <n v="120000"/>
    <n v="120000"/>
    <n v="12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x v="21"/>
    <n v="110740"/>
    <n v="110740"/>
    <n v="11074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21"/>
    <s v="GASTOS DE ORDENSOCIAL Y CULTURAL"/>
    <n v="0"/>
    <s v="SIN DESCRIPCION PARA DESTINOS 00"/>
    <n v="3000"/>
    <s v="SERVICIOS GENERALES"/>
    <m/>
    <x v="4"/>
    <s v="Cultura de Paz y Derechos Humanos (Transversal)"/>
    <s v="EMISIÓN DE DOCUMENTOS JURÍDICOS"/>
    <s v="CARTA DE RESIDENCIA Y/O PROCEDENCIA"/>
    <x v="4"/>
    <n v="220000"/>
    <n v="220000"/>
    <n v="11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291"/>
    <s v="OTROS ARRENDAMIENTOS"/>
    <n v="0"/>
    <s v="SIN DESCRIPCION PARA DESTINOS 00"/>
    <n v="3000"/>
    <s v="SERVICIOS GENERALES"/>
    <m/>
    <x v="0"/>
    <s v="Innovación en la Administración Pública"/>
    <s v="ADQUISICIÓN DE BIENES Y SERVICIOS "/>
    <s v="SERVICIOS CONTRATADOS"/>
    <x v="0"/>
    <n v="103880"/>
    <n v="103880"/>
    <n v="10388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351"/>
    <s v="SERVICIOS DE INVESTIGACION CIENTIFICA Y DESARROLLO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x v="35"/>
    <n v="300000"/>
    <n v="200000"/>
    <n v="10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831"/>
    <s v="CONGRESOS Y CONVENCIONES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ADMINISTRACIÓN CENTRAL DE PROTECCIÓN CIVIL Y BOMBEROS"/>
    <x v="20"/>
    <n v="100000"/>
    <n v="100000"/>
    <n v="10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321"/>
    <s v="INSTRUMENTAL MÉDICO Y DE LABORATORIO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ADMINISTRACIÓN CENTRAL DE PROTECCIÓN CIVIL Y BOMBEROS"/>
    <x v="20"/>
    <n v="100000"/>
    <n v="100000"/>
    <n v="10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131"/>
    <s v="MATERIAL ESTADÍSTICO Y GEOGRÁFICO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ADMINISTRACIÓN CENTRAL DE PROTECCIÓN CIVIL Y BOMBEROS"/>
    <x v="20"/>
    <n v="200000"/>
    <n v="200000"/>
    <n v="1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n v="3711"/>
    <s v="PASAJES AÉREOS"/>
    <n v="0"/>
    <s v="SIN DESCRIPCION PARA DESTINOS 00"/>
    <n v="3000"/>
    <s v="SERVICIOS GENERALES"/>
    <m/>
    <x v="7"/>
    <s v="Cultura de Paz y Derechos Humanos (Transversal)"/>
    <s v="AGENDA GUBERNAMENTAL"/>
    <s v="APOYO ECONÓMICO A PERSONAS FÍSICAS, ASOCIACIONES E INSTITUCIONES SIN FINES DE LUCRO"/>
    <x v="28"/>
    <n v="200000"/>
    <n v="100000"/>
    <n v="8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421"/>
    <s v="CARROCERÍAS Y REMOLQUES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x v="0"/>
    <n v="100000"/>
    <n v="100000"/>
    <n v="10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171"/>
    <s v="MATERIALES Y ÚTILES DE ENSEÑANZA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x v="33"/>
    <n v="100000"/>
    <n v="100000"/>
    <n v="10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n v="5151"/>
    <s v="EQUIPO DE CÓMPUTO DE TECNOLOGÍAS DE LA INFORMACIÓN"/>
    <n v="0"/>
    <s v="SIN DESCRIPCION PARA DESTINOS 00"/>
    <n v="5000"/>
    <s v="BIENES MUEBLES, INMUEBLES E INTANGIBLES"/>
    <m/>
    <x v="4"/>
    <s v="Cultura de Paz y Derechos Humanos (Transversal)"/>
    <s v="EMISIÓN DE DOCUMENTOS JURÍDICOS"/>
    <s v="FORMATOS ACCESIBLES DE COMUNICACIÓN E INFORMACIÓN PARA LA INCLUSIÓN SOCIAL"/>
    <x v="35"/>
    <n v="100000"/>
    <n v="100000"/>
    <n v="10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3531"/>
    <s v="INSTALACIÓN, REPARACIÓN Y MANTENIMIENTO DE EQUIPO DE CÓMPUTO Y TECNOLOGÍA DE LA INFORMACIÓN"/>
    <n v="0"/>
    <s v="SIN DESCRIPCION PARA DESTINOS 00"/>
    <n v="3000"/>
    <s v="SERVICIOS GENERALES"/>
    <m/>
    <x v="7"/>
    <s v="Innovación en la Administración Pública"/>
    <s v="MODERNIZACION DE PROCESOS ADMINISTRATIVOS"/>
    <s v="INFRAESTRUCTURA TECNOLOGICA ENTREGADA"/>
    <x v="8"/>
    <n v="120000"/>
    <n v="120000"/>
    <n v="1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DE CAPITAL"/>
    <m/>
    <m/>
    <n v="5191"/>
    <s v="OTROS MOBILIARIOS Y EQUIPOS DE ADMINISTRACIÓN"/>
    <n v="0"/>
    <s v="SIN DESCRIPCION PARA DESTINOS 00"/>
    <n v="5000"/>
    <s v="BIENES MUEBLES, INMUEBLES E INTANGIBLES"/>
    <m/>
    <x v="3"/>
    <s v="Innovación en la Administración Pública"/>
    <s v="HACIENDA PÚBLICA EFICIENTE"/>
    <s v="PROYECTO DE PRESUPUESTO"/>
    <x v="3"/>
    <n v="100000"/>
    <n v="100000"/>
    <n v="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n v="4000"/>
    <s v="TRANSFERENCIAS, ASIGNACIONES, SUBSIDIOS Y OTRAS AYUDAS"/>
    <m/>
    <x v="12"/>
    <s v="Desarrollo Económico"/>
    <s v="IMPULSO A LA ACTIVIDAD ARTESANAL"/>
    <s v="REHBILITACIÓN DE TALLERES ARTESANALES"/>
    <x v="40"/>
    <n v="100000"/>
    <n v="100000"/>
    <n v="100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831"/>
    <s v="CONGRESOS Y CONVENCIONES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x v="25"/>
    <n v="100000"/>
    <n v="100000"/>
    <n v="10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321"/>
    <s v="INSTRUMENTAL MÉDICO Y DE LABORATORIO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S MÉDICOS DE CALIDAD"/>
    <x v="21"/>
    <n v="130442"/>
    <n v="100000"/>
    <n v="1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721"/>
    <s v="PRENDAS DE SEGURIDAD Y PROTECCIÓN PERSONAL"/>
    <n v="0"/>
    <s v="SIN DESCRIPCION PARA DESTINOS 00"/>
    <n v="2000"/>
    <s v="MATERIALES Y SUMINISTROS"/>
    <m/>
    <x v="1"/>
    <s v="Política Integral del Agua"/>
    <s v="DERECHO AL AGUA Y SANEAMIENTO"/>
    <s v="SUMINISTRO DE AGUA"/>
    <x v="1"/>
    <n v="800000"/>
    <n v="100000"/>
    <n v="1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721"/>
    <s v="PRENDAS DE SEGURIDAD Y PROTECCIÓN PERSONAL"/>
    <n v="0"/>
    <s v="SIN DESCRIPCION PARA DESTINOS 00"/>
    <n v="2000"/>
    <s v="MATERIALES Y SUMINISTROS"/>
    <m/>
    <x v="1"/>
    <s v="Política Integral del Agua"/>
    <s v="DERECHO AL AGUA Y SANEAMIENTO"/>
    <s v="SUMINISTRO DE AGUA"/>
    <x v="18"/>
    <n v="181715"/>
    <n v="100000"/>
    <n v="1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581"/>
    <s v="SERVICIOS DE LIMPIEZA Y MANEJO DE DESECHOS"/>
    <n v="0"/>
    <s v="SIN DESCRIPCION PARA DESTINOS 00"/>
    <n v="3000"/>
    <s v="SERVICIOS GENERALES"/>
    <m/>
    <x v="1"/>
    <s v="Política Integral del Agua"/>
    <s v="DERECHO AL AGUA Y SANEAMIENTO"/>
    <s v="SUMINISTRO DE AGUA"/>
    <x v="1"/>
    <n v="120000"/>
    <n v="100000"/>
    <n v="1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231"/>
    <s v="CÁMARAS FOTOGRÁFICAS Y DE VIDEO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x v="18"/>
    <n v="100000"/>
    <n v="100000"/>
    <n v="1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651"/>
    <s v="EQUIPO DE COMUNICACIÓN Y TELECOMUNICACIÓN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x v="18"/>
    <n v="300000"/>
    <n v="100000"/>
    <n v="10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651"/>
    <s v="EQUIPO DE COMUNICACIÓN Y TELECOMUNICACIÓN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x v="1"/>
    <n v="170000"/>
    <n v="100000"/>
    <n v="10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n v="4000"/>
    <s v="TRANSFERENCIAS, ASIGNACIONES, SUBSIDIOS Y OTRAS AYUDAS"/>
    <m/>
    <x v="12"/>
    <s v="Desarrollo Económico"/>
    <s v="IMPULSO A LA PRODUCCIÓN GANADERA"/>
    <s v="TECNIFICACIÓN DE TALLERES "/>
    <x v="30"/>
    <n v="100000"/>
    <n v="100000"/>
    <n v="10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n v="4000"/>
    <s v="TRANSFERENCIAS, ASIGNACIONES, SUBSIDIOS Y OTRAS AYUDAS"/>
    <m/>
    <x v="12"/>
    <s v="Desarrollo Económico"/>
    <s v="IMPULSO A LA ACTIVIDAD ARTESANAL"/>
    <s v="TECNIFICACIÓN DE TALLERES ARTESANALES"/>
    <x v="40"/>
    <n v="100000"/>
    <n v="100000"/>
    <n v="10000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n v="5211"/>
    <s v="EQUIPOS Y APARATOS AUDIOVISUALES"/>
    <n v="0"/>
    <s v="SIN DESCRIPCION PARA DESTINOS 00"/>
    <n v="5000"/>
    <s v="BIENES MUEBLES, INMUEBLES E INTANGIBLES"/>
    <m/>
    <x v="7"/>
    <s v="Innovación en la Administración Pública"/>
    <s v="MEJORAMIENTO DE CAPACIDADES INSTITUCIONALES"/>
    <s v="UNIDADES RESPONSABLES DE GASTO EVALUADAS"/>
    <x v="11"/>
    <n v="100000"/>
    <n v="100000"/>
    <n v="1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671"/>
    <s v="HERRAMIENTAS Y MÁQUINAS-HERRAMIENTA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x v="0"/>
    <n v="99897"/>
    <n v="99897"/>
    <n v="99897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441"/>
    <s v="SEGUROS DE RESPONSABILIDAD PATRIMONIAL Y FIANZAS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95871"/>
    <n v="95871"/>
    <n v="95871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391"/>
    <s v="SERVICIOS PROFESIONALES, CIENTÍFICOS Y TÉCNICOS INTEGRALES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x v="27"/>
    <n v="95000"/>
    <n v="95000"/>
    <n v="95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721"/>
    <s v="PRENDAS DE SEGURIDAD Y PROTECCIÓN PERSONAL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x v="33"/>
    <n v="90000"/>
    <n v="90000"/>
    <n v="90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DE CAPITAL"/>
    <m/>
    <m/>
    <n v="5651"/>
    <s v="EQUIPO DE COMUNICACIÓN Y TELECOMUNICACIÓN"/>
    <n v="0"/>
    <s v="SIN DESCRIPCION PARA DESTINOS 00"/>
    <n v="5000"/>
    <s v="BIENES MUEBLES, INMUEBLES E INTANGIBLES"/>
    <m/>
    <x v="7"/>
    <s v="Ciudad Culta, Recreativa y Participativa"/>
    <s v="EVENTOS DE LA AGENDA GUBERNAMENTAL"/>
    <s v="SERVICIOS DE ALIMENTOS"/>
    <x v="25"/>
    <n v="90000"/>
    <n v="90000"/>
    <n v="9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121"/>
    <s v="MUEBLES, EXCEPTO DE OFICINA Y ESTANTERÍA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x v="0"/>
    <n v="87840"/>
    <n v="87840"/>
    <n v="8784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661"/>
    <s v="EQUIPO DE GENERACIÓN ELÉCTRICA, APARATOS Y ACCESORIOS ELÉCTRICOS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INFRAESTRUCTURA TECNOLOGICA ENTREGADA"/>
    <x v="8"/>
    <n v="84000"/>
    <n v="84000"/>
    <n v="84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521"/>
    <s v="FERTILIZANTES, PESTICIDAS Y OTROS AGROQUÍMICOS"/>
    <n v="0"/>
    <s v="SIN DESCRIPCION PARA DESTINOS 00"/>
    <n v="2000"/>
    <s v="MATERIALES Y SUMINISTROS"/>
    <m/>
    <x v="2"/>
    <s v="Gestión sostenible de la Ciudad"/>
    <s v="GESTIÓN SOSTENIBLE DE LA CIUDAD"/>
    <s v="INDUSTRIAS REGULADAS"/>
    <x v="26"/>
    <n v="100000"/>
    <n v="100000"/>
    <n v="80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721"/>
    <s v="PRENDAS DE SEGURIDAD Y PROTECCIÓN PERSONAL"/>
    <n v="0"/>
    <s v="SIN DESCRIPCION PARA DESTINOS 00"/>
    <n v="2000"/>
    <s v="MATERIALES Y SUMINISTROS"/>
    <m/>
    <x v="2"/>
    <s v="Gestión sostenible de la Ciudad"/>
    <s v="GESTIÓN SOSTENIBLE DE LA CIUDAD"/>
    <s v="INDUSTRIAS REGULADAS"/>
    <x v="26"/>
    <n v="100000"/>
    <n v="100000"/>
    <n v="80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321"/>
    <s v="SERVICIOS DE DISEÑO, ARQUITECTURA, INGENIERÍA Y ACTIVIDADES RELACIONADAS"/>
    <n v="0"/>
    <s v="SIN DESCRIPCION PARA DESTINOS 00"/>
    <n v="3000"/>
    <s v="SERVICIOS GENERALES"/>
    <m/>
    <x v="2"/>
    <s v="Gestión sostenible de la Ciudad"/>
    <s v="GESTIÓN SOSTENIBLE DE LA CIUDAD"/>
    <s v="INDUSTRIAS REGULADAS"/>
    <x v="26"/>
    <n v="100000"/>
    <n v="100000"/>
    <n v="80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351"/>
    <s v="SERVICIOS DE INVESTIGACION CIENTIFICA Y DESARROLLO"/>
    <n v="0"/>
    <s v="SIN DESCRIPCION PARA DESTINOS 00"/>
    <n v="3000"/>
    <s v="SERVICIOS GENERALES"/>
    <m/>
    <x v="2"/>
    <s v="Gestión sostenible de la Ciudad"/>
    <s v="GESTIÓN SOSTENIBLE DE LA CIUDAD"/>
    <s v="INDUSTRIAS REGULADAS"/>
    <x v="26"/>
    <n v="100000"/>
    <n v="100000"/>
    <n v="8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151"/>
    <s v="EQUIPO DE CÓMPUTO DE TECNOLOGÍAS DE LA INFORMACIÓN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ADMINISTRACIÓN CENTRAL DE PROTECCIÓN CIVIL Y BOMBEROS"/>
    <x v="20"/>
    <n v="130000"/>
    <n v="130000"/>
    <n v="8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971"/>
    <s v="LICENCIAS INFORMÁTICAS E INTELECTUALES"/>
    <n v="0"/>
    <s v="SIN DESCRIPCION PARA DESTINOS 00"/>
    <n v="5000"/>
    <s v="BIENES MUEBLES, INMUEBLES E INTANGIBLES"/>
    <m/>
    <x v="7"/>
    <s v="Innovación en la Administración Pública"/>
    <s v="MODERNIZACION DE PROCESOS ADMINISTRATIVOS"/>
    <s v="INFRAESTRUCTURA TECNOLOGICA ENTREGADA"/>
    <x v="8"/>
    <n v="100000"/>
    <n v="100000"/>
    <n v="8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11"/>
    <s v="PRODUCTOS QUÍMICOS BÁSICOS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x v="15"/>
    <n v="100009.96"/>
    <n v="100009.96"/>
    <n v="8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41"/>
    <s v="MADERA Y PRODUCTOS DE MADERA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x v="12"/>
    <n v="100000"/>
    <n v="100000"/>
    <n v="8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51"/>
    <s v="VIDRIO Y PRODUCTOS DE VIDRIO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x v="12"/>
    <n v="100000"/>
    <n v="100000"/>
    <n v="8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391"/>
    <s v="OTROS PRODUCTOS ADQUIRIDOS COMO MATERIA PRIMA"/>
    <n v="0"/>
    <s v="SIN DESCRIPCION PARA DESTINOS 00"/>
    <n v="2000"/>
    <s v="MATERIALES Y SUMINISTROS"/>
    <m/>
    <x v="1"/>
    <s v="Política Integral del Agua"/>
    <s v="DERECHO AL AGUA Y SANEAMIENTO"/>
    <s v="SUMINISTRO DE AGUA"/>
    <x v="19"/>
    <n v="75000"/>
    <n v="75000"/>
    <n v="75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211"/>
    <s v="PRODUCTOS ALIMENTICIOS PARA PERSONAS"/>
    <n v="0"/>
    <s v="SIN DESCRIPCION PARA DESTINOS 00"/>
    <n v="2000"/>
    <s v="MATERIALES Y SUMINISTROS"/>
    <m/>
    <x v="12"/>
    <s v="Desarrollo Económico"/>
    <s v="DESARROLLO ECONÓMICO"/>
    <s v="ADMINISTRACIÓN DEL DESPACHO"/>
    <x v="22"/>
    <n v="70000"/>
    <n v="70000"/>
    <n v="7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491"/>
    <s v="OTROS MATERIALES Y ARTÍCULOS DE CONSTRUCCIÓN Y REPARACIÓN"/>
    <n v="0"/>
    <s v="SIN DESCRIPCION PARA DESTINOS 00"/>
    <n v="2000"/>
    <s v="MATERIALES Y SUMINISTROS"/>
    <m/>
    <x v="12"/>
    <s v="Desarrollo Económico"/>
    <s v="DESARROLLO ECONÓMICO"/>
    <s v="ADMINISTRACIÓN DEL DESPACHO"/>
    <x v="22"/>
    <n v="100000"/>
    <n v="100000"/>
    <n v="7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551"/>
    <s v="MATERIALES, ACCESORIOS Y SUMINISTROS DE LABORATORIO"/>
    <n v="0"/>
    <s v="SIN DESCRIPCION PARA DESTINOS 00"/>
    <n v="2000"/>
    <s v="MATERIALES Y SUMINISTROS"/>
    <m/>
    <x v="12"/>
    <s v="Desarrollo Económico"/>
    <s v="DESARROLLO ECONÓMICO"/>
    <s v="ADMINISTRACIÓN DEL DESPACHO"/>
    <x v="22"/>
    <n v="100000"/>
    <n v="100000"/>
    <n v="7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561"/>
    <s v="FIBRAS SINTÉTICAS, HULES PLÁSTICOS Y DERIVADOS"/>
    <n v="0"/>
    <s v="SIN DESCRIPCION PARA DESTINOS 00"/>
    <n v="2000"/>
    <s v="MATERIALES Y SUMINISTROS"/>
    <m/>
    <x v="12"/>
    <s v="Desarrollo Económico"/>
    <s v="DESARROLLO ECONÓMICO"/>
    <s v="ADMINISTRACIÓN DEL DESPACHO"/>
    <x v="22"/>
    <n v="100000"/>
    <n v="100000"/>
    <n v="7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n v="4000"/>
    <s v="TRANSFERENCIAS, ASIGNACIONES, SUBSIDIOS Y OTRAS AYUDAS"/>
    <m/>
    <x v="12"/>
    <s v="Desarrollo Económico"/>
    <s v="IMPULSO AL SECTOR PESQUERO"/>
    <s v="ALIMENTO PARA PECES"/>
    <x v="30"/>
    <n v="70000"/>
    <n v="70000"/>
    <n v="7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n v="4000"/>
    <s v="TRANSFERENCIAS, ASIGNACIONES, SUBSIDIOS Y OTRAS AYUDAS"/>
    <m/>
    <x v="12"/>
    <s v="Desarrollo Económico"/>
    <s v="IMPULSO A LA ACTIVIDAD AGRÍCOLA"/>
    <s v="PAQUETE TECNOLÓGICO"/>
    <x v="30"/>
    <n v="70000"/>
    <n v="70000"/>
    <n v="7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461"/>
    <s v="MATERIAL ELÉCTRICO Y ELECTRÓNICO"/>
    <n v="0"/>
    <s v="SIN DESCRIPCION PARA DESTINOS 00"/>
    <n v="2000"/>
    <s v="MATERIALES Y SUMINISTROS"/>
    <m/>
    <x v="8"/>
    <s v="Ciudad Culta, Recreativa y Participativa"/>
    <s v="APOYO A INSTITUCIONES"/>
    <s v="TRASLADOS ESCOLARES Y ESCUELAS DE 10"/>
    <x v="17"/>
    <n v="100000"/>
    <n v="70000"/>
    <n v="50000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2721"/>
    <s v="PRENDAS DE SEGURIDAD Y PROTECCIÓN PERSONAL"/>
    <n v="0"/>
    <s v="SIN DESCRIPCION PARA DESTINOS 00"/>
    <n v="2000"/>
    <s v="MATERIALES Y SUMINISTROS"/>
    <m/>
    <x v="2"/>
    <s v="Gestión sostenible de la Ciudad"/>
    <s v="GESTIÓN SOSTENIBLE DE LA CIUDAD"/>
    <s v="OBRAS DE INFRAESTRUCTURA MUNICIPAL"/>
    <x v="7"/>
    <n v="65000"/>
    <n v="65000"/>
    <n v="65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922"/>
    <s v="IMPUESTOS Y DERECHOS"/>
    <n v="0"/>
    <s v="SIN DESCRIPCION PARA DESTINOS 00"/>
    <n v="3000"/>
    <s v="SERVICIOS GENERALES"/>
    <m/>
    <x v="2"/>
    <s v="Gestión sostenible de la Ciudad"/>
    <s v="GESTIÓN SOSTENIBLE DE LA CIUDAD"/>
    <s v="INDUSTRIAS REGULADAS"/>
    <x v="26"/>
    <n v="60000"/>
    <n v="60000"/>
    <n v="6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121"/>
    <s v="MUEBLES, EXCEPTO DE OFICINA Y ESTANTERÍA"/>
    <n v="0"/>
    <s v="SIN DESCRIPCION PARA DESTINOS 00"/>
    <n v="5000"/>
    <s v="BIENES MUEBLES, INMUEBLES E INTANGIBLES"/>
    <m/>
    <x v="4"/>
    <s v="Calidad en los Servicios Públicos e Infraestructura"/>
    <s v="FORTALECIMIENTO A LA CAPACIDAD E INFRAESTRUCTURA DE PCyB"/>
    <s v="ADMINISTRACIÓN CENTRAL DE PROTECCIÓN CIVIL Y BOMBEROS"/>
    <x v="20"/>
    <n v="120000"/>
    <n v="120000"/>
    <n v="6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n v="5671"/>
    <s v="HERRAMIENTAS Y MÁQUINAS-HERRAMIENTA"/>
    <n v="0"/>
    <s v="SIN DESCRIPCION PARA DESTINOS 00"/>
    <n v="5000"/>
    <s v="BIENES MUEBLES, INMUEBLES E INTANGIBLES"/>
    <m/>
    <x v="8"/>
    <s v="Ciudad Culta, Recreativa y Participativa"/>
    <s v="PROCESOS ADMINISTRATIVOS"/>
    <s v="ADMINISTRACIÓN GENERAL DE LA COORDINACIÓN GENERAL DE PARTICIPACIÓN CIUDADANA Y CONSTRUCCIÓN DE COMUNIDAD"/>
    <x v="17"/>
    <n v="60000"/>
    <n v="60000"/>
    <n v="40000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2831"/>
    <s v="PRENDAS DE PROTECCIÓN PARA SEGURIDAD PÚBLICA Y NACIONAL"/>
    <n v="0"/>
    <s v="SIN DESCRIPCION PARA DESTINOS 00"/>
    <n v="2000"/>
    <s v="MATERIALES Y SUMINISTROS"/>
    <m/>
    <x v="16"/>
    <s v="Seguridad y Política de Prevención"/>
    <s v="ADMINISTRACIÓN Y DESPLIEGUE OPERATIVO DE LA COMISARÍA"/>
    <s v="EQUIPAMIENTO"/>
    <x v="36"/>
    <n v="60000"/>
    <n v="60000"/>
    <n v="6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91"/>
    <s v="OTROS PRODUCTOS QUÍMICOS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60000"/>
    <n v="60000"/>
    <n v="6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60000"/>
    <n v="60000"/>
    <n v="60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711"/>
    <s v="PASAJES AÉREOS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x v="25"/>
    <n v="60000"/>
    <n v="60000"/>
    <n v="60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811"/>
    <s v="GASTOS DE CEREMONIAL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x v="25"/>
    <n v="60000"/>
    <n v="60000"/>
    <n v="6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3711"/>
    <s v="PASAJES AÉREOS"/>
    <n v="0"/>
    <s v="SIN DESCRIPCION PARA DESTINOS 00"/>
    <n v="3000"/>
    <s v="SERVICIOS GENERALES"/>
    <m/>
    <x v="7"/>
    <s v="Innovación en la Administración Pública"/>
    <s v="MODERNIZACION DE PROCESOS ADMINISTRATIVOS"/>
    <s v="SISTEMAS INFORMATICOS MODERNIZADOS RECIBIDOS"/>
    <x v="8"/>
    <n v="60000"/>
    <n v="60000"/>
    <n v="6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3751"/>
    <s v="VIÁTICOS EN EL PAÍS"/>
    <n v="0"/>
    <s v="SIN DESCRIPCION PARA DESTINOS 00"/>
    <n v="3000"/>
    <s v="SERVICIOS GENERALES"/>
    <m/>
    <x v="7"/>
    <s v="Innovación en la Administración Pública"/>
    <s v="MODERNIZACION DE PROCESOS ADMINISTRATIVOS"/>
    <s v="SISTEMAS INFORMATICOS MODERNIZADOS RECIBIDOS"/>
    <x v="8"/>
    <n v="60000"/>
    <n v="60000"/>
    <n v="6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231"/>
    <s v="ARRENDAMIENTO DE MOBILIARIO Y EQUIPO DE ADMINISTRACIÓN, EDUCACIONAL Y RECREATIVO"/>
    <n v="0"/>
    <s v="SIN DESCRIPCION PARA DESTINOS 00"/>
    <n v="3000"/>
    <s v="SERVICIOS GENERALES"/>
    <m/>
    <x v="1"/>
    <s v="Política Integral del Agua"/>
    <s v="DERECHO AL AGUA Y SANEAMIENTO"/>
    <s v="SUMINISTRO DE AGUA"/>
    <x v="18"/>
    <n v="60000"/>
    <n v="60000"/>
    <n v="60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911"/>
    <s v="HERRAMIENTAS MENORES"/>
    <n v="0"/>
    <s v="SIN DESCRIPCION PARA DESTINOS 00"/>
    <n v="2000"/>
    <s v="MATERIALES Y SUMINISTROS"/>
    <m/>
    <x v="2"/>
    <s v="Gestión sostenible de la Ciudad"/>
    <s v="GESTIÓN SOSTENIBLE DE LA CIUDAD"/>
    <s v="INDUSTRIAS REGULADAS"/>
    <x v="26"/>
    <n v="50000"/>
    <n v="50000"/>
    <n v="50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n v="5211"/>
    <s v="EQUIPOS Y APARATOS AUDIOVISUALES"/>
    <n v="0"/>
    <s v="SIN DESCRIPCION PARA DESTINOS 00"/>
    <n v="5000"/>
    <s v="BIENES MUEBLES, INMUEBLES E INTANGIBLES"/>
    <m/>
    <x v="2"/>
    <s v="Gestión sostenible de la Ciudad"/>
    <s v="GESTIÓN SOSTENIBLE DE LA CIUDAD"/>
    <s v="INDUSTRIAS REGULADAS"/>
    <x v="26"/>
    <n v="50000"/>
    <n v="50000"/>
    <n v="5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4431"/>
    <s v="AYUDAS SOCIALES A INSTITUCIONES DE ENSEÑANZA"/>
    <n v="0"/>
    <s v="SIN DESCRIPCION PARA DESTINOS 00"/>
    <n v="4000"/>
    <s v="TRANSFERENCIAS, ASIGNACIONES, SUBSIDIOS Y OTRAS AYUDAS"/>
    <m/>
    <x v="4"/>
    <s v="Cultura de Paz y Derechos Humanos (Transversal)"/>
    <s v="EMISIÓN DE DOCUMENTOS JURÍDICOS"/>
    <s v="ACTAS DE INSTALACIÓN DE MESAS DE PAZ"/>
    <x v="35"/>
    <n v="100000"/>
    <n v="100000"/>
    <n v="5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n v="5911"/>
    <s v="SOFTWARE"/>
    <n v="0"/>
    <s v="SIN DESCRIPCION PARA DESTINOS 00"/>
    <n v="5000"/>
    <s v="BIENES MUEBLES, INMUEBLES E INTANGIBLES"/>
    <m/>
    <x v="4"/>
    <s v="Cultura de Paz y Derechos Humanos (Transversal)"/>
    <s v="EMISIÓN DE DOCUMENTOS JURÍDICOS"/>
    <s v="ACTAS DE INSTALACIÓN DE MESAS DE PAZ"/>
    <x v="35"/>
    <n v="100000"/>
    <n v="100000"/>
    <n v="5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141"/>
    <s v="MATERIALES, ÚTILES Y EQUIPOS MENORES DE TECNOLOGÍAS DE LA INFORMACIÓN Y COMUNICACIONES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ADMINISTRACIÓN CENTRAL DE PROTECCIÓN CIVIL Y BOMBEROS"/>
    <x v="20"/>
    <n v="50000"/>
    <n v="50000"/>
    <n v="5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111"/>
    <s v="MATERIALES, ÚTILES Y EQUIPOS MENORES DE OFICINA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ADMINISTRACIÓN CENTRAL DE PROTECCIÓN CIVIL Y BOMBEROS"/>
    <x v="20"/>
    <n v="100000"/>
    <n v="100000"/>
    <n v="5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251"/>
    <s v="ARRENDAMIENTO DE EQUIPO DE TRANSPORTE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x v="17"/>
    <n v="50000"/>
    <n v="50000"/>
    <n v="5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n v="4000"/>
    <s v="TRANSFERENCIAS, ASIGNACIONES, SUBSIDIOS Y OTRAS AYUDAS"/>
    <m/>
    <x v="12"/>
    <s v="Desarrollo Económico"/>
    <s v="IMPULSO AL SECTOR PESQUERO"/>
    <s v="ALEVINES"/>
    <x v="30"/>
    <n v="50000"/>
    <n v="50000"/>
    <n v="5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n v="5691"/>
    <s v="OTROS EQUIPOS"/>
    <n v="0"/>
    <s v="SIN DESCRIPCION PARA DESTINOS 00"/>
    <n v="5000"/>
    <s v="BIENES MUEBLES, INMUEBLES E INTANGIBLES"/>
    <m/>
    <x v="8"/>
    <s v="Ciudad Culta, Recreativa y Participativa"/>
    <s v="AGENCIAS Y DELEGACIONES"/>
    <s v="APOYO A LAS AGENCIAS Y DELEGACIONES DEL MUNICIPIO"/>
    <x v="32"/>
    <n v="50000"/>
    <n v="50000"/>
    <n v="25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n v="2211"/>
    <s v="PRODUCTOS ALIMENTICIOS PARA PERSONAS"/>
    <n v="0"/>
    <s v="SIN DESCRIPCION PARA DESTINOS 00"/>
    <n v="2000"/>
    <s v="MATERIALES Y SUMINISTROS"/>
    <m/>
    <x v="7"/>
    <s v="Cultura de Paz y Derechos Humanos (Transversal)"/>
    <s v="AGENDA GUBERNAMENTAL"/>
    <s v="APOYO ECONÓMICO A PERSONAS FÍSICAS, ASOCIACIONES E INSTITUCIONES SIN FINES DE LUCRO"/>
    <x v="28"/>
    <n v="35000"/>
    <n v="50000"/>
    <n v="5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n v="4000"/>
    <s v="TRANSFERENCIAS, ASIGNACIONES, SUBSIDIOS Y OTRAS AYUDAS"/>
    <m/>
    <x v="12"/>
    <s v="Desarrollo Económico"/>
    <s v="IMPULSO A LA ACTIVIDAD ARTESANAL"/>
    <s v="APOYO PARA EXPOSICIONES ARTESANALES FORANEAS"/>
    <x v="40"/>
    <n v="50000"/>
    <n v="50000"/>
    <n v="50000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3711"/>
    <s v="PASAJES AÉREOS"/>
    <n v="0"/>
    <s v="SIN DESCRIPCION PARA DESTINOS 00"/>
    <n v="3000"/>
    <s v="SERVICIOS GENERALES"/>
    <m/>
    <x v="16"/>
    <s v="Seguridad y Política de Prevención"/>
    <s v="ADMINISTRACIÓN Y DESPLIEGUE OPERATIVO DE LA COMISARÍA"/>
    <s v="CAPACITACIÓN"/>
    <x v="36"/>
    <n v="50000"/>
    <n v="50000"/>
    <n v="5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211"/>
    <s v="PRODUCTOS ALIMENTICIOS PARA PERSONAS"/>
    <n v="0"/>
    <s v="SIN DESCRIPCION PARA DESTINOS 00"/>
    <n v="2000"/>
    <s v="MATERIALES Y SUMINISTROS"/>
    <m/>
    <x v="1"/>
    <s v="Política Integral del Agua"/>
    <s v="DERECHO AL AGUA Y SANEAMIENTO"/>
    <s v="CAUDALES RECUPERADOS"/>
    <x v="41"/>
    <n v="60000"/>
    <n v="50000"/>
    <n v="5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461"/>
    <s v="MATERIAL ELÉCTRICO Y ELECTRÓNICO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x v="33"/>
    <n v="50000"/>
    <n v="50000"/>
    <n v="5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551"/>
    <s v="MATERIALES, ACCESORIOS Y SUMINISTROS DE LABORATORIO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x v="33"/>
    <n v="50000"/>
    <n v="50000"/>
    <n v="5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191"/>
    <s v="OTROS MOBILIARIOS Y EQUIPOS DE ADMINISTRACIÓN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x v="33"/>
    <n v="50000"/>
    <n v="50000"/>
    <n v="5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671"/>
    <s v="HERRAMIENTAS Y MÁQUINAS-HERRAMIENTA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x v="33"/>
    <n v="50000"/>
    <n v="50000"/>
    <n v="5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n v="4000"/>
    <s v="TRANSFERENCIAS, ASIGNACIONES, SUBSIDIOS Y OTRAS AYUDAS"/>
    <m/>
    <x v="12"/>
    <s v="Desarrollo Económico"/>
    <s v="IMPULSO A LA PRODUCCIÓN GANADERA"/>
    <s v="DISPOSITIVO DE IDENTIFICACIÓN DE GANADO"/>
    <x v="30"/>
    <n v="50000"/>
    <n v="50000"/>
    <n v="50000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3711"/>
    <s v="PASAJES AÉREOS"/>
    <n v="0"/>
    <s v="SIN DESCRIPCION PARA DESTINOS 00"/>
    <n v="3000"/>
    <s v="SERVICIOS GENERALES"/>
    <m/>
    <x v="16"/>
    <s v="Seguridad y Política de Prevención"/>
    <s v="ADMINISTRACIÓN Y DESPLIEGUE OPERATIVO DE LA COMISARÍA"/>
    <s v="EQUIPAMIENTO"/>
    <x v="36"/>
    <n v="50000"/>
    <n v="50000"/>
    <n v="5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531"/>
    <s v="MEDICINAS Y PRODUCTOS FARMACÉUTICOS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EQUIPO Y HERRAMIENTA MANUAL"/>
    <x v="20"/>
    <n v="50000"/>
    <n v="50000"/>
    <n v="5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541"/>
    <s v="MATERIALES, ACCESORIOS Y SUMINISTROS MÉDICOS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EQUIPO Y HERRAMIENTA MANUAL"/>
    <x v="20"/>
    <n v="50000"/>
    <n v="50000"/>
    <n v="5000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251"/>
    <s v="ARRENDAMIENTO DE EQUIPO DE TRANSPORTE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x v="22"/>
    <n v="50000"/>
    <n v="50000"/>
    <n v="5000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11"/>
    <n v="7"/>
    <s v="Innovación en la Administración Pública"/>
    <s v="GASTO CORRIENTE"/>
    <m/>
    <m/>
    <n v="3751"/>
    <s v="VIÁTICOS EN EL PAÍS"/>
    <n v="0"/>
    <s v="SIN DESCRIPCION PARA DESTINOS 00"/>
    <n v="3000"/>
    <s v="SERVICIOS GENERALES"/>
    <m/>
    <x v="17"/>
    <s v="Innovación en la Administración Pública"/>
    <s v="REVISION Y MEJORAMIENTO DE PROCESOS INTERNOS"/>
    <s v="FISCALIZACION DE LOS RECURSOS APLICABLES POR DEPENDENCIAS"/>
    <x v="42"/>
    <n v="50000"/>
    <n v="50000"/>
    <n v="5000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2211"/>
    <s v="PRODUCTOS ALIMENTICIOS PARA PERSONAS"/>
    <n v="0"/>
    <s v="SIN DESCRIPCION PARA DESTINOS 00"/>
    <n v="2000"/>
    <s v="MATERIALES Y SUMINISTROS"/>
    <m/>
    <x v="7"/>
    <s v="Innovación en la Administración Pública"/>
    <s v="MEJORAMIENTO DE CAPACIDADES INSTITUCIONALES"/>
    <s v="PROGRAMAS SOCIALES MUNICIPALES EVALUADOS DE MANERA INTERNA Y EXTERNA"/>
    <x v="14"/>
    <n v="50000"/>
    <n v="50000"/>
    <n v="5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521"/>
    <s v="INSTALACIÓN, REPARACIÓN Y MANTENIMIENTO DE MOBILIARIO Y EQUIPO DE ADMINISTRACIÓN, EDUCACIONAL Y RECREATIVO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SERVICIO DE UNIDADES MOVILES ARRENDADAS"/>
    <x v="20"/>
    <n v="50000"/>
    <n v="50000"/>
    <n v="50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DE CAPITAL"/>
    <m/>
    <m/>
    <n v="5211"/>
    <s v="EQUIPOS Y APARATOS AUDIOVISUALES"/>
    <n v="0"/>
    <s v="SIN DESCRIPCION PARA DESTINOS 00"/>
    <n v="5000"/>
    <s v="BIENES MUEBLES, INMUEBLES E INTANGIBLES"/>
    <m/>
    <x v="7"/>
    <s v="Ciudad Culta, Recreativa y Participativa"/>
    <s v="EVENTOS DE LA AGENDA GUBERNAMENTAL"/>
    <s v="SERVICIOS DE ALIMENTOS"/>
    <x v="25"/>
    <n v="50000"/>
    <n v="50000"/>
    <n v="50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761"/>
    <s v="VIÁTICOS EN EL EXTRANJERO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x v="25"/>
    <n v="50000"/>
    <n v="50000"/>
    <n v="5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211"/>
    <s v="PRODUCTOS ALIMENTICIOS PARA PERSONAS"/>
    <n v="0"/>
    <s v="SIN DESCRIPCION PARA DESTINOS 00"/>
    <n v="2000"/>
    <s v="MATERIALES Y SUMINISTROS"/>
    <m/>
    <x v="1"/>
    <s v="Política Integral del Agua"/>
    <s v="DERECHO AL AGUA Y SANEAMIENTO"/>
    <s v="SUMINISTRO DE AGUA"/>
    <x v="18"/>
    <n v="60000"/>
    <n v="50000"/>
    <n v="5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41"/>
    <s v="MADERA Y PRODUCTOS DE MADERA"/>
    <n v="0"/>
    <s v="SIN DESCRIPCION PARA DESTINOS 00"/>
    <n v="2000"/>
    <s v="MATERIALES Y SUMINISTROS"/>
    <m/>
    <x v="1"/>
    <s v="Política Integral del Agua"/>
    <s v="DERECHO AL AGUA Y SANEAMIENTO"/>
    <s v="SUMINISTRO DE AGUA"/>
    <x v="1"/>
    <n v="80000"/>
    <n v="50000"/>
    <n v="5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41"/>
    <s v="MADERA Y PRODUCTOS DE MADERA"/>
    <n v="0"/>
    <s v="SIN DESCRIPCION PARA DESTINOS 00"/>
    <n v="2000"/>
    <s v="MATERIALES Y SUMINISTROS"/>
    <m/>
    <x v="1"/>
    <s v="Política Integral del Agua"/>
    <s v="DERECHO AL AGUA Y SANEAMIENTO"/>
    <s v="SUMINISTRO DE AGUA"/>
    <x v="18"/>
    <n v="24000"/>
    <n v="50000"/>
    <n v="5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251"/>
    <s v="ARRENDAMIENTO DE EQUIPO DE TRANSPORTE"/>
    <n v="0"/>
    <s v="SIN DESCRIPCION PARA DESTINOS 00"/>
    <n v="3000"/>
    <s v="SERVICIOS GENERALES"/>
    <m/>
    <x v="1"/>
    <s v="Política Integral del Agua"/>
    <s v="DERECHO AL AGUA Y SANEAMIENTO"/>
    <s v="SUMINISTRO DE AGUA"/>
    <x v="18"/>
    <n v="84000"/>
    <n v="50000"/>
    <n v="5000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961"/>
    <s v="REFACCIONES Y ACCESORIOS MENORES DE EQUIPO DE TRANSPORTE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ADMINISTRACIÓN CENTRAL DE PROTECCIÓN CIVIL Y BOMBEROS"/>
    <x v="20"/>
    <n v="49999.999999999898"/>
    <n v="49999.999999999898"/>
    <n v="49999.999999999898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21"/>
    <s v="CEMENTO Y PRODUCTOS DE CONCRETO"/>
    <n v="0"/>
    <s v="SIN DESCRIPCION PARA DESTINOS 00"/>
    <n v="2000"/>
    <s v="MATERIALES Y SUMINISTROS"/>
    <m/>
    <x v="1"/>
    <s v="Política Integral del Agua"/>
    <s v="DERECHO AL AGUA Y SANEAMIENTO"/>
    <s v="SUMINISTRO DE AGUA"/>
    <x v="18"/>
    <n v="48000"/>
    <n v="48000"/>
    <n v="48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661"/>
    <s v="EQUIPO DE GENERACIÓN ELÉCTRICA, APARATOS Y ACCESORIOS ELÉCTRICOS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x v="33"/>
    <n v="45000"/>
    <n v="45000"/>
    <n v="45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DE ALUMBRADO PÚBLICO"/>
    <x v="5"/>
    <n v="45000"/>
    <n v="45000"/>
    <n v="45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3591"/>
    <s v="SERVICIOS DE JARDINERÍA Y FUMIGACIÓN"/>
    <n v="0"/>
    <s v="SIN DESCRIPCION PARA DESTINOS 00"/>
    <n v="3000"/>
    <s v="SERVICIOS GENERALES"/>
    <m/>
    <x v="5"/>
    <s v="Desarrollo sustentable de la Ciudad"/>
    <s v="ACOPIO Y SALUD ANIMAL"/>
    <s v="CONTROL DE FELINOS, CANINOS Y VIDA SILVESTRE EN EL MUNICIPIO"/>
    <x v="33"/>
    <n v="42000"/>
    <n v="42000"/>
    <n v="42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751"/>
    <s v="VIÁTICOS EN EL PAÍS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x v="25"/>
    <n v="42000"/>
    <n v="42000"/>
    <n v="42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211"/>
    <s v="PRODUCTOS ALIMENTICIOS PARA PERSONAS"/>
    <n v="0"/>
    <s v="SIN DESCRIPCION PARA DESTINOS 00"/>
    <n v="2000"/>
    <s v="MATERIALES Y SUMINISTROS"/>
    <m/>
    <x v="2"/>
    <s v="Gestión sostenible de la Ciudad"/>
    <s v="GESTIÓN SOSTENIBLE DE LA CIUDAD"/>
    <s v="INDUSTRIAS REGULADAS"/>
    <x v="26"/>
    <n v="40000"/>
    <n v="40000"/>
    <n v="40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251"/>
    <s v="ARRENDAMIENTO DE EQUIPO DE TRANSPORTE"/>
    <n v="0"/>
    <s v="SIN DESCRIPCION PARA DESTINOS 00"/>
    <n v="3000"/>
    <s v="SERVICIOS GENERALES"/>
    <m/>
    <x v="2"/>
    <s v="Gestión sostenible de la Ciudad"/>
    <s v="GESTIÓN SOSTENIBLE DE LA CIUDAD"/>
    <s v="INDUSTRIAS REGULADAS"/>
    <x v="26"/>
    <n v="40000"/>
    <n v="40000"/>
    <n v="4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211"/>
    <s v="PRODUCTOS ALIMENTICIOS PARA PERSONAS"/>
    <n v="0"/>
    <s v="SIN DESCRIPCION PARA DESTINOS 00"/>
    <n v="2000"/>
    <s v="MATERIALES Y SUMINISTROS"/>
    <m/>
    <x v="8"/>
    <s v="Ciudad Culta, Recreativa y Participativa"/>
    <s v="PROCESOS ADMINISTRATIVOS"/>
    <s v="ADMINISTRACIÓN GENERAL DE LA COORDINACIÓN GENERAL DE PARTICIPACIÓN CIUDADANA Y CONSTRUCCIÓN DE COMUNIDAD"/>
    <x v="17"/>
    <n v="110000"/>
    <n v="40000"/>
    <n v="3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n v="3751"/>
    <s v="VIÁTICOS EN EL PAÍS"/>
    <n v="0"/>
    <s v="SIN DESCRIPCION PARA DESTINOS 00"/>
    <n v="3000"/>
    <s v="SERVICIOS GENERALES"/>
    <m/>
    <x v="7"/>
    <s v="Cultura de Paz y Derechos Humanos (Transversal)"/>
    <s v="AGENDA GUBERNAMENTAL"/>
    <s v="APOYO ECONÓMICO A PERSONAS FÍSICAS, ASOCIACIONES E INSTITUCIONES SIN FINES DE LUCRO"/>
    <x v="28"/>
    <n v="70000"/>
    <n v="40000"/>
    <n v="4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921"/>
    <s v="REFACCIONES Y ACCESORIOS MENORES DE EDIFICIOS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40000"/>
    <n v="40000"/>
    <n v="4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421"/>
    <s v="CARROCERÍAS Y REMOLQUES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x v="33"/>
    <n v="40000"/>
    <n v="40000"/>
    <n v="4000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921"/>
    <s v="Reintegro de Remanentes de Recursos Federales y Estatales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x v="27"/>
    <n v="40000"/>
    <n v="40000"/>
    <n v="4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721"/>
    <s v="PRENDAS DE SEGURIDAD Y PROTECCIÓN PERSONAL"/>
    <n v="0"/>
    <s v="SIN DESCRIPCION PARA DESTINOS 00"/>
    <n v="2000"/>
    <s v="MATERIALES Y SUMINISTROS"/>
    <m/>
    <x v="8"/>
    <s v="Ciudad Culta, Recreativa y Participativa"/>
    <s v="APOYO A INSTITUCIONES"/>
    <s v="TRASLADOS ESCOLARES Y ESCUELAS DE 10"/>
    <x v="17"/>
    <n v="40000"/>
    <n v="40000"/>
    <n v="39531.730000000003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721"/>
    <s v="PASAJES TERRESTRES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x v="25"/>
    <n v="36000"/>
    <n v="36000"/>
    <n v="36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911"/>
    <s v="HERRAMIENTAS MENORES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x v="33"/>
    <n v="35000"/>
    <n v="35000"/>
    <n v="35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541"/>
    <s v="MATERIALES, ACCESORIOS Y SUMINISTROS MÉDICOS"/>
    <n v="0"/>
    <s v="SIN DESCRIPCION PARA DESTINOS 00"/>
    <n v="2000"/>
    <s v="MATERIALES Y SUMINISTROS"/>
    <m/>
    <x v="8"/>
    <s v="Ciudad Culta, Recreativa y Participativa"/>
    <s v="AGENCIAS Y DELEGACIONES"/>
    <s v="APOYO A LAS AGENCIAS Y DELEGACIONES DEL MUNICIPIO"/>
    <x v="32"/>
    <n v="30000"/>
    <n v="30000"/>
    <n v="3000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n v="5211"/>
    <s v="EQUIPOS Y APARATOS AUDIOVISUALES"/>
    <n v="0"/>
    <s v="SIN DESCRIPCION PARA DESTINOS 00"/>
    <n v="5000"/>
    <s v="BIENES MUEBLES, INMUEBLES E INTANGIBLES"/>
    <m/>
    <x v="8"/>
    <s v="Ciudad Culta, Recreativa y Participativa"/>
    <s v="AGENCIAS Y DELEGACIONES"/>
    <s v="APOYO A LAS AGENCIAS Y DELEGACIONES DEL MUNICIPIO"/>
    <x v="32"/>
    <n v="30000"/>
    <n v="30000"/>
    <n v="30000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3751"/>
    <s v="VIÁTICOS EN EL PAÍS"/>
    <n v="0"/>
    <s v="SIN DESCRIPCION PARA DESTINOS 00"/>
    <n v="3000"/>
    <s v="SERVICIOS GENERALES"/>
    <m/>
    <x v="16"/>
    <s v="Seguridad y Política de Prevención"/>
    <s v="ADMINISTRACIÓN Y DESPLIEGUE OPERATIVO DE LA COMISARÍA"/>
    <s v="CAPACITACIÓN"/>
    <x v="36"/>
    <n v="30000"/>
    <n v="30000"/>
    <n v="3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211"/>
    <s v="EQUIPOS Y APARATOS AUDIOVISUALES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x v="33"/>
    <n v="30000"/>
    <n v="30000"/>
    <n v="3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231"/>
    <s v="CÁMARAS FOTOGRÁFICAS Y DE VIDEO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x v="33"/>
    <n v="30000"/>
    <n v="30000"/>
    <n v="3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321"/>
    <s v="INSTRUMENTAL MÉDICO Y DE LABORATORIO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x v="33"/>
    <n v="30000"/>
    <n v="30000"/>
    <n v="3000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721"/>
    <s v="PRENDAS DE SEGURIDAD Y PROTECCIÓN PERSONAL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x v="27"/>
    <n v="30000"/>
    <n v="30000"/>
    <n v="30000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2821"/>
    <s v="MATRIALES Y SUMINISTROS PARA SEGURIDAD"/>
    <n v="0"/>
    <s v="SIN DESCRIPCION PARA DESTINOS 00"/>
    <n v="2000"/>
    <s v="MATERIALES Y SUMINISTROS"/>
    <m/>
    <x v="16"/>
    <s v="Seguridad y Política de Prevención"/>
    <s v="ADMINISTRACIÓN Y DESPLIEGUE OPERATIVO DE LA COMISARÍA"/>
    <s v="EQUIPAMIENTO"/>
    <x v="36"/>
    <n v="30000"/>
    <n v="30000"/>
    <n v="30000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3751"/>
    <s v="VIÁTICOS EN EL PAÍS"/>
    <n v="0"/>
    <s v="SIN DESCRIPCION PARA DESTINOS 00"/>
    <n v="3000"/>
    <s v="SERVICIOS GENERALES"/>
    <m/>
    <x v="16"/>
    <s v="Seguridad y Política de Prevención"/>
    <s v="ADMINISTRACIÓN Y DESPLIEGUE OPERATIVO DE LA COMISARÍA"/>
    <s v="EQUIPAMIENTO"/>
    <x v="36"/>
    <n v="30000"/>
    <n v="30000"/>
    <n v="3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2911"/>
    <s v="HERRAMIENTAS MENORES"/>
    <n v="0"/>
    <s v="SIN DESCRIPCION PARA DESTINOS 00"/>
    <n v="2000"/>
    <s v="MATERIALES Y SUMINISTROS"/>
    <m/>
    <x v="7"/>
    <s v="Innovación en la Administración Pública"/>
    <s v="MODERNIZACION DE PROCESOS ADMINISTRATIVOS"/>
    <s v="INFRAESTRUCTURA TECNOLOGICA ENTREGADA"/>
    <x v="8"/>
    <n v="30000"/>
    <n v="30000"/>
    <n v="3000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2911"/>
    <s v="HERRAMIENTAS MENORES"/>
    <n v="0"/>
    <s v="SIN DESCRIPCION PARA DESTINOS 00"/>
    <n v="2000"/>
    <s v="MATERIALES Y SUMINISTROS"/>
    <m/>
    <x v="7"/>
    <s v="Innovación en la Administración Pública"/>
    <s v="MODERNIZACION DE PROCESOS ADMINISTRATIVOS"/>
    <s v="SISTEMAS INFORMATICOS MODERNIZADOS RECIBIDOS"/>
    <x v="8"/>
    <n v="30000"/>
    <n v="30000"/>
    <n v="3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651"/>
    <s v="EQUIPO DE COMUNICACIÓN Y TELECOMUNICACIÓN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x v="33"/>
    <n v="25000"/>
    <n v="25000"/>
    <n v="2500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491"/>
    <s v="OTROS MATERIALES Y ARTÍCULOS DE CONSTRUCCIÓN Y REPARACIÓN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x v="27"/>
    <n v="25000"/>
    <n v="25000"/>
    <n v="2500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911"/>
    <s v="HERRAMIENTAS MENORES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x v="27"/>
    <n v="25000"/>
    <n v="25000"/>
    <n v="25000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n v="5231"/>
    <s v="CÁMARAS FOTOGRÁFICAS Y DE VIDEO"/>
    <n v="0"/>
    <s v="SIN DESCRIPCION PARA DESTINOS 00"/>
    <n v="5000"/>
    <s v="BIENES MUEBLES, INMUEBLES E INTANGIBLES"/>
    <m/>
    <x v="2"/>
    <s v="Gestión sostenible de la Ciudad"/>
    <s v="GESTIÓN SOSTENIBLE DE LA CIUDAD"/>
    <s v="OBRAS DE INFRAESTRUCTURA MUNICIPAL"/>
    <x v="7"/>
    <n v="25000"/>
    <n v="25000"/>
    <n v="25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51"/>
    <s v="BLANCOS Y OTROS PRODUCTOS TEXTILES, EXCEPTO PRENDAS DE VESTIR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25000"/>
    <n v="25000"/>
    <n v="25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25000"/>
    <n v="25000"/>
    <n v="25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61"/>
    <s v="MATERIAL ELÉCTRICO Y ELECTRÓNICO"/>
    <n v="0"/>
    <s v="SIN DESCRIPCION PARA DESTINOS 00"/>
    <n v="2000"/>
    <s v="MATERIALES Y SUMINISTROS"/>
    <m/>
    <x v="1"/>
    <s v="Política Integral del Agua"/>
    <s v="DERECHO AL AGUA Y SANEAMIENTO"/>
    <s v="SUMINISTRO DE AGUA"/>
    <x v="18"/>
    <n v="24000"/>
    <n v="24000"/>
    <n v="24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561"/>
    <s v="FIBRAS SINTÉTICAS, HULES PLÁSTICOS Y DERIVADOS"/>
    <n v="0"/>
    <s v="SIN DESCRIPCION PARA DESTINOS 00"/>
    <n v="2000"/>
    <s v="MATERIALES Y SUMINISTROS"/>
    <m/>
    <x v="2"/>
    <s v="Gestión sostenible de la Ciudad"/>
    <s v="GESTIÓN SOSTENIBLE DE LA CIUDAD"/>
    <s v="INDUSTRIAS REGULADAS"/>
    <x v="26"/>
    <n v="20000"/>
    <n v="20000"/>
    <n v="2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441"/>
    <s v="MADERA Y PRODUCTOS DE MADERA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x v="33"/>
    <n v="20000"/>
    <n v="20000"/>
    <n v="2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3511"/>
    <s v="CONSERVACIÓN Y MANTENIMIENTO MENOR DE INMUEBLES"/>
    <n v="0"/>
    <s v="SIN DESCRIPCION PARA DESTINOS 00"/>
    <n v="3000"/>
    <s v="SERVICIOS GENERALES"/>
    <m/>
    <x v="5"/>
    <s v="Desarrollo sustentable de la Ciudad"/>
    <s v="ACOPIO Y SALUD ANIMAL"/>
    <s v="CONTROL DE FELINOS, CANINOS Y VIDA SILVESTRE EN EL MUNICIPIO"/>
    <x v="33"/>
    <n v="20000"/>
    <n v="20000"/>
    <n v="2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3831"/>
    <s v="CONGRESOS Y CONVENCIONES"/>
    <n v="0"/>
    <s v="SIN DESCRIPCION PARA DESTINOS 00"/>
    <n v="3000"/>
    <s v="SERVICIOS GENERALES"/>
    <m/>
    <x v="5"/>
    <s v="Desarrollo sustentable de la Ciudad"/>
    <s v="ACOPIO Y SALUD ANIMAL"/>
    <s v="CONTROL DE FELINOS, CANINOS Y VIDA SILVESTRE EN EL MUNICIPIO"/>
    <x v="33"/>
    <n v="20000"/>
    <n v="20000"/>
    <n v="2000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611"/>
    <s v="MAQUINARIA Y EQUIPO AGROPECUARIO"/>
    <n v="0"/>
    <s v="SIN DESCRIPCION PARA DESTINOS 00"/>
    <n v="5000"/>
    <s v="BIENES MUEBLES, INMUEBLES E INTANGIBLES"/>
    <m/>
    <x v="5"/>
    <s v="Desarrollo sustentable de la Ciudad"/>
    <s v="ACOPIO Y SALUD ANIMAL"/>
    <s v="CONTROL DE FELINOS, CANINOS Y VIDA SILVESTRE EN EL MUNICIPIO"/>
    <x v="33"/>
    <n v="20000"/>
    <n v="20000"/>
    <n v="2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81"/>
    <s v="MATERIALES COMPLEMENTARIOS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x v="21"/>
    <n v="50000"/>
    <n v="20000"/>
    <n v="2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91"/>
    <s v="OTROS MATERIALES Y ARTÍCULOS DE CONSTRUCCIÓN Y REPARACIÓN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x v="21"/>
    <n v="24999.96"/>
    <n v="20000"/>
    <n v="2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21"/>
    <s v="REFACCIONES Y ACCESORIOS MENORES DE EDIFICIOS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x v="21"/>
    <n v="40000"/>
    <n v="20000"/>
    <n v="20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21"/>
    <s v="FERTILIZANTES, PESTICIDAS Y OTROS AGROQUÍMICOS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18000"/>
    <n v="18000"/>
    <n v="18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61"/>
    <s v="MATERIAL ELÉCTRICO Y ELECTRÓNICO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x v="21"/>
    <n v="18168"/>
    <n v="18000"/>
    <n v="18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351"/>
    <s v="PRODUCTOS QUÍMICOS, FARMACÉUTICOS Y DE LABORATORIO ADQUIRIDOS COMO MATERIA PRIMA"/>
    <n v="0"/>
    <s v="SIN DESCRIPCION PARA DESTINOS 00"/>
    <n v="2000"/>
    <s v="MATERIALES Y SUMINISTROS"/>
    <m/>
    <x v="2"/>
    <s v="Gestión sostenible de la Ciudad"/>
    <s v="GESTIÓN SOSTENIBLE DE LA CIUDAD"/>
    <s v="INDUSTRIAS REGULADAS"/>
    <x v="26"/>
    <n v="15000"/>
    <n v="15000"/>
    <n v="15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531"/>
    <s v="INSTALACIÓN, REPARACIÓN Y MANTENIMIENTO DE EQUIPO DE CÓMPUTO Y TECNOLOGÍA DE LA INFORMACIÓN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15000"/>
    <n v="15000"/>
    <n v="1500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DE CAPITAL"/>
    <m/>
    <m/>
    <n v="5661"/>
    <s v="EQUIPO DE GENERACIÓN ELÉCTRICA, APARATOS Y ACCESORIOS ELÉCTRICOS"/>
    <n v="0"/>
    <s v="SIN DESCRIPCION PARA DESTINOS 00"/>
    <n v="5000"/>
    <s v="BIENES MUEBLES, INMUEBLES E INTANGIBLES"/>
    <m/>
    <x v="14"/>
    <s v="Cultura de Paz y Derechos Humanos (Transversal)"/>
    <s v="CONSTRUCCIÓN JURÍDICA DE DERECHOS"/>
    <s v="DEFENSORÍA LEGAL "/>
    <x v="27"/>
    <n v="15000"/>
    <n v="15000"/>
    <n v="15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71"/>
    <s v="ARTÍCULOS METÁLICOS PARA LA CONSTRUCCIÓN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15000"/>
    <n v="15000"/>
    <n v="15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91"/>
    <s v="OTROS MATERIALES Y ARTÍCULOS DE CONSTRUCCIÓN Y REPARACIÓN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15000"/>
    <n v="15000"/>
    <n v="15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31"/>
    <s v="CAL, YESO Y PRODUCTOS DE YESO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x v="15"/>
    <n v="15000"/>
    <n v="15000"/>
    <n v="15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581"/>
    <s v="SERVICIOS DE LIMPIEZA Y MANEJO DE DESECHOS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x v="25"/>
    <n v="15000"/>
    <n v="15000"/>
    <n v="15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962"/>
    <s v="DIVERSOS GASTOS POR INCIDENTE VIAL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12912"/>
    <n v="12912"/>
    <n v="12912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621"/>
    <s v="MAQUINARIA Y EQUIPO INDUSTRIAL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x v="0"/>
    <n v="12000"/>
    <n v="12000"/>
    <n v="12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2751"/>
    <s v="BLANCOS Y OTROS PRODUCTOS TEXTILES, EXCEPTO PRENDAS DE VESTIR"/>
    <n v="0"/>
    <s v="SIN DESCRIPCION PARA DESTINOS 00"/>
    <n v="2000"/>
    <s v="MATERIALES Y SUMINISTROS"/>
    <m/>
    <x v="7"/>
    <s v="Ciudad Culta, Recreativa y Participativa"/>
    <s v="EVENTOS DE LA AGENDA GUBERNAMENTAL"/>
    <s v="SERVICIOS DE ALIMENTOS"/>
    <x v="25"/>
    <n v="12000"/>
    <n v="12000"/>
    <n v="12000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3181"/>
    <s v="SERVICIOS POSTALES Y TELEGRÁFICOS"/>
    <n v="0"/>
    <s v="SIN DESCRIPCION PARA DESTINOS 00"/>
    <n v="3000"/>
    <s v="SERVICIOS GENERALES"/>
    <m/>
    <x v="16"/>
    <s v="Seguridad y Política de Prevención"/>
    <s v="ADMINISTRACIÓN Y DESPLIEGUE OPERATIVO DE LA COMISARÍA"/>
    <s v="CAPACITACIÓN"/>
    <x v="36"/>
    <n v="10000"/>
    <n v="10000"/>
    <n v="1000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541"/>
    <s v="MATERIALES, ACCESORIOS Y SUMINISTROS MÉDICOS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x v="27"/>
    <n v="10000"/>
    <n v="10000"/>
    <n v="1000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831"/>
    <s v="CONGRESOS Y CONVENCIONES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x v="27"/>
    <n v="10000"/>
    <n v="10000"/>
    <n v="1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531"/>
    <s v="INSTALACIÓN, REPARACIÓN Y MANTENIMIENTO DE EQUIPO DE CÓMPUTO Y TECNOLOGÍA DE LA INFORMACIÓN"/>
    <n v="0"/>
    <s v="SIN DESCRIPCION PARA DESTINOS 00"/>
    <n v="3000"/>
    <s v="SERVICIOS GENERALES"/>
    <m/>
    <x v="3"/>
    <s v="Innovación en la Administración Pública"/>
    <s v="HACIENDA PÚBLICA EFICIENTE"/>
    <s v="RECURSOS RECAUDADOS DE MANERA EFICIENTE PROGRAMADOS"/>
    <x v="3"/>
    <n v="10000"/>
    <n v="10000"/>
    <n v="1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31"/>
    <s v="CAL, YESO Y PRODUCTOS DE YESO"/>
    <n v="0"/>
    <s v="SIN DESCRIPCION PARA DESTINOS 00"/>
    <n v="2000"/>
    <s v="MATERIALES Y SUMINISTROS"/>
    <m/>
    <x v="1"/>
    <s v="Política Integral del Agua"/>
    <s v="DERECHO AL AGUA Y SANEAMIENTO"/>
    <s v="SUMINISTRO DE AGUA"/>
    <x v="1"/>
    <n v="10000"/>
    <n v="10000"/>
    <n v="1000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231"/>
    <s v="ARRENDAMIENTO DE MOBILIARIO Y EQUIPO DE ADMINISTRACIÓN, EDUCACIONAL Y RECREATIVO"/>
    <n v="0"/>
    <s v="SIN DESCRIPCION PARA DESTINOS 00"/>
    <n v="3000"/>
    <s v="SERVICIOS GENERALES"/>
    <m/>
    <x v="1"/>
    <s v="Política Integral del Agua"/>
    <s v="DERECHO AL AGUA Y SANEAMIENTO"/>
    <s v="CAUDALES RECUPERADOS"/>
    <x v="41"/>
    <n v="9000"/>
    <n v="9000"/>
    <n v="900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181"/>
    <s v="SERVICIOS POSTALES Y TELEGRÁFICOS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x v="27"/>
    <n v="6000"/>
    <n v="6000"/>
    <n v="6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11"/>
    <s v="PRODUCTOS MINERALES NO METÁLICOS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x v="21"/>
    <n v="6000"/>
    <n v="6000"/>
    <n v="6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21"/>
    <s v="CEMENTO Y PRODUCTOS DE CONCRETO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x v="21"/>
    <n v="6000"/>
    <n v="6000"/>
    <n v="6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31"/>
    <s v="CAL, YESO Y PRODUCTOS DE YESO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x v="21"/>
    <n v="6000"/>
    <n v="6000"/>
    <n v="600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71"/>
    <s v="ARTÍCULOS METÁLICOS PARA LA CONSTRUCCIÓN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x v="21"/>
    <n v="20400"/>
    <n v="6000"/>
    <n v="6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2721"/>
    <s v="PRENDAS DE SEGURIDAD Y PROTECCIÓN PERSONAL"/>
    <n v="0"/>
    <s v="SIN DESCRIPCION PARA DESTINOS 00"/>
    <n v="2000"/>
    <s v="MATERIALES Y SUMINISTROS"/>
    <m/>
    <x v="3"/>
    <s v="Innovación en la Administración Pública"/>
    <s v="HACIENDA PÚBLICA EFICIENTE"/>
    <s v="PROYECTO DE PRESUPUESTO"/>
    <x v="3"/>
    <n v="5000"/>
    <n v="5000"/>
    <n v="5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181"/>
    <s v="SERVICIOS POSTALES Y TELEGRÁFICOS"/>
    <n v="0"/>
    <s v="SIN DESCRIPCION PARA DESTINOS 00"/>
    <n v="3000"/>
    <s v="SERVICIOS GENERALES"/>
    <m/>
    <x v="3"/>
    <s v="Innovación en la Administración Pública"/>
    <s v="HACIENDA PÚBLICA EFICIENTE"/>
    <s v="RECURSOS FEDERALES RECIBIDOS"/>
    <x v="3"/>
    <n v="5000"/>
    <n v="5000"/>
    <n v="5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2231"/>
    <s v="UTENSILIOS PARA EL SERVICIO DE ALIMENTACIÓN"/>
    <n v="0"/>
    <s v="SIN DESCRIPCION PARA DESTINOS 00"/>
    <n v="2000"/>
    <s v="MATERIALES Y SUMINISTROS"/>
    <m/>
    <x v="7"/>
    <s v="Ciudad Culta, Recreativa y Participativa"/>
    <s v="EVENTOS DE LA AGENDA GUBERNAMENTAL"/>
    <s v="SERVICIOS DE ALIMENTOS"/>
    <x v="25"/>
    <n v="5000"/>
    <n v="5000"/>
    <n v="5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2721"/>
    <s v="PRENDAS DE SEGURIDAD Y PROTECCIÓN PERSONAL"/>
    <n v="0"/>
    <s v="SIN DESCRIPCION PARA DESTINOS 00"/>
    <n v="2000"/>
    <s v="MATERIALES Y SUMINISTROS"/>
    <m/>
    <x v="7"/>
    <s v="Ciudad Culta, Recreativa y Participativa"/>
    <s v="EVENTOS DE LA AGENDA GUBERNAMENTAL"/>
    <s v="SERVICIOS DE ALIMENTOS"/>
    <x v="25"/>
    <n v="5000"/>
    <n v="5000"/>
    <n v="500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521"/>
    <s v="INSTALACIÓN, REPARACIÓN Y MANTENIMIENTO DE MOBILIARIO Y EQUIPO DE ADMINISTRACIÓN, EDUCACIONAL Y RECREATIVO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x v="25"/>
    <n v="5000"/>
    <n v="5000"/>
    <n v="500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231"/>
    <s v="UTENSILIOS PARA EL SERVICIO DE ALIMENTACIÓN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x v="27"/>
    <n v="3000"/>
    <n v="3000"/>
    <n v="3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2461"/>
    <s v="MATERIAL ELÉCTRICO Y ELECTRÓNICO"/>
    <n v="0"/>
    <s v="SIN DESCRIPCION PARA DESTINOS 00"/>
    <n v="2000"/>
    <s v="MATERIALES Y SUMINISTROS"/>
    <m/>
    <x v="3"/>
    <s v="Innovación en la Administración Pública"/>
    <s v="HACIENDA PÚBLICA EFICIENTE"/>
    <s v="PROYECTO DE PRESUPUESTO"/>
    <x v="3"/>
    <n v="1000"/>
    <n v="1000"/>
    <n v="100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121"/>
    <s v="MATERIALES Y ÚTILES DE IMPRESIÓN Y REPRODUCCIÓN"/>
    <n v="0"/>
    <s v="SIN DESCRIPCION PARA DESTINOS 00"/>
    <n v="2000"/>
    <s v="MATERIALES Y SUMINISTROS"/>
    <m/>
    <x v="2"/>
    <s v="Gestión sostenible de la Ciudad"/>
    <s v="GESTIÓN SOSTENIBLE DE LA CIUDAD"/>
    <s v="INDUSTRIAS REGULADAS"/>
    <x v="26"/>
    <n v="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171"/>
    <s v="MATERIALES Y ÚTILES DE ENSEÑANZA"/>
    <n v="0"/>
    <s v="SIN DESCRIPCION PARA DESTINOS 00"/>
    <n v="2000"/>
    <s v="MATERIALES Y SUMINISTROS"/>
    <m/>
    <x v="2"/>
    <s v="Gestión sostenible de la Ciudad"/>
    <s v="GESTIÓN SOSTENIBLE DE LA CIUDAD"/>
    <s v="INDUSTRIAS REGULADAS"/>
    <x v="26"/>
    <n v="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221"/>
    <s v="PRODUCTOS ALIMENTICIOS PARA ANIMALES"/>
    <n v="0"/>
    <s v="SIN DESCRIPCION PARA DESTINOS 00"/>
    <n v="2000"/>
    <s v="MATERIALES Y SUMINISTROS"/>
    <m/>
    <x v="2"/>
    <s v="Gestión sostenible de la Ciudad"/>
    <s v="GESTIÓN SOSTENIBLE DE LA CIUDAD"/>
    <s v="INDUSTRIAS REGULADAS"/>
    <x v="26"/>
    <n v="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471"/>
    <s v="ARTÍCULOS METÁLICOS PARA LA CONSTRUCCIÓN"/>
    <n v="0"/>
    <s v="SIN DESCRIPCION PARA DESTINOS 00"/>
    <n v="2000"/>
    <s v="MATERIALES Y SUMINISTROS"/>
    <m/>
    <x v="2"/>
    <s v="Gestión sostenible de la Ciudad"/>
    <s v="GESTIÓN SOSTENIBLE DE LA CIUDAD"/>
    <s v="INDUSTRIAS REGULADAS"/>
    <x v="26"/>
    <n v="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711"/>
    <s v="VESTUARIO Y UNIFORMES"/>
    <n v="0"/>
    <s v="SIN DESCRIPCION PARA DESTINOS 00"/>
    <n v="2000"/>
    <s v="MATERIALES Y SUMINISTROS"/>
    <m/>
    <x v="2"/>
    <s v="Gestión sostenible de la Ciudad"/>
    <s v="GESTIÓN SOSTENIBLE DE LA CIUDAD"/>
    <s v="INDUSTRIAS REGULADAS"/>
    <x v="26"/>
    <n v="65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381"/>
    <s v="SERVICIOS DE VIGILANCIA"/>
    <n v="0"/>
    <s v="SIN DESCRIPCION PARA DESTINOS 00"/>
    <n v="3000"/>
    <s v="SERVICIOS GENERALES"/>
    <m/>
    <x v="2"/>
    <s v="Gestión sostenible de la Ciudad"/>
    <s v="GESTIÓN SOSTENIBLE DE LA CIUDAD"/>
    <s v="INDUSTRIAS REGULADAS"/>
    <x v="26"/>
    <n v="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471"/>
    <s v="FLETES Y MANIOBRAS"/>
    <n v="0"/>
    <s v="SIN DESCRIPCION PARA DESTINOS 00"/>
    <n v="3000"/>
    <s v="SERVICIOS GENERALES"/>
    <m/>
    <x v="2"/>
    <s v="Gestión sostenible de la Ciudad"/>
    <s v="GESTIÓN SOSTENIBLE DE LA CIUDAD"/>
    <s v="INDUSTRIAS REGULADAS"/>
    <x v="26"/>
    <n v="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821"/>
    <s v="GASTOS DE ORDENSOCIAL Y CULTURAL"/>
    <n v="0"/>
    <s v="SIN DESCRIPCION PARA DESTINOS 00"/>
    <n v="3000"/>
    <s v="SERVICIOS GENERALES"/>
    <m/>
    <x v="2"/>
    <s v="Gestión sostenible de la Ciudad"/>
    <s v="GESTIÓN SOSTENIBLE DE LA CIUDAD"/>
    <s v="INDUSTRIAS REGULADAS"/>
    <x v="26"/>
    <n v="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841"/>
    <s v="EXPOSICIONES"/>
    <n v="0"/>
    <s v="SIN DESCRIPCION PARA DESTINOS 00"/>
    <n v="3000"/>
    <s v="SERVICIOS GENERALES"/>
    <m/>
    <x v="2"/>
    <s v="Gestión sostenible de la Ciudad"/>
    <s v="GESTIÓN SOSTENIBLE DE LA CIUDAD"/>
    <s v="INDUSTRIAS REGULADAS"/>
    <x v="26"/>
    <n v="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4431"/>
    <s v="AYUDAS SOCIALES A INSTITUCIONES DE ENSEÑANZA"/>
    <n v="0"/>
    <s v="SIN DESCRIPCION PARA DESTINOS 00"/>
    <n v="4000"/>
    <s v="TRANSFERENCIAS, ASIGNACIONES, SUBSIDIOS Y OTRAS AYUDAS"/>
    <m/>
    <x v="2"/>
    <s v="Gestión sostenible de la Ciudad"/>
    <s v="GESTIÓN SOSTENIBLE DE LA CIUDAD"/>
    <s v="INDUSTRIAS REGULADAS"/>
    <x v="26"/>
    <n v="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n v="5231"/>
    <s v="CÁMARAS FOTOGRÁFICAS Y DE VIDEO"/>
    <n v="0"/>
    <s v="SIN DESCRIPCION PARA DESTINOS 00"/>
    <n v="5000"/>
    <s v="BIENES MUEBLES, INMUEBLES E INTANGIBLES"/>
    <m/>
    <x v="2"/>
    <s v="Gestión sostenible de la Ciudad"/>
    <s v="GESTIÓN SOSTENIBLE DE LA CIUDAD"/>
    <s v="INDUSTRIAS REGULADAS"/>
    <x v="26"/>
    <n v="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n v="5611"/>
    <s v="MAQUINARIA Y EQUIPO AGROPECUARIO"/>
    <n v="0"/>
    <s v="SIN DESCRIPCION PARA DESTINOS 00"/>
    <n v="5000"/>
    <s v="BIENES MUEBLES, INMUEBLES E INTANGIBLES"/>
    <m/>
    <x v="2"/>
    <s v="Gestión sostenible de la Ciudad"/>
    <s v="GESTIÓN SOSTENIBLE DE LA CIUDAD"/>
    <s v="INDUSTRIAS REGULADAS"/>
    <x v="26"/>
    <n v="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611"/>
    <s v="DIFUSIÓN POR RADIO, TELEVISIÓN Y OTROS MEDIOS DE MENSAJES SOBRE PROGRAMAS Y ACTIVIDADES GUBERNAMENTALES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x v="35"/>
    <n v="30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631"/>
    <s v="SERVICIOS DE CREATIVIDAD, PREPRODUCCIÓN Y PRODUCCIÓN DE PUBLICIDAD, EXCEPTO INTERNET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x v="35"/>
    <n v="10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651"/>
    <s v="SERVICIOS DE LA INDUSTRIA FÍLMICA, DEL SONIDO Y DEL VIDEO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x v="35"/>
    <n v="16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661"/>
    <s v="SERVICIO DE CREACIÓN Y DIFUSIÓN DE CONTENIDO EXCLUSIVAMENTE ATRAVÉS DE INTERNET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x v="35"/>
    <n v="25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11"/>
    <s v="PASAJES AÉREOS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x v="35"/>
    <n v="105000"/>
    <n v="3000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51"/>
    <s v="VIÁTICOS EN EL PAÍS"/>
    <n v="0"/>
    <s v="SIN DESCRIPCION PARA DESTINOS 00"/>
    <n v="3000"/>
    <s v="SERVICIOS GENERALES"/>
    <m/>
    <x v="4"/>
    <s v="Cultura de Paz y Derechos Humanos (Transversal)"/>
    <s v="EMISIÓN DE DOCUMENTOS JURÍDICOS"/>
    <s v="ACTAS DE INSTALACIÓN DE MESAS DE PAZ"/>
    <x v="35"/>
    <n v="105000"/>
    <n v="30000"/>
    <n v="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711"/>
    <s v="VESTUARIO Y UNIFORMES"/>
    <n v="0"/>
    <s v="SIN DESCRIPCION PARA DESTINOS 00"/>
    <n v="2000"/>
    <s v="MATERIALES Y SUMINISTROS"/>
    <m/>
    <x v="8"/>
    <s v="Ciudad Culta, Recreativa y Participativa"/>
    <s v="ACTIVIDADES Y FESTIVIDADES"/>
    <s v="ACTIVIDADES PARA LA CONSTRUCCIÓN DE COMUNIDAD"/>
    <x v="17"/>
    <n v="250000"/>
    <n v="0"/>
    <n v="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761"/>
    <s v="VIÁTICOS EN EL EXTRANJERO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ADMINISTRACIÓN CENTRAL DE PROTECCIÓN CIVIL Y BOMBEROS"/>
    <x v="20"/>
    <n v="600000"/>
    <n v="0"/>
    <n v="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711"/>
    <s v="PASAJES AÉREOS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ADMINISTRACIÓN CENTRAL DE PROTECCIÓN CIVIL Y BOMBEROS"/>
    <x v="20"/>
    <n v="150000"/>
    <n v="150000"/>
    <n v="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721"/>
    <s v="PASAJES TERRESTRES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ADMINISTRACIÓN CENTRAL DE PROTECCIÓN CIVIL Y BOMBEROS"/>
    <x v="20"/>
    <n v="49999.999999999898"/>
    <n v="49999.999999999898"/>
    <n v="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751"/>
    <s v="VIÁTICOS EN EL PAÍS"/>
    <n v="0"/>
    <s v="SIN DESCRIPCION PARA DESTINOS 00"/>
    <n v="3000"/>
    <s v="SERVICIOS GENERALES"/>
    <m/>
    <x v="4"/>
    <s v="Calidad en los Servicios Públicos e Infraestructura"/>
    <s v="FORTALECIMIENTO A LA CAPACIDAD E INFRAESTRUCTURA DE PCyB"/>
    <s v="ADMINISTRACIÓN CENTRAL DE PROTECCIÓN CIVIL Y BOMBEROS"/>
    <x v="20"/>
    <n v="300000"/>
    <n v="30000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341"/>
    <s v="SERVICIOS DE CAPACITACIÓN"/>
    <n v="0"/>
    <s v="SIN DESCRIPCION PARA DESTINOS 00"/>
    <n v="3000"/>
    <s v="SERVICIOS GENERALES"/>
    <m/>
    <x v="2"/>
    <s v="Gestión sostenible de la Ciudad"/>
    <s v="GESTIÓN SOSTENIBLE DE LA CIUDAD"/>
    <s v="ADMINISTRACIÓN CENTRAL DEL DESPACHO DE LA COORDINACIÓN"/>
    <x v="43"/>
    <n v="6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711"/>
    <s v="PASAJES AÉREOS"/>
    <n v="0"/>
    <s v="SIN DESCRIPCION PARA DESTINOS 00"/>
    <n v="3000"/>
    <s v="SERVICIOS GENERALES"/>
    <m/>
    <x v="2"/>
    <s v="Gestión sostenible de la Ciudad"/>
    <s v="GESTIÓN SOSTENIBLE DE LA CIUDAD"/>
    <s v="ADMINISTRACIÓN CENTRAL DEL DESPACHO DE LA COORDINACIÓN"/>
    <x v="43"/>
    <n v="36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751"/>
    <s v="VIÁTICOS EN EL PAÍS"/>
    <n v="0"/>
    <s v="SIN DESCRIPCION PARA DESTINOS 00"/>
    <n v="3000"/>
    <s v="SERVICIOS GENERALES"/>
    <m/>
    <x v="2"/>
    <s v="Gestión sostenible de la Ciudad"/>
    <s v="GESTIÓN SOSTENIBLE DE LA CIUDAD"/>
    <s v="ADMINISTRACIÓN CENTRAL DEL DESPACHO DE LA COORDINACIÓN"/>
    <x v="43"/>
    <n v="36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761"/>
    <s v="VIÁTICOS EN EL EXTRANJERO"/>
    <n v="0"/>
    <s v="SIN DESCRIPCION PARA DESTINOS 00"/>
    <n v="3000"/>
    <s v="SERVICIOS GENERALES"/>
    <m/>
    <x v="2"/>
    <s v="Gestión sostenible de la Ciudad"/>
    <s v="GESTIÓN SOSTENIBLE DE LA CIUDAD"/>
    <s v="ADMINISTRACIÓN CENTRAL DEL DESPACHO DE LA COORDINACIÓN"/>
    <x v="43"/>
    <n v="30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831"/>
    <s v="CONGRESOS Y CONVENCIONES"/>
    <n v="0"/>
    <s v="SIN DESCRIPCION PARA DESTINOS 00"/>
    <n v="3000"/>
    <s v="SERVICIOS GENERALES"/>
    <m/>
    <x v="2"/>
    <s v="Gestión sostenible de la Ciudad"/>
    <s v="GESTIÓN SOSTENIBLE DE LA CIUDAD"/>
    <s v="ADMINISTRACIÓN CENTRAL DEL DESPACHO DE LA COORDINACIÓN"/>
    <x v="43"/>
    <n v="18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4421"/>
    <s v="BECAS Y OTRAS AYUDAS PARA PROGRAMAS DE CAPACITACIÓN"/>
    <n v="0"/>
    <s v="SIN DESCRIPCION PARA DESTINOS 00"/>
    <n v="4000"/>
    <s v="TRANSFERENCIAS, ASIGNACIONES, SUBSIDIOS Y OTRAS AYUDAS"/>
    <m/>
    <x v="2"/>
    <s v="Gestión sostenible de la Ciudad"/>
    <s v="GESTIÓN SOSTENIBLE DE LA CIUDAD"/>
    <s v="ADMINISTRACIÓN CENTRAL DEL DESPACHO DE LA COORDINACIÓN"/>
    <x v="43"/>
    <n v="300000"/>
    <n v="0"/>
    <n v="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121"/>
    <s v="MATERIALES Y ÚTILES DE IMPRESIÓN Y REPRODUCCIÓN"/>
    <n v="0"/>
    <s v="SIN DESCRIPCION PARA DESTINOS 00"/>
    <n v="2000"/>
    <s v="MATERIALES Y SUMINISTROS"/>
    <m/>
    <x v="12"/>
    <s v="Desarrollo Económico"/>
    <s v="DESARROLLO ECONÓMICO"/>
    <s v="ADMINISTRACIÓN DEL DESPACHO"/>
    <x v="22"/>
    <n v="10000"/>
    <n v="0"/>
    <n v="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151"/>
    <s v="MATERIAL IMPRESO E INFORMACIÓN DIGITAL"/>
    <n v="0"/>
    <s v="SIN DESCRIPCION PARA DESTINOS 00"/>
    <n v="2000"/>
    <s v="MATERIALES Y SUMINISTROS"/>
    <m/>
    <x v="12"/>
    <s v="Desarrollo Económico"/>
    <s v="DESARROLLO ECONÓMICO"/>
    <s v="ADMINISTRACIÓN DEL DESPACHO"/>
    <x v="22"/>
    <n v="10000"/>
    <n v="0"/>
    <n v="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431"/>
    <s v="CAL, YESO Y PRODUCTOS DE YESO"/>
    <n v="0"/>
    <s v="SIN DESCRIPCION PARA DESTINOS 00"/>
    <n v="2000"/>
    <s v="MATERIALES Y SUMINISTROS"/>
    <m/>
    <x v="12"/>
    <s v="Desarrollo Económico"/>
    <s v="DESARROLLO ECONÓMICO"/>
    <s v="ADMINISTRACIÓN DEL DESPACHO"/>
    <x v="22"/>
    <n v="50000"/>
    <n v="50000"/>
    <n v="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721"/>
    <s v="PRENDAS DE SEGURIDAD Y PROTECCIÓN PERSONAL"/>
    <n v="0"/>
    <s v="SIN DESCRIPCION PARA DESTINOS 00"/>
    <n v="2000"/>
    <s v="MATERIALES Y SUMINISTROS"/>
    <m/>
    <x v="12"/>
    <s v="Desarrollo Económico"/>
    <s v="DESARROLLO ECONÓMICO"/>
    <s v="ADMINISTRACIÓN DEL DESPACHO"/>
    <x v="22"/>
    <n v="50000"/>
    <n v="50000"/>
    <n v="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DE CAPITAL"/>
    <m/>
    <m/>
    <n v="5231"/>
    <s v="CÁMARAS FOTOGRÁFICAS Y DE VIDEO"/>
    <n v="0"/>
    <s v="SIN DESCRIPCION PARA DESTINOS 00"/>
    <n v="5000"/>
    <s v="BIENES MUEBLES, INMUEBLES E INTANGIBLES"/>
    <m/>
    <x v="12"/>
    <s v="Desarrollo Económico"/>
    <s v="DESARROLLO ECONÓMICO"/>
    <s v="ADMINISTRACIÓN DEL DESPACHO"/>
    <x v="22"/>
    <n v="50000"/>
    <n v="50000"/>
    <n v="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171"/>
    <s v="MATERIALES Y ÚTILES DE ENSEÑANZA"/>
    <n v="0"/>
    <s v="SIN DESCRIPCION PARA DESTINOS 00"/>
    <n v="2000"/>
    <s v="MATERIALES Y SUMINISTROS"/>
    <m/>
    <x v="8"/>
    <s v="Ciudad Culta, Recreativa y Participativa"/>
    <s v="PROCESOS ADMINISTRATIVOS"/>
    <s v="ADMINISTRACIÓN GENERAL DE LA COORDINACIÓN GENERAL DE PARTICIPACIÓN CIUDADANA Y CONSTRUCCIÓN DE COMUNIDAD"/>
    <x v="17"/>
    <n v="80000"/>
    <n v="0"/>
    <n v="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711"/>
    <s v="VESTUARIO Y UNIFORMES"/>
    <n v="0"/>
    <s v="SIN DESCRIPCION PARA DESTINOS 00"/>
    <n v="2000"/>
    <s v="MATERIALES Y SUMINISTROS"/>
    <m/>
    <x v="8"/>
    <s v="Ciudad Culta, Recreativa y Participativa"/>
    <s v="PROCESOS ADMINISTRATIVOS"/>
    <s v="ADMINISTRACIÓN GENERAL DE LA COORDINACIÓN GENERAL DE PARTICIPACIÓN CIUDADANA Y CONSTRUCCIÓN DE COMUNIDAD"/>
    <x v="17"/>
    <n v="150000"/>
    <n v="0"/>
    <n v="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291"/>
    <s v="OTROS ARRENDAMIENTOS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x v="17"/>
    <n v="1300000"/>
    <n v="0"/>
    <n v="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291"/>
    <s v="OTROS ARRENDAMIENTOS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x v="17"/>
    <n v="1300000"/>
    <n v="0"/>
    <n v="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711"/>
    <s v="PASAJES AÉREOS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x v="17"/>
    <n v="45000"/>
    <n v="0"/>
    <n v="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751"/>
    <s v="VIÁTICOS EN EL PAÍS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x v="17"/>
    <n v="36000"/>
    <n v="0"/>
    <n v="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761"/>
    <s v="VIÁTICOS EN EL EXTRANJERO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x v="17"/>
    <n v="30000"/>
    <n v="0"/>
    <n v="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791"/>
    <s v="OTROS SERVICIOS DE TRASLADO Y HOSPEDAJE"/>
    <n v="0"/>
    <s v="SIN DESCRIPCION PARA DESTINOS 00"/>
    <n v="3000"/>
    <s v="SERVICIOS GENERALES"/>
    <m/>
    <x v="8"/>
    <s v="Ciudad Culta, Recreativa y Participativa"/>
    <s v="PROCESOS ADMINISTRATIVOS"/>
    <s v="ADMINISTRACIÓN GENERAL DE LA COORDINACIÓN GENERAL DE PARTICIPACIÓN CIUDADANA Y CONSTRUCCIÓN DE COMUNIDAD"/>
    <x v="17"/>
    <n v="30000"/>
    <n v="0"/>
    <n v="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n v="5211"/>
    <s v="EQUIPOS Y APARATOS AUDIOVISUALES"/>
    <n v="0"/>
    <s v="SIN DESCRIPCION PARA DESTINOS 00"/>
    <n v="5000"/>
    <s v="BIENES MUEBLES, INMUEBLES E INTANGIBLES"/>
    <m/>
    <x v="8"/>
    <s v="Ciudad Culta, Recreativa y Participativa"/>
    <s v="PROCESOS ADMINISTRATIVOS"/>
    <s v="ADMINISTRACIÓN GENERAL DE LA COORDINACIÓN GENERAL DE PARTICIPACIÓN CIUDADANA Y CONSTRUCCIÓN DE COMUNIDAD"/>
    <x v="17"/>
    <n v="30000"/>
    <n v="0"/>
    <n v="0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n v="5231"/>
    <s v="CÁMARAS FOTOGRÁFICAS Y DE VIDEO"/>
    <n v="0"/>
    <s v="SIN DESCRIPCION PARA DESTINOS 00"/>
    <n v="5000"/>
    <s v="BIENES MUEBLES, INMUEBLES E INTANGIBLES"/>
    <m/>
    <x v="8"/>
    <s v="Ciudad Culta, Recreativa y Participativa"/>
    <s v="PROCESOS ADMINISTRATIVOS"/>
    <s v="ADMINISTRACIÓN GENERAL DE LA COORDINACIÓN GENERAL DE PARTICIPACIÓN CIUDADANA Y CONSTRUCCIÓN DE COMUNIDAD"/>
    <x v="17"/>
    <n v="30000"/>
    <n v="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n v="3181"/>
    <s v="SERVICIOS POSTALES Y TELEGRÁFICOS"/>
    <n v="0"/>
    <s v="SIN DESCRIPCION PARA DESTINOS 00"/>
    <n v="3000"/>
    <s v="SERVICIOS GENERALES"/>
    <m/>
    <x v="7"/>
    <s v="Cultura de Paz y Derechos Humanos (Transversal)"/>
    <s v="AGENDA GUBERNAMENTAL"/>
    <s v="APOYO ECONÓMICO A PERSONAS FÍSICAS, ASOCIACIONES E INSTITUCIONES SIN FINES DE LUCRO"/>
    <x v="28"/>
    <n v="7000"/>
    <n v="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n v="3721"/>
    <s v="PASAJES TERRESTRES"/>
    <n v="0"/>
    <s v="SIN DESCRIPCION PARA DESTINOS 00"/>
    <n v="3000"/>
    <s v="SERVICIOS GENERALES"/>
    <m/>
    <x v="7"/>
    <s v="Cultura de Paz y Derechos Humanos (Transversal)"/>
    <s v="AGENDA GUBERNAMENTAL"/>
    <s v="APOYO ECONÓMICO A PERSONAS FÍSICAS, ASOCIACIONES E INSTITUCIONES SIN FINES DE LUCRO"/>
    <x v="28"/>
    <n v="20000"/>
    <n v="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711"/>
    <s v="VESTUARIO Y UNIFORMES"/>
    <n v="0"/>
    <s v="SIN DESCRIPCION PARA DESTINOS 00"/>
    <n v="2000"/>
    <s v="MATERIALES Y SUMINISTROS"/>
    <m/>
    <x v="0"/>
    <s v="Innovación en la Administración Pública"/>
    <s v="ADQUISICIÓN DE BIENES Y SERVICIOS "/>
    <s v="BIENES ADQUIRIDOS"/>
    <x v="0"/>
    <n v="279996"/>
    <n v="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361"/>
    <s v="SERVICIOS DE APOYO ADMINISTRATIVO, FOTOCOPIADO E IMPRESIÓN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10999200"/>
    <n v="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711"/>
    <s v="PASAJES AÉREOS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15000"/>
    <n v="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751"/>
    <s v="VIÁTICOS EN EL PAÍS"/>
    <n v="0"/>
    <s v="SIN DESCRIPCION PARA DESTINOS 00"/>
    <n v="3000"/>
    <s v="SERVICIOS GENERALES"/>
    <m/>
    <x v="0"/>
    <s v="Innovación en la Administración Pública"/>
    <s v="ADQUISICIÓN DE BIENES Y SERVICIOS "/>
    <s v="BIENES ADQUIRIDOS"/>
    <x v="0"/>
    <n v="20000"/>
    <n v="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231"/>
    <s v="CÁMARAS FOTOGRÁFICAS Y DE VIDEO"/>
    <n v="0"/>
    <s v="SIN DESCRIPCION PARA DESTINOS 00"/>
    <n v="5000"/>
    <s v="BIENES MUEBLES, INMUEBLES E INTANGIBLES"/>
    <m/>
    <x v="0"/>
    <s v="Innovación en la Administración Pública"/>
    <s v="ADQUISICIÓN DE BIENES Y SERVICIOS "/>
    <s v="BIENES ADQUIRIDOS"/>
    <x v="0"/>
    <n v="15000"/>
    <n v="1500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11"/>
    <n v="7"/>
    <s v="Innovación en la Administración Pública"/>
    <s v="GASTO CORRIENTE"/>
    <m/>
    <m/>
    <n v="2711"/>
    <s v="VESTUARIO Y UNIFORMES"/>
    <n v="0"/>
    <s v="SIN DESCRIPCION PARA DESTINOS 00"/>
    <n v="2000"/>
    <s v="MATERIALES Y SUMINISTROS"/>
    <m/>
    <x v="17"/>
    <s v="Innovación en la Administración Pública"/>
    <s v="REVISION Y MEJORAMIENTO DE PROCESOS INTERNOS"/>
    <s v="CAMPAÑA PREVENTIVA PARA LA CORRECTA CONDUCTA DE LOS SERVIDORES PUBLICOS"/>
    <x v="42"/>
    <n v="2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n v="5911"/>
    <s v="SOFTWARE"/>
    <n v="0"/>
    <s v="SIN DESCRIPCION PARA DESTINOS 00"/>
    <n v="5000"/>
    <s v="BIENES MUEBLES, INMUEBLES E INTANGIBLES"/>
    <m/>
    <x v="4"/>
    <s v="Cultura de Paz y Derechos Humanos (Transversal)"/>
    <s v="EMISIÓN DE DOCUMENTOS JURÍDICOS"/>
    <s v="CARTA DE RESIDENCIA Y/O PROCEDENCIA"/>
    <x v="4"/>
    <n v="400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n v="5971"/>
    <s v="LICENCIAS INFORMÁTICAS E INTELECTUALES"/>
    <n v="0"/>
    <s v="SIN DESCRIPCION PARA DESTINOS 00"/>
    <n v="5000"/>
    <s v="BIENES MUEBLES, INMUEBLES E INTANGIBLES"/>
    <m/>
    <x v="4"/>
    <s v="Cultura de Paz y Derechos Humanos (Transversal)"/>
    <s v="EMISIÓN DE DOCUMENTOS JURÍDICOS"/>
    <s v="CARTA DE RESIDENCIA Y/O PROCEDENCIA"/>
    <x v="4"/>
    <n v="10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91"/>
    <s v="OTROS SERVICIOS DE TRASLADO Y HOSPEDAJE"/>
    <n v="0"/>
    <s v="SIN DESCRIPCION PARA DESTINOS 00"/>
    <n v="3000"/>
    <s v="SERVICIOS GENERALES"/>
    <m/>
    <x v="4"/>
    <s v="Cultura de Paz y Derechos Humanos (Transversal)"/>
    <s v="EMISIÓN DE DOCUMENTOS JURÍDICOS"/>
    <s v="CARTA DE RESIDENCIA Y/O PROCEDENCIA"/>
    <x v="4"/>
    <n v="30000"/>
    <n v="3000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11"/>
    <s v="PASAJES AÉREOS"/>
    <n v="0"/>
    <s v="SIN DESCRIPCION PARA DESTINOS 00"/>
    <n v="3000"/>
    <s v="SERVICIOS GENERALES"/>
    <m/>
    <x v="4"/>
    <s v="Cultura de Paz y Derechos Humanos (Transversal)"/>
    <s v="EMISIÓN DE DOCUMENTOS JURÍDICOS"/>
    <s v="CARTA DE RESIDENCIA Y/O PROCEDENCIA"/>
    <x v="4"/>
    <n v="70000"/>
    <n v="5000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51"/>
    <s v="VIÁTICOS EN EL PAÍS"/>
    <n v="0"/>
    <s v="SIN DESCRIPCION PARA DESTINOS 00"/>
    <n v="3000"/>
    <s v="SERVICIOS GENERALES"/>
    <m/>
    <x v="4"/>
    <s v="Cultura de Paz y Derechos Humanos (Transversal)"/>
    <s v="EMISIÓN DE DOCUMENTOS JURÍDICOS"/>
    <s v="CARTA DE RESIDENCIA Y/O PROCEDENCIA"/>
    <x v="4"/>
    <n v="100000"/>
    <n v="50000"/>
    <n v="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121"/>
    <s v="MATERIALES Y ÚTILES DE IMPRESIÓN Y REPRODUCCIÓN"/>
    <n v="0"/>
    <s v="SIN DESCRIPCION PARA DESTINOS 00"/>
    <n v="2000"/>
    <s v="MATERIALES Y SUMINISTROS"/>
    <m/>
    <x v="1"/>
    <s v="Política Integral del Agua"/>
    <s v="DERECHO AL AGUA Y SANEAMIENTO"/>
    <s v="CAUDALES RECUPERADOS"/>
    <x v="41"/>
    <n v="0"/>
    <n v="0"/>
    <n v="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611"/>
    <s v="DIFUSIÓN POR RADIO, TELEVISIÓN Y OTROS MEDIOS DE MENSAJES SOBRE PROGRAMAS Y ACTIVIDADES GUBERNAMENTALES"/>
    <n v="0"/>
    <s v="SIN DESCRIPCION PARA DESTINOS 00"/>
    <n v="3000"/>
    <s v="SERVICIOS GENERALES"/>
    <m/>
    <x v="1"/>
    <s v="Política Integral del Agua"/>
    <s v="DERECHO AL AGUA Y SANEAMIENTO"/>
    <s v="CAUDALES RECUPERADOS"/>
    <x v="41"/>
    <n v="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21"/>
    <s v="PASAJES TERRESTRES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x v="31"/>
    <n v="7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91"/>
    <s v="OTROS SERVICIOS DE TRASLADO Y HOSPEDAJE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x v="31"/>
    <n v="9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21"/>
    <s v="GASTOS DE ORDENSOCIAL Y CULTURAL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x v="31"/>
    <n v="28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31"/>
    <s v="CONGRESOS Y CONVENCIONES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x v="31"/>
    <n v="20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11"/>
    <s v="PASAJES AÉREOS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x v="31"/>
    <n v="90000"/>
    <n v="3000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51"/>
    <s v="VIÁTICOS EN EL PAÍS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x v="31"/>
    <n v="80000"/>
    <n v="3000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61"/>
    <s v="VIÁTICOS EN EL EXTRANJERO"/>
    <n v="0"/>
    <s v="SIN DESCRIPCION PARA DESTINOS 00"/>
    <n v="3000"/>
    <s v="SERVICIOS GENERALES"/>
    <m/>
    <x v="4"/>
    <s v="Cultura de Paz y Derechos Humanos (Transversal)"/>
    <s v="EMISIÓN DE DOCUMENTOS JURÍDICOS"/>
    <s v="CONDONACIÓN Y/O REDUCCIÓN DE SANCIONES"/>
    <x v="31"/>
    <n v="70000"/>
    <n v="40000"/>
    <n v="0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711"/>
    <s v="VESTUARIO Y UNIFORMES"/>
    <n v="0"/>
    <s v="SIN DESCRIPCION PARA DESTINOS 00"/>
    <n v="2000"/>
    <s v="MATERIALES Y SUMINISTROS"/>
    <m/>
    <x v="5"/>
    <s v="Desarrollo sustentable de la Ciudad"/>
    <s v="ACOPIO Y SALUD ANIMAL"/>
    <s v="CONTROL DE FELINOS, CANINOS Y VIDA SILVESTRE EN EL MUNICIPIO"/>
    <x v="33"/>
    <n v="90000"/>
    <n v="0"/>
    <n v="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121"/>
    <s v="MATERIALES Y ÚTILES DE IMPRESIÓN Y REPRODUCCIÓN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x v="27"/>
    <n v="44000"/>
    <n v="0"/>
    <n v="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151"/>
    <s v="MATERIAL IMPRESO E INFORMACIÓN DIGITAL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x v="27"/>
    <n v="50000"/>
    <n v="0"/>
    <n v="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711"/>
    <s v="VESTUARIO Y UNIFORMES"/>
    <n v="0"/>
    <s v="SIN DESCRIPCION PARA DESTINOS 00"/>
    <n v="2000"/>
    <s v="MATERIALES Y SUMINISTROS"/>
    <m/>
    <x v="14"/>
    <s v="Cultura de Paz y Derechos Humanos (Transversal)"/>
    <s v="CONSTRUCCIÓN JURÍDICA DE DERECHOS"/>
    <s v="DEFENSORÍA LEGAL "/>
    <x v="27"/>
    <n v="40000"/>
    <n v="0"/>
    <n v="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711"/>
    <s v="PASAJES AÉREOS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x v="27"/>
    <n v="63000"/>
    <n v="63000"/>
    <n v="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721"/>
    <s v="PASAJES TERRESTRES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x v="27"/>
    <n v="13000"/>
    <n v="13000"/>
    <n v="0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751"/>
    <s v="VIÁTICOS EN EL PAÍS"/>
    <n v="0"/>
    <s v="SIN DESCRIPCION PARA DESTINOS 00"/>
    <n v="3000"/>
    <s v="SERVICIOS GENERALES"/>
    <m/>
    <x v="14"/>
    <s v="Cultura de Paz y Derechos Humanos (Transversal)"/>
    <s v="CONSTRUCCIÓN JURÍDICA DE DERECHOS"/>
    <s v="DEFENSORÍA LEGAL "/>
    <x v="27"/>
    <n v="70000"/>
    <n v="70000"/>
    <n v="0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2711"/>
    <s v="VESTUARIO Y UNIFORMES"/>
    <n v="0"/>
    <s v="SIN DESCRIPCION PARA DESTINOS 00"/>
    <n v="2000"/>
    <s v="MATERIALES Y SUMINISTROS"/>
    <m/>
    <x v="16"/>
    <s v="Seguridad y Política de Prevención"/>
    <s v="ADMINISTRACIÓN Y DESPLIEGUE OPERATIVO DE LA COMISARÍA"/>
    <s v="EQUIPAMIENTO"/>
    <x v="36"/>
    <n v="60000"/>
    <n v="0"/>
    <n v="0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711"/>
    <s v="VESTUARIO Y UNIFORMES"/>
    <n v="0"/>
    <s v="SIN DESCRIPCION PARA DESTINOS 00"/>
    <n v="2000"/>
    <s v="MATERIALES Y SUMINISTROS"/>
    <m/>
    <x v="4"/>
    <s v="Calidad en los Servicios Públicos e Infraestructura"/>
    <s v="FORTALECIMIENTO A LA CAPACIDAD E INFRAESTRUCTURA DE PCyB"/>
    <s v="EQUIPOS DE PROTECCIÓN PERSONAL PARA ELEMENTOS DE PCYB"/>
    <x v="20"/>
    <n v="2000000"/>
    <n v="0"/>
    <n v="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711"/>
    <s v="PASAJES AÉREOS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x v="22"/>
    <n v="25000"/>
    <n v="0"/>
    <n v="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721"/>
    <s v="PASAJES TERRESTRES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x v="22"/>
    <n v="25000"/>
    <n v="0"/>
    <n v="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751"/>
    <s v="VIÁTICOS EN EL PAÍS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x v="22"/>
    <n v="50000"/>
    <n v="0"/>
    <n v="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831"/>
    <s v="CONGRESOS Y CONVENCIONES"/>
    <n v="0"/>
    <s v="SIN DESCRIPCION PARA DESTINOS 00"/>
    <n v="3000"/>
    <s v="SERVICIOS GENERALES"/>
    <m/>
    <x v="12"/>
    <s v="Desarrollo Económico"/>
    <s v="DESARROLLO ECONÓMICO"/>
    <s v="EVENTOS DE LA COORDINACIÓN GENERAL DE DESARROLLO ECONÓMICO"/>
    <x v="22"/>
    <n v="10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391"/>
    <s v="SERVICIOS PROFESIONALES, CIENTÍFICOS Y TÉCNICOS INTEGRALES"/>
    <n v="0"/>
    <s v="SIN DESCRIPCION PARA DESTINOS 00"/>
    <n v="3000"/>
    <s v="SERVICIOS GENERALES"/>
    <m/>
    <x v="4"/>
    <s v="Cultura de Paz y Derechos Humanos (Transversal)"/>
    <s v="EMISIÓN DE DOCUMENTOS JURÍDICOS"/>
    <s v="FORMATOS ACCESIBLES DE COMUNICACIÓN E INFORMACIÓN PARA LA INCLUSIÓN SOCIAL"/>
    <x v="35"/>
    <n v="40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651"/>
    <s v="SERVICIOS DE LA INDUSTRIA FÍLMICA, DEL SONIDO Y DEL VIDEO"/>
    <n v="0"/>
    <s v="SIN DESCRIPCION PARA DESTINOS 00"/>
    <n v="3000"/>
    <s v="SERVICIOS GENERALES"/>
    <m/>
    <x v="4"/>
    <s v="Cultura de Paz y Derechos Humanos (Transversal)"/>
    <s v="EMISIÓN DE DOCUMENTOS JURÍDICOS"/>
    <s v="FORMATOS ACCESIBLES DE COMUNICACIÓN E INFORMACIÓN PARA LA INCLUSIÓN SOCIAL"/>
    <x v="35"/>
    <n v="16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661"/>
    <s v="SERVICIO DE CREACIÓN Y DIFUSIÓN DE CONTENIDO EXCLUSIVAMENTE ATRAVÉS DE INTERNET"/>
    <n v="0"/>
    <s v="SIN DESCRIPCION PARA DESTINOS 00"/>
    <n v="3000"/>
    <s v="SERVICIOS GENERALES"/>
    <m/>
    <x v="4"/>
    <s v="Cultura de Paz y Derechos Humanos (Transversal)"/>
    <s v="EMISIÓN DE DOCUMENTOS JURÍDICOS"/>
    <s v="FORMATOS ACCESIBLES DE COMUNICACIÓN E INFORMACIÓN PARA LA INCLUSIÓN SOCIAL"/>
    <x v="35"/>
    <n v="69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21"/>
    <s v="GASTOS DE ORDENSOCIAL Y CULTURAL"/>
    <n v="0"/>
    <s v="SIN DESCRIPCION PARA DESTINOS 00"/>
    <n v="3000"/>
    <s v="SERVICIOS GENERALES"/>
    <m/>
    <x v="4"/>
    <s v="Cultura de Paz y Derechos Humanos (Transversal)"/>
    <s v="EMISIÓN DE DOCUMENTOS JURÍDICOS"/>
    <s v="FORMATOS ACCESIBLES DE COMUNICACIÓN E INFORMACIÓN PARA LA INCLUSIÓN SOCIAL"/>
    <x v="35"/>
    <n v="50000"/>
    <n v="0"/>
    <n v="0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4451"/>
    <s v="AYUDAS SOCIALES A INSTITUCIONES SIN FINES DE LUCRO"/>
    <n v="0"/>
    <s v="SIN DESCRIPCION PARA DESTINOS 00"/>
    <n v="4000"/>
    <s v="TRANSFERENCIAS, ASIGNACIONES, SUBSIDIOS Y OTRAS AYUDAS"/>
    <m/>
    <x v="4"/>
    <s v="Cultura de Paz y Derechos Humanos (Transversal)"/>
    <s v="EMISIÓN DE DOCUMENTOS JURÍDICOS"/>
    <s v="FORMATOS ACCESIBLES DE COMUNICACIÓN E INFORMACIÓN PARA LA INCLUSIÓN SOCIAL"/>
    <x v="35"/>
    <n v="1000000"/>
    <n v="0"/>
    <n v="0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3141"/>
    <s v="TELEFONÍA TRADICIONAL"/>
    <n v="0"/>
    <s v="SIN DESCRIPCION PARA DESTINOS 00"/>
    <n v="3000"/>
    <s v="SERVICIOS GENERALES"/>
    <m/>
    <x v="7"/>
    <s v="Innovación en la Administración Pública"/>
    <s v="MODERNIZACION DE PROCESOS ADMINISTRATIVOS"/>
    <s v="INFRAESTRUCTURA TECNOLOGICA ENTREGADA"/>
    <x v="8"/>
    <n v="2604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611"/>
    <s v="DIFUSIÓN POR RADIO, TELEVISIÓN Y OTROS MEDIOS DE MENSAJES SOBRE PROGRAMAS Y ACTIVIDADES GUBERNAMENTALES"/>
    <n v="0"/>
    <s v="SIN DESCRIPCION PARA DESTINOS 00"/>
    <n v="3000"/>
    <s v="SERVICIOS GENERALES"/>
    <m/>
    <x v="5"/>
    <s v="Calidad en los Servicios Públicos e Infraestructura"/>
    <s v="CALIDAD DE LOS SERVICIOS PÚBLICOS"/>
    <s v="MUNICIPIO FUNCIONAL Y EQUITATIVO"/>
    <x v="34"/>
    <n v="800000"/>
    <n v="0"/>
    <n v="0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2181"/>
    <s v="MATERIALES PARA EL REGISTRO E IDENTIFICACIÓN DE BIENES Y PERSONAS"/>
    <n v="0"/>
    <s v="SIN DESCRIPCION PARA DESTINOS 00"/>
    <n v="2000"/>
    <s v="MATERIALES Y SUMINISTROS"/>
    <m/>
    <x v="2"/>
    <s v="Gestión sostenible de la Ciudad"/>
    <s v="GESTIÓN SOSTENIBLE DE LA CIUDAD"/>
    <s v="OBRAS DE INFRAESTRUCTURA MUNICIPAL"/>
    <x v="7"/>
    <n v="100000"/>
    <n v="0"/>
    <n v="0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2211"/>
    <s v="PRODUCTOS ALIMENTICIOS PARA PERSONAS"/>
    <n v="0"/>
    <s v="SIN DESCRIPCION PARA DESTINOS 00"/>
    <n v="2000"/>
    <s v="MATERIALES Y SUMINISTROS"/>
    <m/>
    <x v="2"/>
    <s v="Gestión sostenible de la Ciudad"/>
    <s v="GESTIÓN SOSTENIBLE DE LA CIUDAD"/>
    <s v="OBRAS DE INFRAESTRUCTURA MUNICIPAL"/>
    <x v="7"/>
    <n v="4000"/>
    <n v="0"/>
    <n v="0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2711"/>
    <s v="VESTUARIO Y UNIFORMES"/>
    <n v="0"/>
    <s v="SIN DESCRIPCION PARA DESTINOS 00"/>
    <n v="2000"/>
    <s v="MATERIALES Y SUMINISTROS"/>
    <m/>
    <x v="2"/>
    <s v="Gestión sostenible de la Ciudad"/>
    <s v="GESTIÓN SOSTENIBLE DE LA CIUDAD"/>
    <s v="OBRAS DE INFRAESTRUCTURA MUNICIPAL"/>
    <x v="7"/>
    <n v="70000"/>
    <n v="0"/>
    <n v="0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2911"/>
    <s v="HERRAMIENTAS MENORES"/>
    <n v="0"/>
    <s v="SIN DESCRIPCION PARA DESTINOS 00"/>
    <n v="2000"/>
    <s v="MATERIALES Y SUMINISTROS"/>
    <m/>
    <x v="2"/>
    <s v="Gestión sostenible de la Ciudad"/>
    <s v="GESTIÓN SOSTENIBLE DE LA CIUDAD"/>
    <s v="OBRAS DE INFRAESTRUCTURA MUNICIPAL"/>
    <x v="7"/>
    <n v="25000"/>
    <n v="0"/>
    <n v="0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3711"/>
    <s v="PASAJES AÉREOS"/>
    <n v="0"/>
    <s v="SIN DESCRIPCION PARA DESTINOS 00"/>
    <n v="3000"/>
    <s v="SERVICIOS GENERALES"/>
    <m/>
    <x v="2"/>
    <s v="Gestión sostenible de la Ciudad"/>
    <s v="GESTIÓN SOSTENIBLE DE LA CIUDAD"/>
    <s v="OBRAS DE INFRAESTRUCTURA MUNICIPAL"/>
    <x v="7"/>
    <n v="12000"/>
    <n v="0"/>
    <n v="0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3751"/>
    <s v="VIÁTICOS EN EL PAÍS"/>
    <n v="0"/>
    <s v="SIN DESCRIPCION PARA DESTINOS 00"/>
    <n v="3000"/>
    <s v="SERVICIOS GENERALES"/>
    <m/>
    <x v="2"/>
    <s v="Gestión sostenible de la Ciudad"/>
    <s v="GESTIÓN SOSTENIBLE DE LA CIUDAD"/>
    <s v="OBRAS DE INFRAESTRUCTURA MUNICIPAL"/>
    <x v="7"/>
    <n v="12000"/>
    <n v="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2711"/>
    <s v="VESTUARIO Y UNIFORMES"/>
    <n v="0"/>
    <s v="SIN DESCRIPCION PARA DESTINOS 00"/>
    <n v="2000"/>
    <s v="MATERIALES Y SUMINISTROS"/>
    <m/>
    <x v="3"/>
    <s v="Innovación en la Administración Pública"/>
    <s v="HACIENDA PÚBLICA EFICIENTE"/>
    <s v="PROYECTO DE PRESUPUESTO"/>
    <x v="3"/>
    <n v="50000"/>
    <n v="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2211"/>
    <s v="PRODUCTOS ALIMENTICIOS PARA PERSONAS"/>
    <n v="0"/>
    <s v="SIN DESCRIPCION PARA DESTINOS 00"/>
    <n v="2000"/>
    <s v="MATERIALES Y SUMINISTROS"/>
    <m/>
    <x v="3"/>
    <s v="Innovación en la Administración Pública"/>
    <s v="HACIENDA PÚBLICA EFICIENTE"/>
    <s v="PROYECTO DE PRESUPUESTO"/>
    <x v="3"/>
    <n v="100000"/>
    <n v="10000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611"/>
    <s v="DIFUSIÓN POR RADIO, TELEVISIÓN Y OTROS MEDIOS DE MENSAJES SOBRE PROGRAMAS Y ACTIVIDADES GUBERNAMENTALES"/>
    <n v="0"/>
    <s v="SIN DESCRIPCION PARA DESTINOS 00"/>
    <n v="3000"/>
    <s v="SERVICIOS GENERALES"/>
    <m/>
    <x v="2"/>
    <s v="Gestión sostenible de la Ciudad"/>
    <s v="GESTIÓN SOSTENIBLE DE LA CIUDAD"/>
    <s v="QUEMAS AGRICOLAS E INCENDIOS FORESTALES PREVENIDOS"/>
    <x v="24"/>
    <n v="315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661"/>
    <s v="SERVICIO DE CREACIÓN Y DIFUSIÓN DE CONTENIDO EXCLUSIVAMENTE ATRAVÉS DE INTERNET"/>
    <n v="0"/>
    <s v="SIN DESCRIPCION PARA DESTINOS 00"/>
    <n v="3000"/>
    <s v="SERVICIOS GENERALES"/>
    <m/>
    <x v="2"/>
    <s v="Gestión sostenible de la Ciudad"/>
    <s v="GESTIÓN SOSTENIBLE DE LA CIUDAD"/>
    <s v="QUEMAS AGRICOLAS E INCENDIOS FORESTALES PREVENIDOS"/>
    <x v="24"/>
    <n v="157500"/>
    <n v="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711"/>
    <s v="PASAJES AÉREOS"/>
    <n v="0"/>
    <s v="SIN DESCRIPCION PARA DESTINOS 00"/>
    <n v="3000"/>
    <s v="SERVICIOS GENERALES"/>
    <m/>
    <x v="3"/>
    <s v="Innovación en la Administración Pública"/>
    <s v="HACIENDA PÚBLICA EFICIENTE"/>
    <s v="RECURSOS FEDERALES RECIBIDOS"/>
    <x v="3"/>
    <n v="25000"/>
    <n v="2500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791"/>
    <s v="OTROS SERVICIOS DE TRASLADO Y HOSPEDAJE"/>
    <n v="0"/>
    <s v="SIN DESCRIPCION PARA DESTINOS 00"/>
    <n v="3000"/>
    <s v="SERVICIOS GENERALES"/>
    <m/>
    <x v="3"/>
    <s v="Innovación en la Administración Pública"/>
    <s v="HACIENDA PÚBLICA EFICIENTE"/>
    <s v="RECURSOS FEDERALES RECIBIDOS"/>
    <x v="3"/>
    <n v="5000"/>
    <n v="500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721"/>
    <s v="PASAJES TERRESTRES"/>
    <n v="0"/>
    <s v="SIN DESCRIPCION PARA DESTINOS 00"/>
    <n v="3000"/>
    <s v="SERVICIOS GENERALES"/>
    <m/>
    <x v="3"/>
    <s v="Innovación en la Administración Pública"/>
    <s v="HACIENDA PÚBLICA EFICIENTE"/>
    <s v="RECURSOS FEDERALES RECIBIDOS"/>
    <x v="3"/>
    <n v="5000"/>
    <n v="500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751"/>
    <s v="VIÁTICOS EN EL PAÍS"/>
    <n v="0"/>
    <s v="SIN DESCRIPCION PARA DESTINOS 00"/>
    <n v="3000"/>
    <s v="SERVICIOS GENERALES"/>
    <m/>
    <x v="3"/>
    <s v="Innovación en la Administración Pública"/>
    <s v="HACIENDA PÚBLICA EFICIENTE"/>
    <s v="RECURSOS FEDERALES RECIBIDOS"/>
    <x v="3"/>
    <n v="20000"/>
    <n v="2000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111"/>
    <s v="MATERIALES, ÚTILES Y EQUIPOS MENORES DE OFICINA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7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141"/>
    <s v="MATERIALES, ÚTILES Y EQUIPOS MENORES DE TECNOLOGÍAS DE LA INFORMACIÓN Y COMUNICACIONES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2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161"/>
    <s v="MATERIAL DE LIMPIEZA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24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221"/>
    <s v="PRODUCTOS ALIMENTICIOS PARA ANIMALES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1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21"/>
    <s v="CEMENTO Y PRODUCTOS DE CONCRETO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1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31"/>
    <s v="CAL, YESO Y PRODUCTOS DE YESO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1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61"/>
    <s v="MATERIAL ELÉCTRICO Y ELECTRÓNICO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1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4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821"/>
    <s v="MATRIALES Y SUMINISTROS PARA SEGURIDAD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1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81"/>
    <s v="REFACCIONES Y ACCESORIOS MENORES DE MAQUINARIA Y OTROS EQUIPOS"/>
    <n v="0"/>
    <s v="SIN DESCRIPCION PARA DESTINOS 00"/>
    <n v="2000"/>
    <s v="MATERIALES Y SUMINISTROS"/>
    <m/>
    <x v="5"/>
    <s v="Calidad en los Servicios Públicos e Infraestructura"/>
    <s v="CALIDAD DE LOS SERVICIOS PÚBLICOS"/>
    <s v="SACRIFICIO DE BOVINOS Y PORCINOS EN EL RASTRO MUNICIPAL"/>
    <x v="39"/>
    <n v="3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341"/>
    <s v="SERVICIOS DE CAPACITACIÓN"/>
    <n v="0"/>
    <s v="SIN DESCRIPCION PARA DESTINOS 00"/>
    <n v="3000"/>
    <s v="SERVICIOS GENERALES"/>
    <m/>
    <x v="5"/>
    <s v="Calidad en los Servicios Públicos e Infraestructura"/>
    <s v="CALIDAD DE LOS SERVICIOS PÚBLICOS"/>
    <s v="SACRIFICIO DE BOVINOS Y PORCINOS EN EL RASTRO MUNICIPAL"/>
    <x v="39"/>
    <n v="15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11"/>
    <s v="CONSERVACIÓN Y MANTENIMIENTO MENOR DE INMUEBLES"/>
    <n v="0"/>
    <s v="SIN DESCRIPCION PARA DESTINOS 00"/>
    <n v="3000"/>
    <s v="SERVICIOS GENERALES"/>
    <m/>
    <x v="5"/>
    <s v="Calidad en los Servicios Públicos e Infraestructura"/>
    <s v="CALIDAD DE LOS SERVICIOS PÚBLICOS"/>
    <s v="SACRIFICIO DE BOVINOS Y PORCINOS EN EL RASTRO MUNICIPAL"/>
    <x v="39"/>
    <n v="2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71"/>
    <s v="INSTALACIÓN, REPARACIÓN Y MANTENIMIENTO DE MAQUINARIA, OTROS EQUIPOS Y HERRAMIENTA"/>
    <n v="0"/>
    <s v="SIN DESCRIPCION PARA DESTINOS 00"/>
    <n v="3000"/>
    <s v="SERVICIOS GENERALES"/>
    <m/>
    <x v="5"/>
    <s v="Calidad en los Servicios Públicos e Infraestructura"/>
    <s v="CALIDAD DE LOS SERVICIOS PÚBLICOS"/>
    <s v="SACRIFICIO DE BOVINOS Y PORCINOS EN EL RASTRO MUNICIPAL"/>
    <x v="39"/>
    <n v="12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91"/>
    <s v="SERVICIOS DE JARDINERÍA Y FUMIGACIÓN"/>
    <n v="0"/>
    <s v="SIN DESCRIPCION PARA DESTINOS 00"/>
    <n v="3000"/>
    <s v="SERVICIOS GENERALES"/>
    <m/>
    <x v="5"/>
    <s v="Calidad en los Servicios Públicos e Infraestructura"/>
    <s v="CALIDAD DE LOS SERVICIOS PÚBLICOS"/>
    <s v="SACRIFICIO DE BOVINOS Y PORCINOS EN EL RASTRO MUNICIPAL"/>
    <x v="39"/>
    <n v="42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831"/>
    <s v="CONGRESOS Y CONVENCIONES"/>
    <n v="0"/>
    <s v="SIN DESCRIPCION PARA DESTINOS 00"/>
    <n v="3000"/>
    <s v="SERVICIOS GENERALES"/>
    <m/>
    <x v="5"/>
    <s v="Calidad en los Servicios Públicos e Infraestructura"/>
    <s v="CALIDAD DE LOS SERVICIOS PÚBLICOS"/>
    <s v="SACRIFICIO DE BOVINOS Y PORCINOS EN EL RASTRO MUNICIPAL"/>
    <x v="39"/>
    <n v="2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111"/>
    <s v="MUEBLES DE OFICINA Y ESTANTERÍA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ACRIFICIO DE BOVINOS Y PORCINOS EN EL RASTRO MUNICIPAL"/>
    <x v="39"/>
    <n v="15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151"/>
    <s v="EQUIPO DE CÓMPUTO DE TECNOLOGÍAS DE LA INFORMACIÓN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ACRIFICIO DE BOVINOS Y PORCINOS EN EL RASTRO MUNICIPAL"/>
    <x v="39"/>
    <n v="7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CHEO"/>
    <x v="15"/>
    <n v="30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CHEO"/>
    <x v="15"/>
    <n v="50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21"/>
    <s v="MAQUINARIA Y EQUIPO INDUSTRIAL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BACHEO"/>
    <x v="15"/>
    <n v="200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BALIZAMIENTO Y SEÑALETICA"/>
    <x v="15"/>
    <n v="700999.99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21"/>
    <s v="CEMENTO Y PRODUCTOS DE CONCRETO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DE ALUMBRADO PÚBLICO"/>
    <x v="5"/>
    <n v="12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11"/>
    <s v="PRODUCTOS QUÍMICOS BÁSICOS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DE ALUMBRADO PÚBLICO"/>
    <x v="5"/>
    <n v="6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DE ALUMBRADO PÚBLICO"/>
    <x v="5"/>
    <n v="24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DE ALUMBRADO PÚBLICO"/>
    <x v="5"/>
    <n v="5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151"/>
    <s v="TELEFONÍA CELULAR"/>
    <n v="0"/>
    <s v="SIN DESCRIPCION PARA DESTINOS 00"/>
    <n v="3000"/>
    <s v="SERVICIOS GENERALES"/>
    <m/>
    <x v="5"/>
    <s v="Calidad en los Servicios Públicos e Infraestructura"/>
    <s v="CALIDAD DE LOS SERVICIOS PÚBLICOS"/>
    <s v="SERVICIO DE MANTENIMIENTO DE ALUMBRADO PÚBLICO"/>
    <x v="5"/>
    <n v="5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261"/>
    <s v="ARRENDAMIENTO DE MAQUINARIA, OTROS EQUIPOS Y HERRAMIENTAS"/>
    <n v="0"/>
    <s v="SIN DESCRIPCION PARA DESTINOS 00"/>
    <n v="3000"/>
    <s v="SERVICIOS GENERALES"/>
    <m/>
    <x v="5"/>
    <s v="Calidad en los Servicios Públicos e Infraestructura"/>
    <s v="CALIDAD DE LOS SERVICIOS PÚBLICOS"/>
    <s v="SERVICIO DE MANTENIMIENTO DE ALUMBRADO PÚBLICO"/>
    <x v="5"/>
    <n v="325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31"/>
    <s v="INSTALACIÓN, REPARACIÓN Y MANTENIMIENTO DE EQUIPO DE CÓMPUTO Y TECNOLOGÍA DE LA INFORMACIÓN"/>
    <n v="0"/>
    <s v="SIN DESCRIPCION PARA DESTINOS 00"/>
    <n v="3000"/>
    <s v="SERVICIOS GENERALES"/>
    <m/>
    <x v="5"/>
    <s v="Calidad en los Servicios Públicos e Infraestructura"/>
    <s v="CALIDAD DE LOS SERVICIOS PÚBLICOS"/>
    <s v="SERVICIO DE MANTENIMIENTO DE ALUMBRADO PÚBLICO"/>
    <x v="5"/>
    <n v="9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81"/>
    <s v="SERVICIOS DE LIMPIEZA Y MANEJO DE DESECHOS"/>
    <n v="0"/>
    <s v="SIN DESCRIPCION PARA DESTINOS 00"/>
    <n v="3000"/>
    <s v="SERVICIOS GENERALES"/>
    <m/>
    <x v="5"/>
    <s v="Calidad en los Servicios Públicos e Infraestructura"/>
    <s v="CALIDAD DE LOS SERVICIOS PÚBLICOS"/>
    <s v="SERVICIO DE MANTENIMIENTO DE ALUMBRADO PÚBLICO"/>
    <x v="5"/>
    <n v="5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831"/>
    <s v="CONGRESOS Y CONVENCIONES"/>
    <n v="0"/>
    <s v="SIN DESCRIPCION PARA DESTINOS 00"/>
    <n v="3000"/>
    <s v="SERVICIOS GENERALES"/>
    <m/>
    <x v="5"/>
    <s v="Calidad en los Servicios Públicos e Infraestructura"/>
    <s v="CALIDAD DE LOS SERVICIOS PÚBLICOS"/>
    <s v="SERVICIO DE MANTENIMIENTO DE ALUMBRADO PÚBLICO"/>
    <x v="5"/>
    <n v="4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231"/>
    <s v="CÁMARAS FOTOGRÁFICAS Y DE VIDEO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MANTENIMIENTO DE ALUMBRADO PÚBLICO"/>
    <x v="5"/>
    <n v="1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41"/>
    <s v="SISTEMAS DE AIRE ACONDICIONADO, CALEFACCIÓN Y DE REFRIGERACIÓN INDUSTRIAL Y COMERCIAL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 DE MANTENIMIENTO DE ALUMBRADO PÚBLICO"/>
    <x v="5"/>
    <n v="45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71"/>
    <s v="ARTÍCULOS METÁLICOS PARA LA CONSTRUCCIÓN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x v="12"/>
    <n v="50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MANTENIMIENTO EN LOS ESPACIOS PÚBLICOS"/>
    <x v="12"/>
    <n v="150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RECOLECCIÓN DE MALEZA"/>
    <x v="12"/>
    <n v="500000.01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n v="2000"/>
    <s v="MATERIALES Y SUMINISTROS"/>
    <m/>
    <x v="5"/>
    <s v="Calidad en los Servicios Públicos e Infraestructura"/>
    <s v="CALIDAD DE LOS SERVICIOS PÚBLICOS"/>
    <s v="SERVICIO DE RECOLECCIÓN DE MALEZA"/>
    <x v="12"/>
    <n v="500000"/>
    <n v="0"/>
    <n v="0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351"/>
    <s v="PRODUCTOS QUÍMICOS, FARMACÉUTICOS Y DE LABORATORIO ADQUIRIDOS COMO MATERIA PRIMA"/>
    <n v="0"/>
    <s v="SIN DESCRIPCION PARA DESTINOS 00"/>
    <n v="2000"/>
    <s v="MATERIALES Y SUMINISTROS"/>
    <m/>
    <x v="12"/>
    <s v="Desarrollo Económico"/>
    <s v="IMPULSO A LA PRODUCCIÓN GANADERA"/>
    <s v="SERVICIO VETERINARIO"/>
    <x v="30"/>
    <n v="150000"/>
    <n v="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591"/>
    <s v="OTRAS PRESTACIONES SOCIALES Y ECONÓMICAS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58624872"/>
    <n v="58624872"/>
    <n v="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2151"/>
    <s v="MATERIAL IMPRESO E INFORMACIÓN DIGITAL"/>
    <n v="0"/>
    <s v="SIN DESCRIPCION PARA DESTINOS 00"/>
    <n v="2000"/>
    <s v="MATERIALES Y SUMINISTROS"/>
    <m/>
    <x v="7"/>
    <s v="Ciudad Culta, Recreativa y Participativa"/>
    <s v="EVENTOS DE LA AGENDA GUBERNAMENTAL"/>
    <s v="SERVICIOS DE ALIMENTOS"/>
    <x v="25"/>
    <n v="5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2711"/>
    <s v="VESTUARIO Y UNIFORMES"/>
    <n v="0"/>
    <s v="SIN DESCRIPCION PARA DESTINOS 00"/>
    <n v="2000"/>
    <s v="MATERIALES Y SUMINISTROS"/>
    <m/>
    <x v="7"/>
    <s v="Ciudad Culta, Recreativa y Participativa"/>
    <s v="EVENTOS DE LA AGENDA GUBERNAMENTAL"/>
    <s v="SERVICIOS DE ALIMENTOS"/>
    <x v="25"/>
    <n v="10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151"/>
    <s v="TELEFONÍA CELULAR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x v="25"/>
    <n v="18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231"/>
    <s v="ARRENDAMIENTO DE MOBILIARIO Y EQUIPO DE ADMINISTRACIÓN, EDUCACIONAL Y RECREATIVO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x v="25"/>
    <n v="5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791"/>
    <s v="OTROS SERVICIOS DE TRASLADO Y HOSPEDAJE"/>
    <n v="0"/>
    <s v="SIN DESCRIPCION PARA DESTINOS 00"/>
    <n v="3000"/>
    <s v="SERVICIOS GENERALES"/>
    <m/>
    <x v="7"/>
    <s v="Ciudad Culta, Recreativa y Participativa"/>
    <s v="EVENTOS DE LA AGENDA GUBERNAMENTAL"/>
    <s v="SERVICIOS DE ALIMENTOS"/>
    <x v="25"/>
    <n v="48000"/>
    <n v="4800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n v="2000"/>
    <s v="MATERIALES Y SUMINISTROS"/>
    <m/>
    <x v="5"/>
    <s v="Calidad en los Servicios Públicos e Infraestructura"/>
    <s v="CALIDAD DE LOS SERVICIOS PÚBLICOS"/>
    <s v="SERVICIOS DE PODA Y TALA"/>
    <x v="12"/>
    <n v="10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n v="2000"/>
    <s v="MATERIALES Y SUMINISTROS"/>
    <m/>
    <x v="5"/>
    <s v="Calidad en los Servicios Públicos e Infraestructura"/>
    <s v="CALIDAD DE LOS SERVICIOS PÚBLICOS"/>
    <s v="SERVICIOS DE PODA Y TALA"/>
    <x v="12"/>
    <n v="100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21"/>
    <s v="MAQUINARIA Y EQUIPO INDUSTRIAL"/>
    <n v="0"/>
    <s v="SIN DESCRIPCION PARA DESTINOS 00"/>
    <n v="5000"/>
    <s v="BIENES MUEBLES, INMUEBLES E INTANGIBLES"/>
    <m/>
    <x v="5"/>
    <s v="Calidad en los Servicios Públicos e Infraestructura"/>
    <s v="CALIDAD DE LOS SERVICIOS PÚBLICOS"/>
    <s v="SERVICIOS DE PODA Y TALA"/>
    <x v="12"/>
    <n v="1000000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n v="2000"/>
    <s v="MATERIALES Y SUMINISTROS"/>
    <m/>
    <x v="5"/>
    <s v="Calidad en los Servicios Públicos e Infraestructura"/>
    <s v="CALIDAD DE LOS SERVICIOS PÚBLICOS"/>
    <s v="SERVICIOS MÉDICOS DE CALIDAD"/>
    <x v="21"/>
    <n v="1386020.4"/>
    <n v="0"/>
    <n v="0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21"/>
    <s v="INSTALACIÓN, REPARACIÓN Y MANTENIMIENTO DE MOBILIARIO Y EQUIPO DE ADMINISTRACIÓN, EDUCACIONAL Y RECREATIVO"/>
    <n v="0"/>
    <s v="SIN DESCRIPCION PARA DESTINOS 00"/>
    <n v="3000"/>
    <s v="SERVICIOS GENERALES"/>
    <m/>
    <x v="5"/>
    <s v="Calidad en los Servicios Públicos e Infraestructura"/>
    <s v="CALIDAD DE LOS SERVICIOS PÚBLICOS"/>
    <s v="SERVICIOS MÉDICOS DE CALIDAD"/>
    <x v="21"/>
    <n v="150000"/>
    <n v="0"/>
    <n v="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711"/>
    <s v="PASAJES AÉREOS"/>
    <n v="0"/>
    <s v="SIN DESCRIPCION PARA DESTINOS 00"/>
    <n v="3000"/>
    <s v="SERVICIOS GENERALES"/>
    <m/>
    <x v="7"/>
    <s v="Innovación en la Administración Pública"/>
    <s v="MEJORAMIENTO DE CAPACIDADES INSTITUCIONALES"/>
    <s v="SERVIDORES PUBLCIOS MUNICIPALES CAPACITADOS"/>
    <x v="14"/>
    <n v="60000"/>
    <n v="0"/>
    <n v="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751"/>
    <s v="VIÁTICOS EN EL PAÍS"/>
    <n v="0"/>
    <s v="SIN DESCRIPCION PARA DESTINOS 00"/>
    <n v="3000"/>
    <s v="SERVICIOS GENERALES"/>
    <m/>
    <x v="7"/>
    <s v="Innovación en la Administración Pública"/>
    <s v="MEJORAMIENTO DE CAPACIDADES INSTITUCIONALES"/>
    <s v="SERVIDORES PUBLCIOS MUNICIPALES CAPACITADOS"/>
    <x v="14"/>
    <n v="60000"/>
    <n v="0"/>
    <n v="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121"/>
    <s v="MATERIALES Y ÚTILES DE IMPRESIÓN Y REPRODUCCIÓN"/>
    <n v="0"/>
    <s v="SIN DESCRIPCION PARA DESTINOS 00"/>
    <n v="2000"/>
    <s v="MATERIALES Y SUMINISTROS"/>
    <m/>
    <x v="1"/>
    <s v="Política Integral del Agua"/>
    <s v="DERECHO AL AGUA Y SANEAMIENTO"/>
    <s v="SUMINISTRO DE AGUA"/>
    <x v="18"/>
    <n v="120000"/>
    <n v="0"/>
    <n v="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711"/>
    <s v="VESTUARIO Y UNIFORMES"/>
    <n v="0"/>
    <s v="SIN DESCRIPCION PARA DESTINOS 00"/>
    <n v="2000"/>
    <s v="MATERIALES Y SUMINISTROS"/>
    <m/>
    <x v="1"/>
    <s v="Política Integral del Agua"/>
    <s v="DERECHO AL AGUA Y SANEAMIENTO"/>
    <s v="SUMINISTRO DE AGUA"/>
    <x v="1"/>
    <n v="1400000"/>
    <n v="0"/>
    <n v="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711"/>
    <s v="VESTUARIO Y UNIFORMES"/>
    <n v="0"/>
    <s v="SIN DESCRIPCION PARA DESTINOS 00"/>
    <n v="2000"/>
    <s v="MATERIALES Y SUMINISTROS"/>
    <m/>
    <x v="1"/>
    <s v="Política Integral del Agua"/>
    <s v="DERECHO AL AGUA Y SANEAMIENTO"/>
    <s v="SUMINISTRO DE AGUA"/>
    <x v="18"/>
    <n v="300000"/>
    <n v="0"/>
    <n v="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231"/>
    <s v="CÁMARAS FOTOGRÁFICAS Y DE VIDEO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x v="1"/>
    <n v="100000"/>
    <n v="0"/>
    <n v="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421"/>
    <s v="CARROCERÍAS Y REMOLQUES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x v="18"/>
    <n v="2000000"/>
    <n v="0"/>
    <n v="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621"/>
    <s v="MAQUINARIA Y EQUIPO INDUSTRIAL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x v="1"/>
    <n v="800000"/>
    <n v="0"/>
    <n v="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661"/>
    <s v="EQUIPO DE GENERACIÓN ELÉCTRICA, APARATOS Y ACCESORIOS ELÉCTRICOS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x v="18"/>
    <n v="60000"/>
    <n v="0"/>
    <n v="0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781"/>
    <s v="ÁRBOLES Y PLANTAS"/>
    <n v="0"/>
    <s v="SIN DESCRIPCION PARA DESTINOS 00"/>
    <n v="5000"/>
    <s v="BIENES MUEBLES, INMUEBLES E INTANGIBLES"/>
    <m/>
    <x v="1"/>
    <s v="Política Integral del Agua"/>
    <s v="DERECHO AL AGUA Y SANEAMIENTO"/>
    <s v="SUMINISTRO DE AGUA"/>
    <x v="18"/>
    <n v="300000"/>
    <n v="0"/>
    <n v="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2151"/>
    <s v="MATERIAL IMPRESO E INFORMACIÓN DIGITAL"/>
    <n v="0"/>
    <s v="SIN DESCRIPCION PARA DESTINOS 00"/>
    <n v="2000"/>
    <s v="MATERIALES Y SUMINISTROS"/>
    <m/>
    <x v="7"/>
    <s v="Innovación en la Administración Pública"/>
    <s v="MEJORAMIENTO DE CAPACIDADES INSTITUCIONALES"/>
    <s v="UNIDADES RESPONSABLES DE GASTO EVALUADAS"/>
    <x v="11"/>
    <n v="10000"/>
    <n v="0"/>
    <n v="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2711"/>
    <s v="VESTUARIO Y UNIFORMES"/>
    <n v="0"/>
    <s v="SIN DESCRIPCION PARA DESTINOS 00"/>
    <n v="2000"/>
    <s v="MATERIALES Y SUMINISTROS"/>
    <m/>
    <x v="7"/>
    <s v="Innovación en la Administración Pública"/>
    <s v="MEJORAMIENTO DE CAPACIDADES INSTITUCIONALES"/>
    <s v="UNIDADES RESPONSABLES DE GASTO EVALUADAS"/>
    <x v="11"/>
    <n v="15000"/>
    <n v="0"/>
    <n v="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711"/>
    <s v="PASAJES AÉREOS"/>
    <n v="0"/>
    <s v="SIN DESCRIPCION PARA DESTINOS 00"/>
    <n v="3000"/>
    <s v="SERVICIOS GENERALES"/>
    <m/>
    <x v="7"/>
    <s v="Innovación en la Administración Pública"/>
    <s v="MEJORAMIENTO DE CAPACIDADES INSTITUCIONALES"/>
    <s v="UNIDADES RESPONSABLES DE GASTO EVALUADAS"/>
    <x v="11"/>
    <n v="50000"/>
    <n v="0"/>
    <n v="0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751"/>
    <s v="VIÁTICOS EN EL PAÍS"/>
    <n v="0"/>
    <s v="SIN DESCRIPCION PARA DESTINOS 00"/>
    <n v="3000"/>
    <s v="SERVICIOS GENERALES"/>
    <m/>
    <x v="7"/>
    <s v="Innovación en la Administración Pública"/>
    <s v="MEJORAMIENTO DE CAPACIDADES INSTITUCIONALES"/>
    <s v="UNIDADES RESPONSABLES DE GASTO EVALUADAS"/>
    <x v="11"/>
    <n v="50000"/>
    <n v="0"/>
    <n v="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111"/>
    <s v="DIETAS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10457405.279999999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131"/>
    <s v="SUELDO BASE AL PERSONAL PERMANENTE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686929925.12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221"/>
    <s v="SUELDOS BASE AL PERSONAL EVENTUAL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160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231"/>
    <s v="RETRIBUCIONES POR SERVICIOS DE CARÁCTER SOCIAL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26400.17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321"/>
    <s v="PRIMAS VACACIONALES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12854760.93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322"/>
    <s v="GRATIFICACIÓN DE FIN DE AÑO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119859351.44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331"/>
    <s v="HORAS EXTRAORDINARIAS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114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341"/>
    <s v="COMPENSACIONES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63072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411"/>
    <s v="CUOTAS AL IMSS POR ENFERMEDADES Y MATERNIDAD (Modalidad 38)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59439080.689999998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421"/>
    <s v="CUOTAS PARA LA VIVIENDA (IPEJAL 3%)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19666322.710000001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431"/>
    <s v="APORTACIONES AL SISTEMA DE RETIRO SEDAR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13110881.810000001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432"/>
    <s v="APORTACIONES AL SISTEMA DE RETIRO DE PENSIONES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115395870.61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441"/>
    <s v="APORTACIONES PARA SEGUROS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8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521"/>
    <s v="INDEMNIZACIONES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1000000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591"/>
    <s v="OTRAS PRESTACIONES SOCIALES Y ECONÓMICAS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77812801.409999996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611"/>
    <s v="IMPACTO AL SALARIO EN EL TRANSCURSO DEL AÑO"/>
    <n v="0"/>
    <s v="SIN DESCRIPCION PARA DESTINOS 00"/>
    <n v="1000"/>
    <s v="SERVICIOS PERSONALES"/>
    <m/>
    <x v="0"/>
    <s v="Innovación en la Administración Pública"/>
    <s v="ADQUISICIÓN DE BIENES Y SERVICIOS "/>
    <s v="SERVICIOS CONTRATADOS"/>
    <x v="0"/>
    <n v="0"/>
    <n v="0"/>
    <n v="10000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17">
  <r>
    <s v="1.3.4M57144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0"/>
    <x v="0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3417870"/>
    <n v="1302006093.12675"/>
    <x v="0"/>
    <n v="1302006093.12675"/>
    <s v="* Nómina (Falta dispersar en partidas) Ya incluye Seguro de Policías Calculo tasa de 4.55% $1,310,900,000 5.58% $1,323,006,000"/>
    <s v="Si"/>
  </r>
  <r>
    <s v="2.2.7R184311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"/>
    <x v="1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144000000"/>
    <n v="144000000"/>
    <x v="1"/>
    <n v="44000000"/>
    <s v="* CFE Pozos IRREDUCTIBLE"/>
    <s v="Si"/>
  </r>
  <r>
    <s v="2.1.1E12535810RECOLECCION DE RESIDUOS SOLIDOS  URBANOSDIRECCIÓN DE ASEO PÚBLICO"/>
    <s v="SI"/>
    <s v="2.5-02-20"/>
    <s v="2"/>
    <s v="DESARROLLO SOCIAL"/>
    <s v="2.1"/>
    <s v="PROTECCION AMBIENTAL"/>
    <s v="2.1.1"/>
    <s v="Ordenación de Desechos"/>
    <s v="E"/>
    <s v="Prestación de Servicios Públicos"/>
    <n v="12"/>
    <n v="5"/>
    <s v="Calidad en los Servicios Públicos e Infraestructura"/>
    <s v="GASTO CORRIENTE"/>
    <m/>
    <m/>
    <x v="2"/>
    <x v="2"/>
    <n v="0"/>
    <s v="SIN DESCRIPCION PARA DESTINOS 00"/>
    <n v="3000"/>
    <x v="1"/>
    <s v="FONDO DE FORTALECIMIENTO MUNICIPAL 2020 (FORTAMUN)"/>
    <s v="COORDINACIÓN GENERAL DE GESTIÓN INTEGRAL DE LA CIUDAD"/>
    <s v="Calidad en los Servicios Públicos e Infraestructura"/>
    <s v="GESTIÓN SOSTENIBLE DE LA CIUDAD"/>
    <s v="RECOLECCION DE RESIDUOS SOLIDOS  URBANOS"/>
    <s v="DIRECCIÓN DE ASEO PÚBLICO"/>
    <n v="96000000"/>
    <n v="96000000"/>
    <x v="2"/>
    <n v="26000000"/>
    <s v="* Este item no había sido cargado"/>
    <s v="Si"/>
  </r>
  <r>
    <s v="1.3.4M4763210RECURSOS RECAUDADOS DE MANERA EFICIENTE PROGRAMA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DE CAPITAL"/>
    <m/>
    <m/>
    <x v="3"/>
    <x v="3"/>
    <n v="0"/>
    <s v="SIN DESCRIPCION PARA DESTINOS 00"/>
    <n v="6000"/>
    <x v="2"/>
    <m/>
    <s v="TESORERÍA"/>
    <s v="Innovación en la Administración Pública"/>
    <s v="HACIENDA PÚBLICA EFICIENTE"/>
    <s v="RECURSOS RECAUDADOS DE MANERA EFICIENTE PROGRAMADOS"/>
    <s v="DIRECCIÓN GENERAL DE INGRESOS"/>
    <n v="86000000"/>
    <n v="86000000"/>
    <x v="3"/>
    <n v="31000000"/>
    <s v="* Pago CAT y Plantas"/>
    <s v="Si"/>
  </r>
  <r>
    <s v="1.3.4O2058110CARTA DE RESIDENCIA Y/O PROCEDENCIADESPACHO DE LA SECRETARÍA GENERAL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4"/>
    <x v="4"/>
    <n v="0"/>
    <s v="SIN DESCRIPCION PARA DESTINOS 00"/>
    <n v="5000"/>
    <x v="3"/>
    <m/>
    <s v="SECRETARÍA GENERAL DEL AYUNTAMIENTO"/>
    <s v="Cultura de Paz y Derechos Humanos (Transversal)"/>
    <s v="EMISIÓN DE DOCUMENTOS JURÍDICOS"/>
    <s v="CARTA DE RESIDENCIA Y/O PROCEDENCIA"/>
    <s v="DESPACHO DE LA SECRETARÍA GENERAL"/>
    <n v="76480000"/>
    <n v="76480000"/>
    <x v="4"/>
    <n v="56480000"/>
    <s v="* Compra Terreno Prepa"/>
    <s v="Si"/>
  </r>
  <r>
    <s v="1.3.4E7531110SERVICIO DE MANTENIMIENTO DE ALUMBRADO PÚBLICODIRECCIÓN DE ALUMBRADO PÚBLICO"/>
    <s v="SI"/>
    <s v="2.5-02-20"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"/>
    <x v="1"/>
    <n v="0"/>
    <s v="SIN DESCRIPCION PARA DESTINOS 00"/>
    <n v="3000"/>
    <x v="1"/>
    <s v="FONDO DE FORTALECIMIENTO MUNICIPAL 2020 (FORTAMUN)"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78000000"/>
    <n v="78000000"/>
    <x v="5"/>
    <n v="13000000"/>
    <s v="* CFE Alumbrado"/>
    <s v="Si"/>
  </r>
  <r>
    <s v="2.2.7R184357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"/>
    <x v="5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20000000"/>
    <n v="100000000"/>
    <x v="6"/>
    <n v="40000000"/>
    <s v="* Centralizada (HABITAT) IRREDUCTIBLE"/>
    <s v="Si"/>
  </r>
  <r>
    <s v="2.6.3R13042110SISTEMA INTEGRAL PARA EL DESARROLLO DE LA FAMILIASISTEMA INTEGRAL PARA EL DESARROLLO DE LA FAMILIA"/>
    <s v="NO"/>
    <m/>
    <s v="2"/>
    <s v="DESARROLLO SOCIAL"/>
    <s v="2.6"/>
    <s v="PROTECCION SOCIAL"/>
    <s v="2.6.3"/>
    <s v="Familia e Hijos"/>
    <s v="R"/>
    <s v="Específicos"/>
    <n v="13"/>
    <n v="0"/>
    <s v="Cultura de Paz y Derechos Humanos (Transversal)"/>
    <s v="GASTO CORRIENTE"/>
    <m/>
    <m/>
    <x v="6"/>
    <x v="6"/>
    <n v="0"/>
    <s v="SIN DESCRIPCION PARA DESTINOS 00"/>
    <n v="4000"/>
    <x v="4"/>
    <m/>
    <s v="SISTEMA INTEGRAL PARA EL DESARROLLO DE LA FAMILIA"/>
    <s v="Cultura de Paz y Derechos Humanos (Transversal)"/>
    <s v="TRANSFERENCIAS OTORGADAS A LOS ORGANISMOS PUBLICOS DESCENTRALIZADOS DEL MUNICIPIO"/>
    <s v="SISTEMA INTEGRAL PARA EL DESARROLLO DE LA FAMILIA"/>
    <s v="SISTEMA INTEGRAL PARA EL DESARROLLO DE LA FAMILIA"/>
    <n v="60720013.640000001"/>
    <n v="59615914.649999999"/>
    <x v="7"/>
    <n v="0.64999999850988388"/>
    <m/>
    <s v="Si"/>
  </r>
  <r>
    <s v="1.3.4K12161210OBRAS DE INFRAESTRUCTURA MUNICIPALDIRECCIÓN GENERAL DE LICITACIÓN Y NORMATIVIDAD"/>
    <s v="NO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7"/>
    <x v="7"/>
    <n v="0"/>
    <s v="SIN DESCRIPCION PARA DESTINOS 00"/>
    <n v="6000"/>
    <x v="2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80174108.400000006"/>
    <n v="59070048.980000004"/>
    <x v="8"/>
    <n v="0"/>
    <m/>
    <m/>
  </r>
  <r>
    <s v="3.8.2E1756910ATENCION A EMERGENCIAS Y SERVICIOS PUBLICOS MUNICIPALES ENTREGADOS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8"/>
    <x v="8"/>
    <n v="0"/>
    <s v="SIN DESCRIPCION PARA DESTINOS 00"/>
    <n v="5000"/>
    <x v="3"/>
    <m/>
    <s v="PRESIDENCIA MUNICIPAL"/>
    <s v="Innovación en la Administración Pública"/>
    <s v="MODERNIZACION DE PROCESOS ADMINISTRATIVOS"/>
    <s v="ATENCION A EMERGENCIAS Y SERVICIOS PUBLICOS MUNICIPALES ENTREGADOS"/>
    <s v="DIRECCION GENERAL DE INNOVACION GUBERNAMENTAL"/>
    <n v="52155750.640000001"/>
    <n v="52155750.640000001"/>
    <x v="9"/>
    <n v="17155750.640000001"/>
    <s v="* C4"/>
    <s v="Si"/>
  </r>
  <r>
    <s v="1.3.4M4734210RECURSOS RECAUDADOS DE MANERA EFICIENTE PROGRAMA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9"/>
    <x v="9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25000000"/>
    <n v="65000000"/>
    <x v="10"/>
    <n v="35000000"/>
    <m/>
    <s v="Si"/>
  </r>
  <r>
    <s v="1.3.4K12161310OBRAS DE INFRAESTRUCTURA MUNICIPALDIRECCIÓN GENERAL DE LICITACIÓN Y NORMATIVIDAD"/>
    <s v="SI"/>
    <s v="2.5-01-20"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10"/>
    <x v="10"/>
    <n v="0"/>
    <s v="SIN DESCRIPCION PARA DESTINOS 00"/>
    <n v="6000"/>
    <x v="2"/>
    <s v="FONDO DE INFRAESTRUCTURA SOCIAL MUNICIPAL 2020 (FISM)"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77457951"/>
    <n v="48707951"/>
    <x v="11"/>
    <n v="0"/>
    <s v="Para tomar todo el estimado del FISM disminuí por 1,250,000 de la partida 6121 de Recursos Propios"/>
    <m/>
  </r>
  <r>
    <s v="1.3.4M57261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"/>
    <x v="11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90000000"/>
    <n v="45000000"/>
    <x v="12"/>
    <n v="7000000"/>
    <s v="* Centralizada"/>
    <s v="Si"/>
  </r>
  <r>
    <s v="2.2.7R184326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"/>
    <x v="12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60000000"/>
    <n v="40000000"/>
    <x v="10"/>
    <n v="10000000"/>
    <s v="* Pipas y Vactor IRREDUCTIBLE"/>
    <m/>
  </r>
  <r>
    <s v="2.7.1S6844110MOCHILAS Y ÚTILES ESCOLARESDIRECCIÓN GENERAL DE PROGRAMAS SOCIALES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x v="4"/>
    <m/>
    <s v="COORDINACIÓN GENERAL DE PARTICIPACIÓN CIUDADANA Y CONSTRUCCIÓN DE COMUNIDAD"/>
    <s v="Ciudad Culta, Recreativa y Participativa"/>
    <s v="ESTUDIANTE APRUEBA"/>
    <s v="MOCHILAS Y ÚTILES ESCOLARES"/>
    <s v="DIRECCIÓN GENERAL DE PROGRAMAS SOCIALES"/>
    <n v="35750000"/>
    <n v="35750000"/>
    <x v="4"/>
    <n v="15750000"/>
    <m/>
    <s v="Si"/>
  </r>
  <r>
    <s v="2.4.2R10842110POLITICA CULTURAL DE TLAJOMULCO DE ZUÑIGAINSTITUTO DE CULTURA"/>
    <s v="NO"/>
    <m/>
    <s v="2"/>
    <s v="DESARROLLO SOCIAL"/>
    <s v="2.4"/>
    <s v="RECREACION, CULTURA Y OTRAS MANIFESTACIONES SOCIALES"/>
    <s v="2.4.2"/>
    <s v="Cultura"/>
    <s v="R"/>
    <s v="Específicos"/>
    <n v="10"/>
    <n v="8"/>
    <s v="Cultura de Paz y Derechos Humanos (Transversal)"/>
    <s v="GASTO CORRIENTE"/>
    <m/>
    <m/>
    <x v="6"/>
    <x v="6"/>
    <n v="0"/>
    <s v="SIN DESCRIPCION PARA DESTINOS 00"/>
    <n v="4000"/>
    <x v="4"/>
    <m/>
    <s v="INSTITUTO DE CULTURA"/>
    <s v="Cultura de Paz y Derechos Humanos (Transversal)"/>
    <s v="TRANSFERENCIAS OTORGADAS A LOS ORGANISMOS PUBLICOS DESCENTRALIZADOS DEL MUNICIPIO"/>
    <s v="POLITICA CULTURAL DE TLAJOMULCO DE ZUÑIGA"/>
    <s v="INSTITUTO DE CULTURA"/>
    <n v="32122724.260000002"/>
    <n v="32122724.260000002"/>
    <x v="13"/>
    <n v="0"/>
    <m/>
    <s v="Si"/>
  </r>
  <r>
    <s v="2.2.7R184338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4"/>
    <x v="14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27600000"/>
    <n v="30000000"/>
    <x v="10"/>
    <n v="0"/>
    <s v="*Vigilancia de Pozos IRREDUCTIBLE"/>
    <s v="Si"/>
  </r>
  <r>
    <s v="2.7.1S6844110UNIFORMES ESCOLARESDIRECCIÓN GENERAL DE PROGRAMAS SOCIALES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x v="4"/>
    <m/>
    <s v="COORDINACIÓN GENERAL DE PARTICIPACIÓN CIUDADANA Y CONSTRUCCIÓN DE COMUNIDAD"/>
    <s v="Ciudad Culta, Recreativa y Participativa"/>
    <s v="ESTUDIANTE APRUEBA"/>
    <s v="UNIFORMES ESCOLARES"/>
    <s v="DIRECCIÓN GENERAL DE PROGRAMAS SOCIALES"/>
    <n v="29250000"/>
    <n v="29250000"/>
    <x v="4"/>
    <n v="9250000"/>
    <m/>
    <s v="Si"/>
  </r>
  <r>
    <s v="1.3.4K12161510OBRAS DE INFRAESTRUCTURA MUNICIPALDIRECCIÓN GENERAL DE LICITACIÓN Y NORMATIVIDAD"/>
    <s v="NO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15"/>
    <x v="15"/>
    <n v="0"/>
    <s v="SIN DESCRIPCION PARA DESTINOS 00"/>
    <n v="6000"/>
    <x v="2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8750000.02"/>
    <n v="28750000.02"/>
    <x v="14"/>
    <n v="0"/>
    <m/>
    <m/>
  </r>
  <r>
    <s v="1.3.4M4791110RECURSOS RECAUDADOS DE MANERA EFICIENTE PROGRAMADOSDIRECCIÓN GENERAL DE INGRESOS"/>
    <s v="SI"/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AMORTIZACIÓN DE LA DEUDA Y DISMINUCIÓN DE PASIVOS"/>
    <m/>
    <m/>
    <x v="16"/>
    <x v="16"/>
    <n v="0"/>
    <s v="SIN DESCRIPCION PARA DESTINOS 00"/>
    <n v="9000"/>
    <x v="6"/>
    <s v="FONDO DE FORTALECIMIENTO MUNICIPAL 2020 (FORTAMUN)"/>
    <s v="TESORERÍA"/>
    <s v="Innovación en la Administración Pública"/>
    <s v="HACIENDA PÚBLICA EFICIENTE"/>
    <s v="RECURSOS RECAUDADOS DE MANERA EFICIENTE PROGRAMADOS"/>
    <s v="DIRECCIÓN GENERAL DE INGRESOS"/>
    <n v="28000000"/>
    <n v="28000000"/>
    <x v="4"/>
    <n v="8000000"/>
    <m/>
    <s v="Si"/>
  </r>
  <r>
    <s v="1.3.4M4792110RECURSOS RECAUDADOS DE MANERA EFICIENTE PROGRAMADOSDIRECCIÓN GENERAL DE INGRESOS"/>
    <s v="SI"/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AMORTIZACIÓN DE LA DEUDA Y DISMINUCIÓN DE PASIVOS"/>
    <m/>
    <m/>
    <x v="17"/>
    <x v="17"/>
    <n v="0"/>
    <s v="SIN DESCRIPCION PARA DESTINOS 00"/>
    <n v="9000"/>
    <x v="6"/>
    <s v="FONDO DE FORTALECIMIENTO MUNICIPAL 2020 (FORTAMUN)"/>
    <s v="TESORERÍA"/>
    <s v="Innovación en la Administración Pública"/>
    <s v="HACIENDA PÚBLICA EFICIENTE"/>
    <s v="RECURSOS RECAUDADOS DE MANERA EFICIENTE PROGRAMADOS"/>
    <s v="DIRECCIÓN GENERAL DE INGRESOS"/>
    <n v="26500000"/>
    <n v="26500000"/>
    <x v="4"/>
    <n v="6500000"/>
    <m/>
    <s v="Si"/>
  </r>
  <r>
    <s v="1.3.4M5726111BIENES ADQUIRIDOSDIRECCIÓN GENERAL DE ADMINISTRACIÓN"/>
    <s v="SI"/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"/>
    <x v="11"/>
    <n v="1"/>
    <s v="COMISARÍA DE LA POLICÍA"/>
    <n v="2000"/>
    <x v="5"/>
    <s v="FONDO DE FORTALECIMIENTO MUNICIPAL 2020 (FORTAMUN)"/>
    <s v="OFICIALÍA MAYOR"/>
    <s v="Innovación en la Administración Pública"/>
    <s v="ADQUISICIÓN DE BIENES Y SERVICIOS "/>
    <s v="BIENES ADQUIRIDOS"/>
    <s v="DIRECCIÓN GENERAL DE ADMINISTRACIÓN"/>
    <n v="25000000"/>
    <n v="25000000"/>
    <x v="15"/>
    <n v="0"/>
    <s v="* Centralizada Comisaría"/>
    <s v="Si"/>
  </r>
  <r>
    <s v="3.8.2E1759110SISTEMAS INFORMATICOS MODERNIZADOS RECIBIDOS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18"/>
    <x v="18"/>
    <n v="0"/>
    <s v="SIN DESCRIPCION PARA DESTINOS 00"/>
    <n v="5000"/>
    <x v="3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24900000.079999998"/>
    <n v="24900000.079999998"/>
    <x v="16"/>
    <n v="14900000.079999998"/>
    <s v="* ODDO"/>
    <s v="Si"/>
  </r>
  <r>
    <s v="1.3.4M5732510BIENES ADQUIRIDOSDIRECCIÓN GENERAL DE ADMINISTRACIÓN"/>
    <s v="SI"/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9"/>
    <x v="19"/>
    <n v="0"/>
    <s v="SIN DESCRIPCION PARA DESTINOS 00"/>
    <n v="3000"/>
    <x v="1"/>
    <s v="FONDO DE FORTALECIMIENTO MUNICIPAL 2020 (FORTAMUN)"/>
    <s v="OFICIALÍA MAYOR"/>
    <s v="Innovación en la Administración Pública"/>
    <s v="ADQUISICIÓN DE BIENES Y SERVICIOS "/>
    <s v="BIENES ADQUIRIDOS"/>
    <s v="DIRECCIÓN GENERAL DE ADMINISTRACIÓN"/>
    <n v="24078000"/>
    <n v="24078000"/>
    <x v="17"/>
    <n v="0"/>
    <m/>
    <s v="Si"/>
  </r>
  <r>
    <s v="1.3.4P1736110UNIDADES RESPONSABLES DE GASTO EVALUADASDIRECCION GENERAL DE COMUNICACION SOCIAL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20"/>
    <x v="20"/>
    <n v="0"/>
    <s v="SIN DESCRIPCION PARA DESTINOS 00"/>
    <n v="3000"/>
    <x v="1"/>
    <m/>
    <s v="PRESIDENCIA MUNICIPAL"/>
    <s v="Innovación en la Administración Pública"/>
    <s v="MEJORAMIENTO DE CAPACIDADES INSTITUCIONALES"/>
    <s v="UNIDADES RESPONSABLES DE GASTO EVALUADAS"/>
    <s v="DIRECCION GENERAL DE COMUNICACION SOCIAL"/>
    <n v="29000000"/>
    <n v="29000000"/>
    <x v="18"/>
    <n v="17000000"/>
    <m/>
    <s v="Si"/>
  </r>
  <r>
    <s v="1.3.4E7532610SERVICIO DE RECOLECCIÓN DE MALEZA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"/>
    <x v="12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19500000"/>
    <n v="19500000"/>
    <x v="19"/>
    <n v="4500000"/>
    <m/>
    <m/>
  </r>
  <r>
    <s v="2.4.1F17842110ACTIVIDADES DEPORTIVAS Y RECREATIVAS EN EL MUNICIPIOCONSEJO MUNICIPAL DEL DEPORTE DE TLAJOMULCO"/>
    <s v="NO"/>
    <m/>
    <s v="2"/>
    <s v="DESARROLLO SOCIAL"/>
    <s v="2.4"/>
    <s v="RECREACION, CULTURA Y OTRAS MANIFESTACIONES SOCIALES"/>
    <s v="2.4.1"/>
    <s v="Deporte y Recreación"/>
    <s v="F"/>
    <s v="Promoción y fomento "/>
    <n v="17"/>
    <n v="8"/>
    <s v="Cultura de Paz y Derechos Humanos (Transversal)"/>
    <s v="GASTO CORRIENTE"/>
    <m/>
    <m/>
    <x v="6"/>
    <x v="6"/>
    <n v="0"/>
    <s v="SIN DESCRIPCION PARA DESTINOS 00"/>
    <n v="4000"/>
    <x v="4"/>
    <m/>
    <s v="CONSEJO MUNICIPAL DEL DEPORTE DE TLAJOMULCO"/>
    <s v="Cultura de Paz y Derechos Humanos (Transversal)"/>
    <s v="TRANSFERENCIAS OTORGADAS A LOS ORGANISMOS PUBLICOS DESCENTRALIZADOS DEL MUNICIPIO"/>
    <s v="ACTIVIDADES DEPORTIVAS Y RECREATIVAS EN EL MUNICIPIO"/>
    <s v="CONSEJO MUNICIPAL DEL DEPORTE DE TLAJOMULCO"/>
    <n v="18576434"/>
    <n v="18086553.460000001"/>
    <x v="20"/>
    <n v="0"/>
    <m/>
    <s v="Si"/>
  </r>
  <r>
    <s v="2.7.1S6844110BECAS  A ESTUDIANTESDIRECCIÓN GENERAL DE PROGRAMAS SOCIALES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x v="4"/>
    <m/>
    <s v="COORDINACIÓN GENERAL DE PARTICIPACIÓN CIUDADANA Y CONSTRUCCIÓN DE COMUNIDAD"/>
    <s v="Ciudad Culta, Recreativa y Participativa"/>
    <s v="ESTUDIANTE APRUEBA"/>
    <s v="BECAS  A ESTUDIANTES"/>
    <s v="DIRECCIÓN GENERAL DE PROGRAMAS SOCIALES"/>
    <n v="18000000"/>
    <n v="18000000"/>
    <x v="16"/>
    <n v="8000000"/>
    <m/>
    <s v="Si"/>
  </r>
  <r>
    <s v="1.3.4M57394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1"/>
    <x v="21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8000000"/>
    <n v="18000000"/>
    <x v="19"/>
    <n v="3000000"/>
    <m/>
    <s v="Si"/>
  </r>
  <r>
    <s v="1.3.4P1733610PROGRAMAS SOCIALES MUNICIPALES EVALUADOS DE MANERA INTERNA Y EXTERNADESPACHO DE LA JEFATURA DE GABINETE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22"/>
    <x v="22"/>
    <n v="0"/>
    <s v="SIN DESCRIPCION PARA DESTINOS 00"/>
    <n v="3000"/>
    <x v="1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30000"/>
    <n v="17473553"/>
    <x v="19"/>
    <n v="2473553"/>
    <s v="* TRANSFERIR A JEFATURA DE GABINETE"/>
    <m/>
  </r>
  <r>
    <s v="1.3.4E7524210SERVICIO DE BACHEO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32000000"/>
    <n v="25000000"/>
    <x v="19"/>
    <n v="10000000"/>
    <s v="* Revisar tema de asfalto"/>
    <s v="Si"/>
  </r>
  <r>
    <s v="1.3.4M4735110RECURSOS RECAUDADOS DE MANERA EFICIENTE PROGRAMA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24"/>
    <x v="24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13800734"/>
    <n v="13800734"/>
    <x v="16"/>
    <n v="3800734"/>
    <m/>
    <s v="Si"/>
  </r>
  <r>
    <s v="2.7.1R16042110PROGRAMAS Y ACCIONES CULTURALES, RECREATIVOS Y DEPORTIVASINSTITUTO DE ALTERNATIVAS PARA LOS JÓVENES"/>
    <s v="NO"/>
    <m/>
    <s v="2"/>
    <s v="DESARROLLO SOCIAL"/>
    <s v="2.7"/>
    <s v="OTROS ASUNTOS SOCIALES"/>
    <s v="2.7.1"/>
    <s v="Otros Asuntos Sociales"/>
    <s v="R"/>
    <s v="Específicos"/>
    <n v="16"/>
    <n v="0"/>
    <s v="Cultura de Paz y Derechos Humanos (Transversal)"/>
    <s v="GASTO CORRIENTE"/>
    <m/>
    <m/>
    <x v="6"/>
    <x v="6"/>
    <n v="0"/>
    <s v="SIN DESCRIPCION PARA DESTINOS 00"/>
    <n v="4000"/>
    <x v="4"/>
    <m/>
    <s v="INSTITUTO DE ALTERNATIVAS PARA LOS JÓVENES"/>
    <s v="Cultura de Paz y Derechos Humanos (Transversal)"/>
    <s v="TRANSFERENCIAS OTORGADAS A LOS ORGANISMOS PUBLICOS DESCENTRALIZADOS DEL MUNICIPIO"/>
    <s v="PROGRAMAS Y ACCIONES CULTURALES, RECREATIVOS Y DEPORTIVAS"/>
    <s v="INSTITUTO DE ALTERNATIVAS PARA LOS JÓVENES"/>
    <n v="13176790.800000001"/>
    <n v="12137279.470000001"/>
    <x v="21"/>
    <n v="0"/>
    <m/>
    <s v="Si"/>
  </r>
  <r>
    <s v="1.3.4M57357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"/>
    <x v="5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1499996"/>
    <n v="11499996"/>
    <x v="22"/>
    <n v="3499996"/>
    <s v="* Centralizada"/>
    <s v="Si"/>
  </r>
  <r>
    <s v="2.7.1S6844110ACTIVIDADES PARA LA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x v="4"/>
    <m/>
    <s v="COORDINACIÓN GENERAL DE PARTICIPACIÓN CIUDADANA Y CONSTRUCCIÓN DE COMUNIDAD"/>
    <s v="Ciudad Culta, Recreativa y Participativa"/>
    <s v="ACTIVIDADES Y FESTIVIDADES"/>
    <s v="ACTIVIDADES PARA LA CONSTRUCCIÓN DE COMUNIDAD"/>
    <s v="DESPACHO DE LA COORDINACIÓN GENERAL DE PARTICIPACIÓN CIUDADANA Y CONSTRUCCIÓN DE COMUNIDAD"/>
    <n v="10000000"/>
    <n v="10000000"/>
    <x v="16"/>
    <n v="0"/>
    <s v="Presupuesto Participativo"/>
    <s v="Si"/>
  </r>
  <r>
    <s v="1.3.4M5726112BIENES ADQUIRIDOSDIRECCIÓN GENERAL DE ADMINISTRACIÓN"/>
    <s v="SI"/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"/>
    <x v="11"/>
    <n v="2"/>
    <s v="PROTECCIÓN CIVIL Y SERVICIOS MÉDICOS"/>
    <n v="2000"/>
    <x v="5"/>
    <s v="FONDO DE FORTALECIMIENTO MUNICIPAL 2020 (FORTAMUN)"/>
    <s v="OFICIALÍA MAYOR"/>
    <s v="Innovación en la Administración Pública"/>
    <s v="ADQUISICIÓN DE BIENES Y SERVICIOS "/>
    <s v="BIENES ADQUIRIDOS"/>
    <s v="DIRECCIÓN GENERAL DE ADMINISTRACIÓN"/>
    <n v="10000000"/>
    <n v="10000000"/>
    <x v="16"/>
    <n v="0"/>
    <s v="* Centralizada Protección Civil y Servicios Medicos"/>
    <s v="Si"/>
  </r>
  <r>
    <s v="1.3.4M57334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5"/>
    <x v="25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9090000"/>
    <n v="9090000"/>
    <x v="23"/>
    <n v="3090000"/>
    <s v="* Centralizada"/>
    <m/>
  </r>
  <r>
    <s v="3.8.2E1756510INFRAESTRUCTURA TECNOLOGICA ENTREGADA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26"/>
    <x v="26"/>
    <n v="0"/>
    <s v="SIN DESCRIPCION PARA DESTINOS 00"/>
    <n v="5000"/>
    <x v="3"/>
    <m/>
    <s v="PRESIDENCIA MUNICIPAL"/>
    <s v="Innovación en la Administración Pública"/>
    <s v="MODERNIZACION DE PROCESOS ADMINISTRATIVOS"/>
    <s v="INFRAESTRUCTURA TECNOLOGICA ENTREGADA"/>
    <s v="DIRECCION GENERAL DE INNOVACION GUBERNAMENTAL"/>
    <n v="16508799.960000001"/>
    <n v="9057799.9600000009"/>
    <x v="24"/>
    <n v="4057799.9600000009"/>
    <s v="* Sistema de Atención Temprana de Inundaciones (evaluar $2MDP), Sistema de Comunicaciones DIF (evaluar $5MDP)"/>
    <m/>
  </r>
  <r>
    <s v="2.2.7R184382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7"/>
    <x v="27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LABORATORIO URBANO"/>
    <n v="14500000"/>
    <n v="10000000"/>
    <x v="22"/>
    <n v="2000000"/>
    <s v="* Política de Espacios de Paz 150 espacio de paz, en conjunto con Secretaría General "/>
    <m/>
  </r>
  <r>
    <s v="2.7.1S6844110APOYO A LAS JEFAS DE FAMILIADIRECCIÓN GENERAL DE PROGRAMAS SOCIALES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x v="4"/>
    <m/>
    <s v="COORDINACIÓN GENERAL DE PARTICIPACIÓN CIUDADANA Y CONSTRUCCIÓN DE COMUNIDAD"/>
    <s v="Ciudad Culta, Recreativa y Participativa"/>
    <s v="SUBSIDIO A LAS PERSONAS"/>
    <s v="APOYO A LAS JEFAS DE FAMILIA"/>
    <s v="DIRECCIÓN GENERAL DE PROGRAMAS SOCIALES"/>
    <n v="6000000"/>
    <n v="6000000"/>
    <x v="25"/>
    <n v="3000000"/>
    <m/>
    <s v="Si"/>
  </r>
  <r>
    <s v="2.7.1S6844110APOYO A LOS ADULTOS MAYORESDIRECCIÓN GENERAL DE PROGRAMAS SOCIALES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x v="4"/>
    <m/>
    <s v="COORDINACIÓN GENERAL DE PARTICIPACIÓN CIUDADANA Y CONSTRUCCIÓN DE COMUNIDAD"/>
    <s v="Ciudad Culta, Recreativa y Participativa"/>
    <s v="SUBSIDIO A LAS PERSONAS"/>
    <s v="APOYO A LOS ADULTOS MAYORES"/>
    <s v="DIRECCIÓN GENERAL DE PROGRAMAS SOCIALES"/>
    <n v="6000000"/>
    <n v="6000000"/>
    <x v="25"/>
    <n v="3000000"/>
    <m/>
    <s v="Si"/>
  </r>
  <r>
    <s v="1.3.4M4733110RECURSOS FEDERALES RECIBI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28"/>
    <x v="28"/>
    <n v="0"/>
    <s v="SIN DESCRIPCION PARA DESTINOS 00"/>
    <n v="3000"/>
    <x v="1"/>
    <m/>
    <s v="TESORERÍA"/>
    <s v="Innovación en la Administración Pública"/>
    <s v="HACIENDA PÚBLICA EFICIENTE"/>
    <s v="RECURSOS FEDERALES RECIBIDOS"/>
    <s v="DIRECCIÓN GENERAL DE INGRESOS"/>
    <n v="6500000"/>
    <n v="6500000"/>
    <x v="23"/>
    <n v="500000"/>
    <m/>
    <m/>
  </r>
  <r>
    <s v="1.3.4P1736610SERVIDORES PUBLCIOS MUNICIPALES CAPACITADOSDESPACHO DE LA JEFATURA DE GABINETE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29"/>
    <x v="29"/>
    <n v="0"/>
    <s v="SIN DESCRIPCION PARA DESTINOS 00"/>
    <n v="3000"/>
    <x v="1"/>
    <m/>
    <s v="PRESIDENCIA MUNICIPAL"/>
    <s v="Innovación en la Administración Pública"/>
    <s v="MEJORAMIENTO DE CAPACIDADES INSTITUCIONALES"/>
    <s v="SERVIDORES PUBLCIOS MUNICIPALES CAPACITADOS"/>
    <s v="DESPACHO DE LA JEFATURA DE GABINETE"/>
    <n v="6229356.7199999904"/>
    <n v="6229356.7199999904"/>
    <x v="24"/>
    <n v="1229356.7199999904"/>
    <m/>
    <m/>
  </r>
  <r>
    <s v="2.2.7R18444110SUMINISTRO DE AGUADIRECCIÓN GENERAL DE VIVIENDA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3"/>
    <x v="13"/>
    <n v="0"/>
    <s v="SIN DESCRIPCION PARA DESTINOS 00"/>
    <n v="4000"/>
    <x v="4"/>
    <m/>
    <s v="INSTITUTO MUNICIPAL PARA EL MEJORAMIENTO DEL HABITAT"/>
    <s v="Política Integral del Agua"/>
    <s v="DERECHO AL AGUA Y SANEAMIENTO"/>
    <s v="SUMINISTRO DE AGUA"/>
    <s v="DIRECCIÓN GENERAL DE VIVIENDA"/>
    <n v="6000000"/>
    <n v="6000000"/>
    <x v="23"/>
    <n v="0"/>
    <s v="*Renta tu casa"/>
    <s v="Si"/>
  </r>
  <r>
    <s v="2.2.7R1843922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0"/>
    <x v="30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5880000"/>
    <n v="5880000"/>
    <x v="26"/>
    <n v="0"/>
    <s v="*Derechos de Agua"/>
    <m/>
  </r>
  <r>
    <s v="1.3.4M57345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1"/>
    <x v="31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5592492"/>
    <n v="5592492"/>
    <x v="27"/>
    <n v="0"/>
    <m/>
    <m/>
  </r>
  <r>
    <s v="1.3.4M4734110RECURSOS RECAUDADOS DE MANERA EFICIENTE PROGRAMA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32"/>
    <x v="32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5500000"/>
    <n v="5500000"/>
    <x v="25"/>
    <n v="2500000"/>
    <m/>
    <m/>
  </r>
  <r>
    <s v="1.3.4M57515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33"/>
    <x v="33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5280000"/>
    <n v="5280000"/>
    <x v="25"/>
    <n v="2280000"/>
    <m/>
    <m/>
  </r>
  <r>
    <s v="1.3.4M57355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4"/>
    <x v="34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7999992"/>
    <n v="7999992"/>
    <x v="24"/>
    <n v="2999992"/>
    <s v="* Centralizada"/>
    <m/>
  </r>
  <r>
    <s v="1.7.2R2532510SERVICIO DE UNIDADES MOVILES ARRENDADA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9"/>
    <x v="19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SERVICIO DE UNIDADES MOVILES ARRENDADAS"/>
    <s v="DIRECCIÓN GENERAL DE PROTECCIÓN CIVIL Y BOMBEROS"/>
    <n v="10000000"/>
    <n v="7000000"/>
    <x v="25"/>
    <n v="4000000"/>
    <s v="* Helicoptero"/>
    <s v="Si"/>
  </r>
  <r>
    <s v="1.3.4E75339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5"/>
    <x v="35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2000000"/>
    <n v="7000000"/>
    <x v="24"/>
    <n v="2000000"/>
    <s v="*Rayos X y Laboratorio"/>
    <m/>
  </r>
  <r>
    <s v="1.3.4M57296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6"/>
    <x v="36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6999996"/>
    <n v="6999996"/>
    <x v="24"/>
    <n v="1999996"/>
    <s v="* Centralizada"/>
    <m/>
  </r>
  <r>
    <s v="1.3.4M4739420RECURSOS RECAUDADOS DE MANERA EFICIENTE PROGRAMA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37"/>
    <x v="37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5000000"/>
    <n v="5000000"/>
    <x v="28"/>
    <n v="3000000"/>
    <m/>
    <m/>
  </r>
  <r>
    <s v="1.3.4E7532610SERVICIO DE BALIZAMIENTO Y SEÑALETICA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"/>
    <x v="12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19000000"/>
    <n v="5000000"/>
    <x v="24"/>
    <n v="0"/>
    <m/>
    <m/>
  </r>
  <r>
    <s v="1.3.4E7524910SERVICIO DE BALIZAMIENTO Y SEÑALETICA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8"/>
    <x v="3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7000000"/>
    <n v="7000000"/>
    <x v="24"/>
    <n v="2000000"/>
    <m/>
    <s v="Si"/>
  </r>
  <r>
    <s v="1.3.4M57311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"/>
    <x v="1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4802400"/>
    <n v="4802400"/>
    <x v="29"/>
    <n v="0"/>
    <s v="* CFE Administrativo"/>
    <s v="Si"/>
  </r>
  <r>
    <s v="1.3.4M57541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39"/>
    <x v="39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4063272"/>
    <n v="4763272"/>
    <x v="30"/>
    <n v="0"/>
    <s v="* Centralizada"/>
    <m/>
  </r>
  <r>
    <s v="1.3.4M57298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40"/>
    <x v="40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4617600"/>
    <n v="4617600"/>
    <x v="31"/>
    <n v="0"/>
    <s v="* Centralizada"/>
    <m/>
  </r>
  <r>
    <s v="1.7.2R2556910EQUIPO Y HERRAMIENTA MANUAL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8"/>
    <x v="8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4600000"/>
    <n v="4600000"/>
    <x v="32"/>
    <n v="600000"/>
    <m/>
    <m/>
  </r>
  <r>
    <s v="3.1.1E9638210EVENTOS DE LA COORDINACIÓN GENERAL DE DESARROLLO ECONÓMIC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27"/>
    <x v="27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6970000"/>
    <n v="5500000"/>
    <x v="32"/>
    <n v="1500000"/>
    <m/>
    <m/>
  </r>
  <r>
    <s v="1.3.4P1759110PROGRAMAS SOCIALES MUNICIPALES EVALUADOS DE MANERA INTERNA Y EXTERNADESPACHO DE LA JEFATURA DE GABINETE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x v="18"/>
    <x v="18"/>
    <n v="0"/>
    <s v="SIN DESCRIPCION PARA DESTINOS 00"/>
    <n v="5000"/>
    <x v="3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4000000"/>
    <n v="4000000"/>
    <x v="25"/>
    <n v="1000000"/>
    <s v="* Software Censos y Estadisticas"/>
    <m/>
  </r>
  <r>
    <s v="1.3.4M4721810PROYECTO DE PRESUPUESTO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41"/>
    <x v="41"/>
    <n v="0"/>
    <s v="SIN DESCRIPCION PARA DESTINOS 00"/>
    <n v="2000"/>
    <x v="5"/>
    <m/>
    <s v="TESORERÍA"/>
    <s v="Innovación en la Administración Pública"/>
    <s v="HACIENDA PÚBLICA EFICIENTE"/>
    <s v="PROYECTO DE PRESUPUESTO"/>
    <s v="DIRECCIÓN GENERAL DE INGRESOS"/>
    <n v="4000000"/>
    <n v="4000000"/>
    <x v="25"/>
    <n v="1000000"/>
    <m/>
    <m/>
  </r>
  <r>
    <s v="1.3.4E75253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2"/>
    <x v="4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4761400"/>
    <n v="4500000"/>
    <x v="32"/>
    <n v="500000"/>
    <m/>
    <m/>
  </r>
  <r>
    <s v="1.3.4E75254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3"/>
    <x v="4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4633806"/>
    <n v="4600000"/>
    <x v="32"/>
    <n v="600000"/>
    <m/>
    <m/>
  </r>
  <r>
    <s v="2.7.1S6844310APOYO A INSTITUCIONES EDUCATIVAS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44"/>
    <x v="44"/>
    <n v="0"/>
    <s v="SIN DESCRIPCION PARA DESTINOS 00"/>
    <n v="4000"/>
    <x v="4"/>
    <m/>
    <s v="COORDINACIÓN GENERAL DE PARTICIPACIÓN CIUDADANA Y CONSTRUCCIÓN DE COMUNIDAD"/>
    <s v="Ciudad Culta, Recreativa y Participativa"/>
    <s v="APOYO A INSTITUCIONES"/>
    <s v="APOYO A INSTITUCIONES EDUCATIVAS"/>
    <s v="DESPACHO DE LA COORDINACIÓN GENERAL DE PARTICIPACIÓN CIUDADANA Y CONSTRUCCIÓN DE COMUNIDAD"/>
    <n v="3600000"/>
    <n v="3600000"/>
    <x v="25"/>
    <n v="600000"/>
    <m/>
    <s v="Si"/>
  </r>
  <r>
    <s v="1.3.4R15742110ATENCIÓN PARA PERSONAS CON DISCAPACIDAD INTELECTUALCENTRO DE ESTIMULACIÓN PARA PERSONAS CON DISCAPACIDAD INTELECTUAL"/>
    <s v="NO"/>
    <m/>
    <s v="1"/>
    <s v="GOBIERNO"/>
    <s v="1.3"/>
    <s v="COORDINACION DE LA POLITICA DE GOBIERNO"/>
    <s v="1.3.4"/>
    <s v="Función Pública"/>
    <s v="R"/>
    <s v="Específicos"/>
    <n v="15"/>
    <n v="7"/>
    <s v="Cultura de Paz y Derechos Humanos (Transversal)"/>
    <s v="GASTO CORRIENTE"/>
    <m/>
    <m/>
    <x v="6"/>
    <x v="6"/>
    <n v="0"/>
    <s v="SIN DESCRIPCION PARA DESTINOS 00"/>
    <n v="4000"/>
    <x v="4"/>
    <m/>
    <s v="CENTRO DE ESTIMULACIÓN PARA PERSONAS CON DISCAPACIDAD INTELECTUAL (CENDI)"/>
    <s v="Cultura de Paz y Derechos Humanos (Transversal)"/>
    <s v="TRANSFERENCIAS OTORGADAS A LOS ORGANISMOS PUBLICOS DESCENTRALIZADOS DEL MUNICIPIO"/>
    <s v="ATENCIÓN PARA PERSONAS CON DISCAPACIDAD INTELECTUAL"/>
    <s v="CENTRO DE ESTIMULACIÓN PARA PERSONAS CON DISCAPACIDAD INTELECTUAL"/>
    <n v="3554787"/>
    <n v="3554787"/>
    <x v="33"/>
    <n v="0"/>
    <m/>
    <s v="Si"/>
  </r>
  <r>
    <s v="1.3.4M57216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45"/>
    <x v="45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5238672"/>
    <n v="3500000"/>
    <x v="34"/>
    <n v="1000000"/>
    <s v="* Centralizada"/>
    <s v="Si"/>
  </r>
  <r>
    <s v="1.3.4E75531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46"/>
    <x v="46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5362160"/>
    <n v="4000000"/>
    <x v="35"/>
    <n v="500000"/>
    <m/>
    <m/>
  </r>
  <r>
    <s v="2.2.7R184339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5"/>
    <x v="35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LABORATORIO URBANO"/>
    <n v="6000000"/>
    <n v="4000000"/>
    <x v="35"/>
    <n v="500000"/>
    <m/>
    <m/>
  </r>
  <r>
    <s v="3.8.2E1733310SISTEMAS INFORMATICOS MODERNIZADOS RECIBIDOS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47"/>
    <x v="47"/>
    <n v="0"/>
    <s v="SIN DESCRIPCION PARA DESTINOS 00"/>
    <n v="3000"/>
    <x v="1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7300000.0799999898"/>
    <n v="3300000"/>
    <x v="25"/>
    <n v="300000"/>
    <s v="* Gps y digitalización Archivo Municipal ($4 MDP se redujeron del Archivo)"/>
    <m/>
  </r>
  <r>
    <s v="2.7.1S6844110APOYO A ESTANCIAS INFANTILES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x v="4"/>
    <m/>
    <s v="COORDINACIÓN GENERAL DE PARTICIPACIÓN CIUDADANA Y CONSTRUCCIÓN DE COMUNIDAD"/>
    <s v="Ciudad Culta, Recreativa y Participativa"/>
    <s v="SUBSIDIO A LAS PERSONAS"/>
    <s v="APOYO A ESTANCIAS INFANTILES"/>
    <s v="DESPACHO DE LA COORDINACIÓN GENERAL DE PARTICIPACIÓN CIUDADANA Y CONSTRUCCIÓN DE COMUNIDAD"/>
    <n v="3000000"/>
    <n v="3000000"/>
    <x v="25"/>
    <n v="0"/>
    <m/>
    <s v="Si"/>
  </r>
  <r>
    <s v="1.3.4P1733910PROGRAMAS SOCIALES MUNICIPALES EVALUADOS DE MANERA INTERNA Y EXTERNADESPACHO DE LA JEFATURA DE GABINETE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35"/>
    <x v="35"/>
    <n v="0"/>
    <s v="SIN DESCRIPCION PARA DESTINOS 00"/>
    <n v="3000"/>
    <x v="1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3000000"/>
    <n v="3000000"/>
    <x v="28"/>
    <n v="1000000"/>
    <m/>
    <m/>
  </r>
  <r>
    <s v="1.3.4E12153110QUEMAS AGRICOLAS E INCENDIOS FORESTALES PREVENIDOSDIRECCIÓN DE PROYECTO CAJITITLAN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46"/>
    <x v="46"/>
    <n v="0"/>
    <s v="SIN DESCRIPCION PARA DESTINOS 00"/>
    <n v="5000"/>
    <x v="3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3900000"/>
    <n v="3000000"/>
    <x v="25"/>
    <n v="0"/>
    <m/>
    <m/>
  </r>
  <r>
    <s v="1.3.4E7533710SERVICIO DE MANTENIMIENTO EN LOS ESPACIOS PÚBLICOS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8"/>
    <x v="48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5000000"/>
    <n v="5000000"/>
    <x v="25"/>
    <n v="2000000"/>
    <m/>
    <m/>
  </r>
  <r>
    <s v="1.3.4E18382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27"/>
    <x v="27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4054000"/>
    <n v="3254000"/>
    <x v="36"/>
    <n v="454000"/>
    <s v="* Fiestas patrias, posada, ractificación e informe"/>
    <m/>
  </r>
  <r>
    <s v="1.3.4P1736510SERVIDORES PUBLCIOS MUNICIPALES CAPACITADOSDESPACHO DE LA JEFATURA DE GABINETE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49"/>
    <x v="49"/>
    <n v="0"/>
    <s v="SIN DESCRIPCION PARA DESTINOS 00"/>
    <n v="3000"/>
    <x v="1"/>
    <m/>
    <s v="PRESIDENCIA MUNICIPAL"/>
    <s v="Innovación en la Administración Pública"/>
    <s v="MEJORAMIENTO DE CAPACIDADES INSTITUCIONALES"/>
    <s v="SERVIDORES PUBLCIOS MUNICIPALES CAPACITADOS"/>
    <s v="DESPACHO DE LA JEFATURA DE GABINETE"/>
    <n v="3115992"/>
    <n v="3115992"/>
    <x v="28"/>
    <n v="1115992"/>
    <m/>
    <m/>
  </r>
  <r>
    <s v="1.3.4E7524610SERVICIO DE MANTENIMIENTO DE ALUMBRADO PÚBLICODIRECCIÓN DE ALUMBRADO PÚBLIC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10500000"/>
    <n v="10500000"/>
    <x v="37"/>
    <n v="7600000"/>
    <m/>
    <s v="Si"/>
  </r>
  <r>
    <s v="1.3.4M5732310BIENES ADQUIRIDOSDIRECCIÓN GENERAL DE ADMINISTRACIÓN"/>
    <s v="SI"/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1"/>
    <x v="51"/>
    <n v="0"/>
    <s v="SIN DESCRIPCION PARA DESTINOS 00"/>
    <n v="3000"/>
    <x v="1"/>
    <s v="FONDO DE FORTALECIMIENTO MUNICIPAL 2020 (FORTAMUN)"/>
    <s v="OFICIALÍA MAYOR"/>
    <s v="Innovación en la Administración Pública"/>
    <s v="ADQUISICIÓN DE BIENES Y SERVICIOS "/>
    <s v="BIENES ADQUIRIDOS"/>
    <s v="DIRECCIÓN GENERAL DE ADMINISTRACIÓN"/>
    <n v="2664744"/>
    <n v="2664744"/>
    <x v="38"/>
    <n v="0"/>
    <m/>
    <m/>
  </r>
  <r>
    <s v="1.7.2R2527210EQUIPOS DE PROTECCIÓN PERSONAL PARA ELEMENTOS DE PCYB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52"/>
    <x v="52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EQUIPOS DE PROTECCIÓN PERSONAL PARA ELEMENTOS DE PCYB"/>
    <s v="DIRECCIÓN GENERAL DE PROTECCIÓN CIVIL Y BOMBEROS"/>
    <n v="3500000"/>
    <n v="2500000"/>
    <x v="34"/>
    <n v="0"/>
    <m/>
    <m/>
  </r>
  <r>
    <s v="1.3.4K12133210OBRAS DE INFRAESTRUCTURA MUNICIPALDIRECCIÓN GENERAL DE LICITACIÓN Y NORMATIVIDAD"/>
    <s v="NO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53"/>
    <x v="53"/>
    <n v="0"/>
    <s v="SIN DESCRIPCION PARA DESTINOS 00"/>
    <n v="3000"/>
    <x v="1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500000"/>
    <n v="2500000"/>
    <x v="34"/>
    <n v="0"/>
    <m/>
    <m/>
  </r>
  <r>
    <s v="1.3.4M4742510RECURSOS RECAUDADOS DE MANERA EFICIENTE PROGRAMA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54"/>
    <x v="54"/>
    <n v="0"/>
    <s v="SIN DESCRIPCION PARA DESTINOS 00"/>
    <n v="4000"/>
    <x v="4"/>
    <m/>
    <s v="TESORERÍA"/>
    <s v="Innovación en la Administración Pública"/>
    <s v="HACIENDA PÚBLICA EFICIENTE"/>
    <s v="RECURSOS RECAUDADOS DE MANERA EFICIENTE PROGRAMADOS"/>
    <s v="DIRECCIÓN GENERAL DE INGRESOS"/>
    <n v="2500000"/>
    <n v="2500000"/>
    <x v="28"/>
    <n v="500000"/>
    <m/>
    <s v="Si"/>
  </r>
  <r>
    <s v="3.8.2E1733910SISTEMAS INFORMATICOS MODERNIZADOS RECIBIDOS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35"/>
    <x v="35"/>
    <n v="0"/>
    <s v="SIN DESCRIPCION PARA DESTINOS 00"/>
    <n v="3000"/>
    <x v="1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2500000"/>
    <n v="2500000"/>
    <x v="34"/>
    <n v="0"/>
    <m/>
    <m/>
  </r>
  <r>
    <s v="1.3.4M57322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5"/>
    <x v="55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2321508"/>
    <n v="2321508"/>
    <x v="39"/>
    <n v="0"/>
    <m/>
    <s v="Si"/>
  </r>
  <r>
    <s v="1.3.4M57211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6"/>
    <x v="56"/>
    <n v="0"/>
    <s v="SIN DESCRIPCION PARA DESTINOS 00"/>
    <n v="2000"/>
    <x v="5"/>
    <m/>
    <s v="OFICIALÍA MAYOR"/>
    <s v="Innovación en la Administración Pública"/>
    <s v="ADQUISICIÓN DE BIENES Y SERVICIOS "/>
    <s v="SERVICIOS CONTRATADOS"/>
    <s v="DIRECCIÓN GENERAL DE ADMINISTRACIÓN"/>
    <n v="2149730"/>
    <n v="2149730"/>
    <x v="40"/>
    <n v="0"/>
    <s v="* Centralizada (Autorizada para Protección Civil)"/>
    <s v="Si"/>
  </r>
  <r>
    <s v="1.3.4E121431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57"/>
    <x v="57"/>
    <n v="0"/>
    <s v="SIN DESCRIPCION PARA DESTINOS 00"/>
    <n v="4000"/>
    <x v="4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2000000"/>
    <n v="2000000"/>
    <x v="41"/>
    <n v="200000"/>
    <s v="*HUERTOS"/>
    <s v="Si"/>
  </r>
  <r>
    <s v="1.3.5O30331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28"/>
    <x v="28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2000000"/>
    <n v="2000000"/>
    <x v="28"/>
    <n v="0"/>
    <m/>
    <m/>
  </r>
  <r>
    <s v="1.3.4M4742110RECURSOS RECAUDADOS DE MANERA EFICIENTE PROGRAMA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6"/>
    <x v="6"/>
    <n v="0"/>
    <s v="SIN DESCRIPCION PARA DESTINOS 00"/>
    <n v="4000"/>
    <x v="4"/>
    <m/>
    <s v="TESORERÍA"/>
    <s v="Innovación en la Administración Pública"/>
    <s v="HACIENDA PÚBLICA EFICIENTE"/>
    <s v="RECURSOS RECAUDADOS DE MANERA EFICIENTE PROGRAMADOS"/>
    <s v="DIRECCIÓN GENERAL DE INGRESOS"/>
    <n v="2000000"/>
    <n v="2000000"/>
    <x v="28"/>
    <n v="0"/>
    <m/>
    <s v="Si"/>
  </r>
  <r>
    <s v="1.3.4E7524710SERVICIO DE BALIZAMIENTO Y SEÑALETICA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8"/>
    <x v="5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3000000"/>
    <n v="2500000"/>
    <x v="28"/>
    <n v="500000"/>
    <m/>
    <m/>
  </r>
  <r>
    <s v="1.3.4E7556710SERVICIOS DE PODA Y TALA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59"/>
    <x v="59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1500000"/>
    <n v="3000000"/>
    <x v="28"/>
    <n v="1000000"/>
    <m/>
    <m/>
  </r>
  <r>
    <s v="2.2.7R184251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0"/>
    <x v="60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2280000"/>
    <n v="2280000"/>
    <x v="28"/>
    <n v="280000"/>
    <m/>
    <m/>
  </r>
  <r>
    <s v="2.2.7R184332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3"/>
    <x v="53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3480000"/>
    <n v="2500000"/>
    <x v="28"/>
    <n v="500000"/>
    <m/>
    <m/>
  </r>
  <r>
    <s v="1.3.4M57363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1"/>
    <x v="61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900800"/>
    <n v="1900800"/>
    <x v="42"/>
    <n v="0"/>
    <s v="*Euzen"/>
    <m/>
  </r>
  <r>
    <s v="2.7.1S6838210ACTIVIDADES PARA LA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27"/>
    <x v="27"/>
    <n v="0"/>
    <s v="SIN DESCRIPCION PARA DESTINOS 00"/>
    <n v="3000"/>
    <x v="1"/>
    <m/>
    <s v="COORDINACIÓN GENERAL DE PARTICIPACIÓN CIUDADANA Y CONSTRUCCIÓN DE COMUNIDAD"/>
    <s v="Ciudad Culta, Recreativa y Participativa"/>
    <s v="ACTIVIDADES Y FESTIVIDADES"/>
    <s v="ACTIVIDADES PARA LA CONSTRUCCIÓN DE COMUNIDAD"/>
    <s v="DESPACHO DE LA COORDINACIÓN GENERAL DE PARTICIPACIÓN CIUDADANA Y CONSTRUCCIÓN DE COMUNIDAD"/>
    <n v="10850000"/>
    <n v="4000000"/>
    <x v="43"/>
    <n v="3000000"/>
    <s v="*Actividades dia de las madres, adultos mayores, niños"/>
    <m/>
  </r>
  <r>
    <s v="1.3.4M1044110APOYO ECONÓMICO A PERSONAS FÍSICAS, ASOCIACIONES E INSTITUCIONES SIN FINES DE LUCROSECRETARÍA PARTICULAR DE PRESIDENCIA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3"/>
    <x v="13"/>
    <n v="0"/>
    <s v="SIN DESCRIPCION PARA DESTINOS 00"/>
    <n v="4000"/>
    <x v="4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2943820"/>
    <n v="2000000"/>
    <x v="41"/>
    <n v="200000"/>
    <m/>
    <s v="Si"/>
  </r>
  <r>
    <s v="1.3.4M1044510APOYO ECONÓMICO A PERSONAS FÍSICAS, ASOCIACIONES E INSTITUCIONES SIN FINES DE LUCROSECRETARÍA PARTICULAR DE PRESIDENCIA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62"/>
    <x v="62"/>
    <n v="0"/>
    <s v="SIN DESCRIPCION PARA DESTINOS 00"/>
    <n v="4000"/>
    <x v="4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3613060"/>
    <n v="2000000"/>
    <x v="41"/>
    <n v="200000"/>
    <m/>
    <s v="Si"/>
  </r>
  <r>
    <s v="2.6.8R14742110ATENCION A MUJERES DEL MUNICIPIOINSTITUTO MUNICIPAL DE LA MUJER TLAJOMULQUENSE"/>
    <s v="NO"/>
    <m/>
    <s v="2"/>
    <s v="DESARROLLO SOCIAL"/>
    <s v="2.6"/>
    <s v="PROTECCION SOCIAL"/>
    <s v="2.6.8"/>
    <s v="Otros Grupos Vulnerables"/>
    <s v="R"/>
    <s v="Específicos"/>
    <n v="14"/>
    <n v="7"/>
    <s v="Cultura de Paz y Derechos Humanos (Transversal)"/>
    <s v="GASTO CORRIENTE"/>
    <m/>
    <m/>
    <x v="6"/>
    <x v="6"/>
    <n v="0"/>
    <s v="SIN DESCRIPCION PARA DESTINOS 00"/>
    <n v="4000"/>
    <x v="4"/>
    <m/>
    <s v="INSTITUTO MUNICIPAL DE LA MUJER TLAJOMULQUENSE"/>
    <s v="Cultura de Paz y Derechos Humanos (Transversal)"/>
    <s v="TRANSFERENCIAS OTORGADAS A LOS ORGANISMOS PUBLICOS DESCENTRALIZADOS DEL MUNICIPIO"/>
    <s v="ATENCION A MUJERES DEL MUNICIPIO"/>
    <s v="INSTITUTO MUNICIPAL DE LA MUJER TLAJOMULQUENSE"/>
    <n v="1726449.08"/>
    <n v="1726449.08"/>
    <x v="44"/>
    <n v="0"/>
    <m/>
    <s v="Si"/>
  </r>
  <r>
    <s v="2.7.1S68382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27"/>
    <x v="27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4000000"/>
    <n v="2500000"/>
    <x v="43"/>
    <n v="1500000"/>
    <s v="Fiestas patronales, contratiempo"/>
    <m/>
  </r>
  <r>
    <s v="1.3.4M57511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63"/>
    <x v="63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4218000"/>
    <n v="1500000"/>
    <x v="43"/>
    <n v="500000"/>
    <s v="* Centralizada"/>
    <m/>
  </r>
  <r>
    <s v="1.3.4M57241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4"/>
    <x v="64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2109996"/>
    <n v="2109996"/>
    <x v="45"/>
    <n v="609996"/>
    <m/>
    <m/>
  </r>
  <r>
    <s v="3.1.1E9643110CAL AGRÍCOLADIRECCIÓN GENERAL DE DESARROLLO RURAL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ACTIVIDAD AGRÍCOLA"/>
    <s v="CAL AGRÍCOLA"/>
    <s v="DIRECCIÓN GENERAL DE DESARROLLO RURAL"/>
    <n v="1500000"/>
    <n v="1500000"/>
    <x v="43"/>
    <n v="500000"/>
    <m/>
    <s v="Si"/>
  </r>
  <r>
    <s v="1.3.4O2034110CONDONACIÓN Y/O REDUCCIÓN DE SANCIONESDIRECIÓN DE ACUERDOS Y SEGUIMIENTO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32"/>
    <x v="32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2000000"/>
    <n v="1500000"/>
    <x v="43"/>
    <n v="500000"/>
    <m/>
    <m/>
  </r>
  <r>
    <s v="1.3.4M4738210RECURSOS RECAUDADOS DE MANERA EFICIENTE PROGRAMA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27"/>
    <x v="27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2500000"/>
    <n v="2500000"/>
    <x v="46"/>
    <n v="1300000"/>
    <m/>
    <m/>
  </r>
  <r>
    <s v="1.3.4E7556710SERVICIO DE RECOLECCIÓN DE MALEZA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59"/>
    <x v="59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1500000"/>
    <n v="1500000"/>
    <x v="43"/>
    <n v="500000"/>
    <m/>
    <m/>
  </r>
  <r>
    <s v="2.7.1S6832510UNIFORMES ESCOLARESDIRECCIÓN GENERAL DE PROGRAMAS SOCIALES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9"/>
    <x v="19"/>
    <n v="0"/>
    <s v="SIN DESCRIPCION PARA DESTINOS 00"/>
    <n v="3000"/>
    <x v="1"/>
    <m/>
    <s v="COORDINACIÓN GENERAL DE PARTICIPACIÓN CIUDADANA Y CONSTRUCCIÓN DE COMUNIDAD"/>
    <s v="Ciudad Culta, Recreativa y Participativa"/>
    <s v="ESTUDIANTE APRUEBA"/>
    <s v="UNIFORMES ESCOLARES"/>
    <s v="DIRECCIÓN GENERAL DE PROGRAMAS SOCIALES"/>
    <n v="1500000"/>
    <n v="1500000"/>
    <x v="43"/>
    <n v="500000"/>
    <m/>
    <s v="Si"/>
  </r>
  <r>
    <s v="1.3.4E121421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6"/>
    <x v="6"/>
    <n v="0"/>
    <s v="SIN DESCRIPCION PARA DESTINOS 00"/>
    <n v="4000"/>
    <x v="4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300000"/>
    <n v="1300000"/>
    <x v="47"/>
    <n v="0"/>
    <s v="*CONAFOR"/>
    <s v="Si"/>
  </r>
  <r>
    <s v="1.3.4M57314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5"/>
    <x v="65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224000"/>
    <n v="1224000"/>
    <x v="48"/>
    <n v="0"/>
    <m/>
    <s v="Si"/>
  </r>
  <r>
    <s v="2.7.1S6838210APOYO A LAS AGENCIAS Y DELEGACIONES DEL MUNICIPIODIRECCIÓN DE AGENCIAS Y DELEGACIONES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27"/>
    <x v="27"/>
    <n v="0"/>
    <s v="SIN DESCRIPCION PARA DESTINOS 00"/>
    <n v="3000"/>
    <x v="1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1300000"/>
    <n v="1200000"/>
    <x v="43"/>
    <n v="200000"/>
    <s v="*Operación Delegaciones"/>
    <m/>
  </r>
  <r>
    <s v="1.3.4M57316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6"/>
    <x v="66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152132"/>
    <n v="1152132"/>
    <x v="49"/>
    <n v="0"/>
    <m/>
    <m/>
  </r>
  <r>
    <s v="1.7.2R25221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67"/>
    <x v="67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250000"/>
    <n v="1250000"/>
    <x v="43"/>
    <n v="250000"/>
    <s v="* Cambiar el proyecto a que haga mención de &quot;Administración&quot; * Revisar si Proyecto Cajititlán lo contempla (No lo contempla)"/>
    <m/>
  </r>
  <r>
    <s v="2.7.1S68445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2"/>
    <x v="62"/>
    <n v="0"/>
    <s v="SIN DESCRIPCION PARA DESTINOS 00"/>
    <n v="4000"/>
    <x v="4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2100000"/>
    <n v="1100000"/>
    <x v="43"/>
    <n v="100000"/>
    <s v="Carteles Internacionales, apicultura"/>
    <s v="Si"/>
  </r>
  <r>
    <s v="2.1.5R73569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"/>
    <x v="8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1000000"/>
    <n v="1000000"/>
    <x v="43"/>
    <n v="0"/>
    <m/>
    <m/>
  </r>
  <r>
    <s v="1.3.4E7533910MUNICIPIO FUNCIONAL Y EQUITATIVODIRECCIÓN GENERAL DE SALUD PÚBLICA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5"/>
    <x v="35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MUNICIPIO FUNCIONAL Y EQUITATIVO"/>
    <s v="DIRECCIÓN GENERAL DE SALUD PÚBLICA"/>
    <n v="1000000"/>
    <n v="1000000"/>
    <x v="43"/>
    <n v="0"/>
    <m/>
    <m/>
  </r>
  <r>
    <s v="1.3.4K12156710OBRAS DE INFRAESTRUCTURA MUNICIPALDIRECCIÓN GENERAL DE LICITACIÓN Y NORMATIVIDAD"/>
    <s v="NO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59"/>
    <x v="59"/>
    <n v="0"/>
    <s v="SIN DESCRIPCION PARA DESTINOS 00"/>
    <n v="5000"/>
    <x v="3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500000"/>
    <n v="1000000"/>
    <x v="43"/>
    <n v="0"/>
    <m/>
    <m/>
  </r>
  <r>
    <s v="1.3.4M4733310RECURSOS FEDERALES RECIBI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47"/>
    <x v="47"/>
    <n v="0"/>
    <s v="SIN DESCRIPCION PARA DESTINOS 00"/>
    <n v="3000"/>
    <x v="1"/>
    <m/>
    <s v="TESORERÍA"/>
    <s v="Innovación en la Administración Pública"/>
    <s v="HACIENDA PÚBLICA EFICIENTE"/>
    <s v="RECURSOS FEDERALES RECIBIDOS"/>
    <s v="DIRECCIÓN GENERAL DE INGRESOS"/>
    <n v="1000000"/>
    <n v="1000000"/>
    <x v="50"/>
    <n v="300000"/>
    <m/>
    <m/>
  </r>
  <r>
    <s v="1.3.4E7529110SERVICIO DE BALIZAMIENTO Y SEÑALETICA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1500000"/>
    <n v="1500000"/>
    <x v="43"/>
    <n v="500000"/>
    <m/>
    <m/>
  </r>
  <r>
    <s v="1.3.4E7529110SERVICIO DE MANTENIMIENTO EN LOS ESPACIOS PÚBLICOS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500000"/>
    <n v="1500000"/>
    <x v="43"/>
    <n v="500000"/>
    <m/>
    <m/>
  </r>
  <r>
    <s v="2.2.7R184246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0"/>
    <x v="50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3000000"/>
    <n v="1000000"/>
    <x v="51"/>
    <n v="200000"/>
    <m/>
    <m/>
  </r>
  <r>
    <s v="2.2.7R184247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8"/>
    <x v="5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440000"/>
    <n v="1000000"/>
    <x v="51"/>
    <n v="200000"/>
    <m/>
    <m/>
  </r>
  <r>
    <s v="2.2.7R184335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9"/>
    <x v="69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1200000"/>
    <n v="1000000"/>
    <x v="51"/>
    <n v="200000"/>
    <m/>
    <m/>
  </r>
  <r>
    <s v="2.2.7R184256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70"/>
    <x v="70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200000"/>
    <n v="1200000"/>
    <x v="51"/>
    <n v="400000"/>
    <m/>
    <m/>
  </r>
  <r>
    <s v="2.2.7R184255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71"/>
    <x v="71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4800000"/>
    <n v="1500000"/>
    <x v="51"/>
    <n v="700000"/>
    <m/>
    <m/>
  </r>
  <r>
    <s v="3.1.1E9623910ADMINISTRACIÓN DEL DESPACH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2"/>
    <x v="72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00"/>
    <n v="1000000"/>
    <x v="51"/>
    <n v="200000"/>
    <m/>
    <m/>
  </r>
  <r>
    <s v="3.8.2E1759710ATENCION A EMERGENCIAS Y SERVICIOS PUBLICOS MUNICIPALES ENTREGADOS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73"/>
    <x v="73"/>
    <n v="0"/>
    <s v="SIN DESCRIPCION PARA DESTINOS 00"/>
    <n v="5000"/>
    <x v="3"/>
    <m/>
    <s v="PRESIDENCIA MUNICIPAL"/>
    <s v="Innovación en la Administración Pública"/>
    <s v="MODERNIZACION DE PROCESOS ADMINISTRATIVOS"/>
    <s v="ATENCION A EMERGENCIAS Y SERVICIOS PUBLICOS MUNICIPALES ENTREGADOS"/>
    <s v="DIRECCION GENERAL DE INNOVACION GUBERNAMENTAL"/>
    <n v="800000"/>
    <n v="800000"/>
    <x v="51"/>
    <n v="0"/>
    <m/>
    <m/>
  </r>
  <r>
    <s v="3.1.1E9625210PAQUETE AGROECOLÓGICODIRECCIÓN GENERAL DE DESARROLLO RURAL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4"/>
    <x v="74"/>
    <n v="0"/>
    <s v="SIN DESCRIPCION PARA DESTINOS 00"/>
    <n v="2000"/>
    <x v="5"/>
    <m/>
    <s v="COORDINACIÓN GENERAL DE DESARROLLO ECONÓMICO Y COMBATE A LA DESIGUALDAD"/>
    <s v="Desarrollo Económico"/>
    <s v="IMPULSO A LA ACTIVIDAD AGRÍCOLA"/>
    <s v="PAQUETE AGROECOLÓGICO"/>
    <s v="DIRECCIÓN GENERAL DE DESARROLLO RURAL"/>
    <n v="800000"/>
    <n v="800000"/>
    <x v="51"/>
    <n v="0"/>
    <m/>
    <m/>
  </r>
  <r>
    <s v="2.2.7R18424910SUMINISTRO DE AGUADIRECCIÓN GENERAL DE VIVIENDA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8"/>
    <x v="3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VIVIENDA"/>
    <n v="4000000"/>
    <n v="800000"/>
    <x v="51"/>
    <n v="0"/>
    <m/>
    <m/>
  </r>
  <r>
    <s v="2.2.7R184249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8"/>
    <x v="3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200000"/>
    <n v="800000"/>
    <x v="51"/>
    <n v="0"/>
    <m/>
    <m/>
  </r>
  <r>
    <s v="2.2.7R184249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8"/>
    <x v="3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24000"/>
    <n v="800000"/>
    <x v="51"/>
    <n v="0"/>
    <m/>
    <m/>
  </r>
  <r>
    <s v="2.2.7R184291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8"/>
    <x v="6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400000"/>
    <n v="800000"/>
    <x v="51"/>
    <n v="0"/>
    <m/>
    <m/>
  </r>
  <r>
    <s v="2.2.7R184291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8"/>
    <x v="6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200000"/>
    <n v="850000"/>
    <x v="52"/>
    <n v="200000"/>
    <m/>
    <m/>
  </r>
  <r>
    <s v="3.8.2E1759710SISTEMAS INFORMATICOS MODERNIZADOS RECIBIDOS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73"/>
    <x v="73"/>
    <n v="0"/>
    <s v="SIN DESCRIPCION PARA DESTINOS 00"/>
    <n v="5000"/>
    <x v="3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700000"/>
    <n v="700000"/>
    <x v="53"/>
    <n v="150000"/>
    <m/>
    <m/>
  </r>
  <r>
    <s v="2.2.7R184242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3"/>
    <x v="23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200000"/>
    <n v="700000"/>
    <x v="53"/>
    <n v="150000"/>
    <m/>
    <m/>
  </r>
  <r>
    <s v="1.3.4M57348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75"/>
    <x v="75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648432"/>
    <n v="648432"/>
    <x v="54"/>
    <n v="248432"/>
    <m/>
    <m/>
  </r>
  <r>
    <s v="1.3.4E75354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6"/>
    <x v="76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720000"/>
    <n v="643104"/>
    <x v="54"/>
    <n v="243104"/>
    <m/>
    <m/>
  </r>
  <r>
    <s v="1.3.4M57214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77"/>
    <x v="77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636996"/>
    <n v="636996"/>
    <x v="54"/>
    <n v="236996"/>
    <m/>
    <m/>
  </r>
  <r>
    <s v="1.3.4M573922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0"/>
    <x v="30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600000"/>
    <n v="600000"/>
    <x v="0"/>
    <n v="600000"/>
    <m/>
    <m/>
  </r>
  <r>
    <s v="1.3.4O2039220CONDONACIÓN Y/O REDUCCIÓN DE SANCIONESDIRECIÓN DE ACUERDOS Y SEGUIMIENTO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30"/>
    <x v="30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800000"/>
    <n v="600000"/>
    <x v="54"/>
    <n v="200000"/>
    <s v="*Escrituraciones"/>
    <m/>
  </r>
  <r>
    <s v="3.8.2E1752110INFRAESTRUCTURA TECNOLOGICA ENTREGADA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78"/>
    <x v="78"/>
    <n v="0"/>
    <s v="SIN DESCRIPCION PARA DESTINOS 00"/>
    <n v="5000"/>
    <x v="3"/>
    <m/>
    <s v="PRESIDENCIA MUNICIPAL"/>
    <s v="Innovación en la Administración Pública"/>
    <s v="MODERNIZACION DE PROCESOS ADMINISTRATIVOS"/>
    <s v="INFRAESTRUCTURA TECNOLOGICA ENTREGADA"/>
    <s v="DIRECCION GENERAL DE INNOVACION GUBERNAMENTAL"/>
    <n v="700000"/>
    <n v="700000"/>
    <x v="55"/>
    <n v="100000"/>
    <m/>
    <m/>
  </r>
  <r>
    <s v="1.3.4M4739610RECURSOS RECAUDADOS DE MANERA EFICIENTE PROGRAMA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79"/>
    <x v="79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600000"/>
    <n v="600000"/>
    <x v="56"/>
    <n v="300000"/>
    <m/>
    <m/>
  </r>
  <r>
    <s v="1.3.4E7527210SERVICIO DE MANTENIMIENTO EN LOS ESPACIOS PÚBLICOS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800000"/>
    <n v="800000"/>
    <x v="55"/>
    <n v="200000"/>
    <m/>
    <m/>
  </r>
  <r>
    <s v="1.3.4E7556110SERVICIO DE MANTENIMIENTO EN LOS ESPACIOS PÚBLICOS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0"/>
    <x v="80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800000"/>
    <n v="800000"/>
    <x v="55"/>
    <n v="200000"/>
    <m/>
    <m/>
  </r>
  <r>
    <s v="2.2.7R184363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1"/>
    <x v="61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LABORATORIO URBANO"/>
    <n v="600000"/>
    <n v="600000"/>
    <x v="54"/>
    <n v="200000"/>
    <m/>
    <m/>
  </r>
  <r>
    <s v="2.2.7R184567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59"/>
    <x v="59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600000"/>
    <n v="600000"/>
    <x v="54"/>
    <n v="200000"/>
    <m/>
    <m/>
  </r>
  <r>
    <s v="1.3.4M57294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81"/>
    <x v="81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585600"/>
    <n v="585600"/>
    <x v="56"/>
    <n v="285600"/>
    <s v="* Centralizada"/>
    <m/>
  </r>
  <r>
    <s v="1.3.4E121339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35"/>
    <x v="35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500000"/>
    <n v="500000"/>
    <x v="56"/>
    <n v="200000"/>
    <m/>
    <m/>
  </r>
  <r>
    <s v="1.3.4O20339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35"/>
    <x v="35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250000"/>
    <n v="1000000"/>
    <x v="56"/>
    <n v="700000"/>
    <s v="*150 espacios de paz"/>
    <m/>
  </r>
  <r>
    <s v="2.7.1S6824910APOYO A LAS AGENCIAS Y DELEGACIONES DEL MUNICIPIODIRECCIÓN DE AGENCIAS Y DELEGACIONES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38"/>
    <x v="38"/>
    <n v="0"/>
    <s v="SIN DESCRIPCION PARA DESTINOS 00"/>
    <n v="2000"/>
    <x v="5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500000"/>
    <n v="500000"/>
    <x v="57"/>
    <n v="300000"/>
    <m/>
    <m/>
  </r>
  <r>
    <s v="1.3.4M57252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74"/>
    <x v="74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540000"/>
    <n v="540000"/>
    <x v="56"/>
    <n v="240000"/>
    <m/>
    <m/>
  </r>
  <r>
    <s v="1.7.1R8255110EQUIPAMIENTOCOMISARÍA DE LA POLICÍA PREVENTIVA MUNICIPAL"/>
    <s v="NO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DE CAPITAL"/>
    <m/>
    <m/>
    <x v="82"/>
    <x v="82"/>
    <n v="0"/>
    <s v="SIN DESCRIPCION PARA DESTINOS 00"/>
    <n v="5000"/>
    <x v="3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500000"/>
    <n v="500000"/>
    <x v="56"/>
    <n v="200000"/>
    <m/>
    <m/>
  </r>
  <r>
    <s v="1.7.2R2556510EQUIPO Y HERRAMIENTA MANUAL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26"/>
    <x v="26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0"/>
    <n v="500000"/>
    <x v="56"/>
    <n v="200000"/>
    <m/>
    <m/>
  </r>
  <r>
    <s v="1.7.2R2556210EQUIPO Y HERRAMIENTA MANUAL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83"/>
    <x v="83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600000"/>
    <n v="600000"/>
    <x v="56"/>
    <n v="300000"/>
    <m/>
    <m/>
  </r>
  <r>
    <s v="3.1.1E9632610EVENTOS DE LA COORDINACIÓN GENERAL DE DESARROLLO ECONÓMIC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2"/>
    <x v="12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500000"/>
    <n v="500000"/>
    <x v="56"/>
    <n v="200000"/>
    <m/>
    <m/>
  </r>
  <r>
    <s v="1.3.4E7553110MUNICIPIO FUNCIONAL Y EQUITATIVODIRECCIÓN GENERAL DE SALUD PÚBLICA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46"/>
    <x v="46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MUNICIPIO FUNCIONAL Y EQUITATIVO"/>
    <s v="DIRECCIÓN GENERAL DE SALUD PÚBLICA"/>
    <n v="2000000"/>
    <n v="500000"/>
    <x v="56"/>
    <n v="200000"/>
    <m/>
    <m/>
  </r>
  <r>
    <s v="2.7.1S6844510RECONSTRUCCIÓN MAMARIA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2"/>
    <x v="62"/>
    <n v="0"/>
    <s v="SIN DESCRIPCION PARA DESTINOS 00"/>
    <n v="4000"/>
    <x v="4"/>
    <m/>
    <s v="COORDINACIÓN GENERAL DE PARTICIPACIÓN CIUDADANA Y CONSTRUCCIÓN DE COMUNIDAD"/>
    <s v="Ciudad Culta, Recreativa y Participativa"/>
    <s v="APOYO A PERSONAS"/>
    <s v="RECONSTRUCCIÓN MAMARIA"/>
    <s v="DESPACHO DE LA COORDINACIÓN GENERAL DE PARTICIPACIÓN CIUDADANA Y CONSTRUCCIÓN DE COMUNIDAD"/>
    <n v="500000"/>
    <n v="500000"/>
    <x v="57"/>
    <n v="300000"/>
    <m/>
    <s v="Si"/>
  </r>
  <r>
    <s v="1.3.4E7554210SERVICIOS DE PODA Y TALA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4"/>
    <x v="84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500000"/>
    <n v="500000"/>
    <x v="56"/>
    <n v="200000"/>
    <m/>
    <m/>
  </r>
  <r>
    <s v="1.3.4E75358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"/>
    <x v="2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679999.92"/>
    <n v="500000"/>
    <x v="56"/>
    <n v="200000"/>
    <m/>
    <m/>
  </r>
  <r>
    <s v="2.2.7R184298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40"/>
    <x v="40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000000"/>
    <n v="500000"/>
    <x v="54"/>
    <n v="100000"/>
    <s v="* Centralizada (HABITAT)"/>
    <m/>
  </r>
  <r>
    <s v="2.2.7R184591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18"/>
    <x v="18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LABORATORIO URBANO"/>
    <n v="500000"/>
    <n v="500000"/>
    <x v="54"/>
    <n v="100000"/>
    <m/>
    <m/>
  </r>
  <r>
    <s v="1.3.4M57326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2"/>
    <x v="12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499992"/>
    <n v="499992"/>
    <x v="56"/>
    <n v="199992"/>
    <m/>
    <m/>
  </r>
  <r>
    <s v="2.7.1S6833510BECAS  A ESTUDIANTESDIRECCIÓN GENERAL DE PROGRAMAS SOCIALES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9"/>
    <x v="69"/>
    <n v="0"/>
    <s v="SIN DESCRIPCION PARA DESTINOS 00"/>
    <n v="3000"/>
    <x v="1"/>
    <m/>
    <s v="COORDINACIÓN GENERAL DE PARTICIPACIÓN CIUDADANA Y CONSTRUCCIÓN DE COMUNIDAD"/>
    <s v="Ciudad Culta, Recreativa y Participativa"/>
    <s v="ESTUDIANTE APRUEBA"/>
    <s v="BECAS  A ESTUDIANTES"/>
    <s v="DIRECCIÓN GENERAL DE PROGRAMAS SOCIALES"/>
    <n v="490000"/>
    <n v="490000"/>
    <x v="54"/>
    <n v="90000"/>
    <m/>
    <m/>
  </r>
  <r>
    <s v="1.3.4M57351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4"/>
    <x v="24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674460"/>
    <n v="674460"/>
    <x v="58"/>
    <n v="194460"/>
    <m/>
    <s v="Si"/>
  </r>
  <r>
    <s v="2.1.5R73253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42"/>
    <x v="42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50000"/>
    <n v="450000"/>
    <x v="59"/>
    <n v="0"/>
    <m/>
    <m/>
  </r>
  <r>
    <s v="2.7.1S6824910TRASLADOS ESCOLARES Y ESCUELAS DE 10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38"/>
    <x v="38"/>
    <n v="0"/>
    <s v="SIN DESCRIPCION PARA DESTINOS 00"/>
    <n v="2000"/>
    <x v="5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200000"/>
    <n v="450000"/>
    <x v="54"/>
    <n v="50000"/>
    <m/>
    <m/>
  </r>
  <r>
    <s v="1.3.4M57333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47"/>
    <x v="47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449086"/>
    <n v="449086"/>
    <x v="60"/>
    <n v="0"/>
    <m/>
    <m/>
  </r>
  <r>
    <s v="2.1.5R73222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85"/>
    <x v="85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10000"/>
    <n v="410000"/>
    <x v="61"/>
    <n v="0"/>
    <m/>
    <m/>
  </r>
  <r>
    <s v="1.3.4M57246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0"/>
    <x v="50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484992"/>
    <n v="484992"/>
    <x v="54"/>
    <n v="84992"/>
    <m/>
    <m/>
  </r>
  <r>
    <s v="1.3.4M57249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8"/>
    <x v="38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690000"/>
    <n v="690000"/>
    <x v="54"/>
    <n v="290000"/>
    <m/>
    <m/>
  </r>
  <r>
    <s v="1.3.4M57291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8"/>
    <x v="68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822836"/>
    <n v="822836"/>
    <x v="54"/>
    <n v="422836"/>
    <m/>
    <m/>
  </r>
  <r>
    <s v="1.7.2R2556610EQUIPO Y HERRAMIENTA MANUAL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86"/>
    <x v="86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0"/>
    <n v="400000"/>
    <x v="56"/>
    <n v="100000"/>
    <m/>
    <m/>
  </r>
  <r>
    <s v="1.7.2R2525910EQUIPO Y HERRAMIENTA MANUAL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87"/>
    <x v="87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0"/>
    <n v="500000"/>
    <x v="54"/>
    <n v="100000"/>
    <m/>
    <m/>
  </r>
  <r>
    <s v="1.7.2R2556710EQUIPO Y HERRAMIENTA MANUAL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59"/>
    <x v="59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0"/>
    <n v="500000"/>
    <x v="54"/>
    <n v="100000"/>
    <m/>
    <m/>
  </r>
  <r>
    <s v="1.3.4K12133310OBRAS DE INFRAESTRUCTURA MUNICIPALDIRECCIÓN GENERAL DE LICITACIÓN Y NORMATIVIDAD"/>
    <s v="NO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47"/>
    <x v="47"/>
    <n v="0"/>
    <s v="SIN DESCRIPCION PARA DESTINOS 00"/>
    <n v="3000"/>
    <x v="1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400000"/>
    <n v="400000"/>
    <x v="56"/>
    <n v="100000"/>
    <m/>
    <m/>
  </r>
  <r>
    <s v="1.3.4E7524210SERVICIO DE BALIZAMIENTO Y SEÑALETICA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500000"/>
    <n v="500000"/>
    <x v="54"/>
    <n v="100000"/>
    <m/>
    <m/>
  </r>
  <r>
    <s v="1.3.4E7554210SERVICIO DE BALIZAMIENTO Y SEÑALETICA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4"/>
    <x v="84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500000"/>
    <n v="500000"/>
    <x v="54"/>
    <n v="100000"/>
    <m/>
    <m/>
  </r>
  <r>
    <s v="1.3.4E7554210SERVICIO DE MANTENIMIENTO EN LOS ESPACIOS PÚBLICOS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4"/>
    <x v="84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500000"/>
    <n v="500000"/>
    <x v="54"/>
    <n v="100000"/>
    <m/>
    <m/>
  </r>
  <r>
    <s v="1.3.4E7557810SERVICIO DE MANTENIMIENTO EN LOS ESPACIOS PÚBLICOS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8"/>
    <x v="88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500000"/>
    <n v="500000"/>
    <x v="54"/>
    <n v="100000"/>
    <m/>
    <m/>
  </r>
  <r>
    <s v="1.3.4E18329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89"/>
    <x v="89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507500"/>
    <n v="400000"/>
    <x v="54"/>
    <n v="0"/>
    <m/>
    <m/>
  </r>
  <r>
    <s v="2.2.7R184351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4"/>
    <x v="24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1000000"/>
    <n v="400000"/>
    <x v="54"/>
    <n v="0"/>
    <m/>
    <s v="Si"/>
  </r>
  <r>
    <s v="2.2.7R184351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4"/>
    <x v="24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LABORATORIO URBANO"/>
    <n v="500000"/>
    <n v="400000"/>
    <x v="54"/>
    <n v="0"/>
    <m/>
    <m/>
  </r>
  <r>
    <s v="2.2.7R184569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"/>
    <x v="8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400000"/>
    <n v="400000"/>
    <x v="54"/>
    <n v="0"/>
    <m/>
    <m/>
  </r>
  <r>
    <s v="3.1.1E9644210TECHOS DE LÁMINADIRECCIÓN DE FOMENTO EMPRESARIAL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90"/>
    <x v="90"/>
    <n v="0"/>
    <s v="SIN DESCRIPCION PARA DESTINOS 00"/>
    <n v="4000"/>
    <x v="4"/>
    <m/>
    <s v="COORDINACIÓN GENERAL DE DESARROLLO ECONÓMICO Y COMBATE A LA DESIGUALDAD"/>
    <s v="Desarrollo Económico"/>
    <s v="FOMENTO A LOS JÓVENES EMPRENDEDORES "/>
    <s v="TECHOS DE LÁMINA"/>
    <s v="DIRECCIÓN DE FOMENTO EMPRESARIAL"/>
    <n v="400000"/>
    <n v="400000"/>
    <x v="62"/>
    <n v="20000"/>
    <s v="*CONVERTIR EL PROYECTO A TECHOS DE LÁMINA"/>
    <s v="Si"/>
  </r>
  <r>
    <s v="1.3.4M57391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91"/>
    <x v="91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504000"/>
    <n v="400000"/>
    <x v="62"/>
    <n v="20000"/>
    <m/>
    <m/>
  </r>
  <r>
    <s v="2.1.5R73254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43"/>
    <x v="43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80000"/>
    <n v="380000"/>
    <x v="62"/>
    <n v="0"/>
    <m/>
    <m/>
  </r>
  <r>
    <s v="1.3.4M4732910RECURSOS RECAUDADOS DE MANERA EFICIENTE PROGRAMA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89"/>
    <x v="89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360000"/>
    <n v="360000"/>
    <x v="63"/>
    <n v="0"/>
    <m/>
    <m/>
  </r>
  <r>
    <s v="1.3.4P1733910UNIDADES RESPONSABLES DE GASTO EVALUADASDIRECCION GENERAL DE COMUNICACION SOCIAL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35"/>
    <x v="35"/>
    <n v="0"/>
    <s v="SIN DESCRIPCION PARA DESTINOS 00"/>
    <n v="3000"/>
    <x v="1"/>
    <m/>
    <s v="PRESIDENCIA MUNICIPAL"/>
    <s v="Innovación en la Administración Pública"/>
    <s v="MEJORAMIENTO DE CAPACIDADES INSTITUCIONALES"/>
    <s v="UNIDADES RESPONSABLES DE GASTO EVALUADAS"/>
    <s v="DIRECCION GENERAL DE COMUNICACION SOCIAL"/>
    <n v="360000"/>
    <n v="360000"/>
    <x v="63"/>
    <n v="0"/>
    <m/>
    <m/>
  </r>
  <r>
    <s v="3.1.1E9644110SISTEMAS DE ALMACENAMIENTO DE AGUADIRECCIÓN DE VIVIENDA Y COMUNIDAD DIGNA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3"/>
    <x v="13"/>
    <n v="0"/>
    <s v="SIN DESCRIPCION PARA DESTINOS 00"/>
    <n v="4000"/>
    <x v="4"/>
    <m/>
    <s v="COORDINACIÓN GENERAL DE DESARROLLO ECONÓMICO Y COMBATE A LA DESIGUALDAD"/>
    <s v="Desarrollo Económico"/>
    <s v="VIVIENDA DIGNA"/>
    <s v="SISTEMAS DE ALMACENAMIENTO DE AGUA"/>
    <s v="DIRECCIÓN DE VIVIENDA Y COMUNIDAD DIGNA"/>
    <n v="350000"/>
    <n v="350000"/>
    <x v="64"/>
    <n v="0"/>
    <m/>
    <s v="Si"/>
  </r>
  <r>
    <s v="1.3.4M57221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7"/>
    <x v="67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306000"/>
    <n v="306000"/>
    <x v="65"/>
    <n v="0"/>
    <m/>
    <m/>
  </r>
  <r>
    <s v="1.3.4E121441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3"/>
    <x v="13"/>
    <n v="0"/>
    <s v="SIN DESCRIPCION PARA DESTINOS 00"/>
    <n v="4000"/>
    <x v="4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300000"/>
    <n v="300000"/>
    <x v="56"/>
    <n v="0"/>
    <m/>
    <m/>
  </r>
  <r>
    <s v="1.3.4O20381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92"/>
    <x v="92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600000"/>
    <n v="600000"/>
    <x v="56"/>
    <n v="300000"/>
    <m/>
    <m/>
  </r>
  <r>
    <s v="1.3.4O20383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93"/>
    <x v="93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610000"/>
    <n v="610000"/>
    <x v="56"/>
    <n v="310000"/>
    <s v="*CLAD"/>
    <m/>
  </r>
  <r>
    <s v="2.7.1S6851910APOYO A LAS AGENCIAS Y DELEGACIONES DEL MUNICIPIODIRECCIÓN DE AGENCIAS Y DELEGACIONES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94"/>
    <x v="94"/>
    <n v="0"/>
    <s v="SIN DESCRIPCION PARA DESTINOS 00"/>
    <n v="5000"/>
    <x v="3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100000"/>
    <n v="300000"/>
    <x v="57"/>
    <n v="100000"/>
    <m/>
    <m/>
  </r>
  <r>
    <s v="1.3.4M57243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95"/>
    <x v="95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465000"/>
    <n v="465000"/>
    <x v="56"/>
    <n v="165000"/>
    <m/>
    <m/>
  </r>
  <r>
    <s v="1.3.4M57245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96"/>
    <x v="96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480000"/>
    <n v="480000"/>
    <x v="56"/>
    <n v="180000"/>
    <m/>
    <m/>
  </r>
  <r>
    <s v="1.3.4M57247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8"/>
    <x v="58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480000"/>
    <n v="480000"/>
    <x v="56"/>
    <n v="180000"/>
    <m/>
    <m/>
  </r>
  <r>
    <s v="1.3.4M57242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3"/>
    <x v="23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609996"/>
    <n v="609996"/>
    <x v="56"/>
    <n v="309996"/>
    <m/>
    <m/>
  </r>
  <r>
    <s v="1.3.4O2033110CONDONACIÓN Y/O REDUCCIÓN DE SANCIONESDIRECIÓN DE ACUERDOS Y SEGUIMIENTO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8"/>
    <x v="28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660000"/>
    <n v="300000"/>
    <x v="56"/>
    <n v="0"/>
    <m/>
    <m/>
  </r>
  <r>
    <s v="1.7.1R8239620EQUIPAMIENTOCOMISARÍA DE LA POLICÍA PREVENTIVA MUNICIPAL"/>
    <s v="NO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97"/>
    <x v="97"/>
    <n v="0"/>
    <s v="SIN DESCRIPCION PARA DESTINOS 00"/>
    <n v="3000"/>
    <x v="1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300000"/>
    <n v="300000"/>
    <x v="56"/>
    <n v="0"/>
    <m/>
    <m/>
  </r>
  <r>
    <s v="3.1.1E9635110EVENTOS DE LA COORDINACIÓN GENERAL DE DESARROLLO ECONÓMIC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24"/>
    <x v="24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350000"/>
    <n v="350000"/>
    <x v="56"/>
    <n v="50000"/>
    <m/>
    <m/>
  </r>
  <r>
    <s v="3.1.1E9635410EVENTOS DE LA COORDINACIÓN GENERAL DE DESARROLLO ECONÓMIC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6"/>
    <x v="76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350000"/>
    <n v="350000"/>
    <x v="56"/>
    <n v="50000"/>
    <m/>
    <m/>
  </r>
  <r>
    <s v="2.7.1S6844210PROGRAMA ABC Y REZAGO EDUCATIVO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90"/>
    <x v="90"/>
    <n v="0"/>
    <s v="SIN DESCRIPCION PARA DESTINOS 00"/>
    <n v="4000"/>
    <x v="4"/>
    <m/>
    <s v="COORDINACIÓN GENERAL DE PARTICIPACIÓN CIUDADANA Y CONSTRUCCIÓN DE COMUNIDAD"/>
    <s v="Ciudad Culta, Recreativa y Participativa"/>
    <s v="APOYO A PERSONAS"/>
    <s v="PROGRAMA ABC Y REZAGO EDUCATIVO"/>
    <s v="DESPACHO DE LA COORDINACIÓN GENERAL DE PARTICIPACIÓN CIUDADANA Y CONSTRUCCIÓN DE COMUNIDAD"/>
    <n v="300000"/>
    <n v="300000"/>
    <x v="57"/>
    <n v="100000"/>
    <m/>
    <s v="Si"/>
  </r>
  <r>
    <s v="1.3.4M4739510RECURSOS RECAUDADOS DE MANERA EFICIENTE PROGRAMA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98"/>
    <x v="98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300000"/>
    <n v="300000"/>
    <x v="56"/>
    <n v="0"/>
    <m/>
    <m/>
  </r>
  <r>
    <s v="1.3.4E7527210SERVICIOS DE PODA Y TALA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300000"/>
    <n v="300000"/>
    <x v="56"/>
    <n v="0"/>
    <m/>
    <m/>
  </r>
  <r>
    <s v="2.2.7R184217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99"/>
    <x v="99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360000"/>
    <n v="300000"/>
    <x v="56"/>
    <n v="0"/>
    <m/>
    <m/>
  </r>
  <r>
    <s v="2.2.7R18424810SUMINISTRO DE AGUADIRECCIÓN GENERAL DE VIVIENDA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0"/>
    <x v="100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VIVIENDA"/>
    <n v="300000"/>
    <n v="300000"/>
    <x v="56"/>
    <n v="0"/>
    <m/>
    <m/>
  </r>
  <r>
    <s v="2.7.1S6829110TRASLADOS ESCOLARES Y ESCUELAS DE 10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8"/>
    <x v="68"/>
    <n v="0"/>
    <s v="SIN DESCRIPCION PARA DESTINOS 00"/>
    <n v="2000"/>
    <x v="5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160000"/>
    <n v="300000"/>
    <x v="66"/>
    <n v="150000"/>
    <m/>
    <m/>
  </r>
  <r>
    <s v="2.7.1S6844310TRASLADOS ESCOLARES Y ESCUELAS DE 10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44"/>
    <x v="44"/>
    <n v="0"/>
    <s v="SIN DESCRIPCION PARA DESTINOS 00"/>
    <n v="4000"/>
    <x v="4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300000"/>
    <n v="300000"/>
    <x v="57"/>
    <n v="100000"/>
    <m/>
    <s v="Si"/>
  </r>
  <r>
    <s v="1.7.1R8222110EQUIPAMIENTOCOMISARÍA DE LA POLICÍA PREVENTIVA MUNICIPAL"/>
    <s v="NO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67"/>
    <x v="67"/>
    <n v="0"/>
    <s v="SIN DESCRIPCION PARA DESTINOS 00"/>
    <n v="2000"/>
    <x v="5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280000"/>
    <n v="280000"/>
    <x v="67"/>
    <n v="0"/>
    <m/>
    <m/>
  </r>
  <r>
    <s v="1.3.4E75252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4"/>
    <x v="74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280000"/>
    <n v="280000"/>
    <x v="67"/>
    <n v="0"/>
    <m/>
    <m/>
  </r>
  <r>
    <s v="1.3.4O20382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7"/>
    <x v="27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150000"/>
    <n v="500000"/>
    <x v="68"/>
    <n v="250000"/>
    <s v="*150 espacios de paz"/>
    <m/>
  </r>
  <r>
    <s v="1.3.4O20445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62"/>
    <x v="62"/>
    <n v="0"/>
    <s v="SIN DESCRIPCION PARA DESTINOS 00"/>
    <n v="4000"/>
    <x v="4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50000"/>
    <n v="500000"/>
    <x v="68"/>
    <n v="250000"/>
    <s v="* Programa Gobernanza incluyente"/>
    <s v="Si"/>
  </r>
  <r>
    <s v="1.7.2R25511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63"/>
    <x v="63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600000"/>
    <n v="300000"/>
    <x v="68"/>
    <n v="50000"/>
    <s v="* Centralizada (Autorizada para Protección Civil)"/>
    <m/>
  </r>
  <r>
    <s v="1.7.2R25448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01"/>
    <x v="101"/>
    <n v="0"/>
    <s v="SIN DESCRIPCION PARA DESTINOS 00"/>
    <n v="4000"/>
    <x v="4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0"/>
    <n v="500000"/>
    <x v="68"/>
    <n v="250000"/>
    <m/>
    <s v="Si"/>
  </r>
  <r>
    <s v="3.8.2E1756510ATENCION A EMERGENCIAS Y SERVICIOS PUBLICOS MUNICIPALES ENTREGADOS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26"/>
    <x v="26"/>
    <n v="0"/>
    <s v="SIN DESCRIPCION PARA DESTINOS 00"/>
    <n v="5000"/>
    <x v="3"/>
    <m/>
    <s v="PRESIDENCIA MUNICIPAL"/>
    <s v="Innovación en la Administración Pública"/>
    <s v="MODERNIZACION DE PROCESOS ADMINISTRATIVOS"/>
    <s v="ATENCION A EMERGENCIAS Y SERVICIOS PUBLICOS MUNICIPALES ENTREGADOS"/>
    <s v="DIRECCION GENERAL DE INNOVACION GUBERNAMENTAL"/>
    <n v="300000"/>
    <n v="300000"/>
    <x v="68"/>
    <n v="50000"/>
    <m/>
    <m/>
  </r>
  <r>
    <s v="2.1.5R73531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46"/>
    <x v="46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50000"/>
    <n v="250000"/>
    <x v="68"/>
    <n v="0"/>
    <m/>
    <m/>
  </r>
  <r>
    <s v="1.3.5O30218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41"/>
    <x v="41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250000"/>
    <n v="250000"/>
    <x v="68"/>
    <n v="0"/>
    <m/>
    <m/>
  </r>
  <r>
    <s v="1.7.2R2529110EQUIPO Y HERRAMIENTA MANUAL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68"/>
    <x v="68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300000"/>
    <n v="300000"/>
    <x v="68"/>
    <n v="50000"/>
    <m/>
    <m/>
  </r>
  <r>
    <s v="1.3.4P1738210PROGRAMAS SOCIALES MUNICIPALES EVALUADOS DE MANERA INTERNA Y EXTERNADESPACHO DE LA JEFATURA DE GABINETE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27"/>
    <x v="27"/>
    <n v="0"/>
    <s v="SIN DESCRIPCION PARA DESTINOS 00"/>
    <n v="3000"/>
    <x v="1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500000"/>
    <n v="500000"/>
    <x v="68"/>
    <n v="250000"/>
    <m/>
    <m/>
  </r>
  <r>
    <s v="1.3.4E7529910SERVICIO DE BALIZAMIENTO Y SEÑALETICA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02"/>
    <x v="10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400000"/>
    <n v="400000"/>
    <x v="68"/>
    <n v="150000"/>
    <m/>
    <m/>
  </r>
  <r>
    <s v="2.2.7R18424710SUMINISTRO DE AGUADIRECCIÓN GENERAL DE VIVIENDA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8"/>
    <x v="5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VIVIENDA"/>
    <n v="300000"/>
    <n v="250000"/>
    <x v="68"/>
    <n v="0"/>
    <m/>
    <m/>
  </r>
  <r>
    <s v="2.2.7R184247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8"/>
    <x v="5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24000"/>
    <n v="250000"/>
    <x v="68"/>
    <n v="0"/>
    <m/>
    <m/>
  </r>
  <r>
    <s v="1.3.4O2038310CARTA DE RESIDENCIA Y/O PROCEDENCIADESPACHO DE LA SECRETARÍA GENERAL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93"/>
    <x v="93"/>
    <n v="0"/>
    <s v="SIN DESCRIPCION PARA DESTINOS 00"/>
    <n v="3000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240000"/>
    <n v="240000"/>
    <x v="69"/>
    <n v="0"/>
    <m/>
    <m/>
  </r>
  <r>
    <s v="1.3.4M57331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8"/>
    <x v="28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226200"/>
    <n v="226200"/>
    <x v="70"/>
    <n v="0"/>
    <m/>
    <m/>
  </r>
  <r>
    <s v="1.3.5O30221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67"/>
    <x v="67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211000"/>
    <n v="211000"/>
    <x v="71"/>
    <n v="0"/>
    <m/>
    <m/>
  </r>
  <r>
    <s v="2.1.5R73249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38"/>
    <x v="38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10000"/>
    <n v="210000"/>
    <x v="72"/>
    <n v="0"/>
    <m/>
    <m/>
  </r>
  <r>
    <s v="1.3.4E121358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"/>
    <x v="2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200000"/>
    <n v="200000"/>
    <x v="57"/>
    <n v="0"/>
    <m/>
    <m/>
  </r>
  <r>
    <s v="2.7.1S68335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9"/>
    <x v="69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850000"/>
    <n v="200000"/>
    <x v="57"/>
    <n v="0"/>
    <m/>
    <m/>
  </r>
  <r>
    <s v="3.8.2E1733310ATENCION A EMERGENCIAS Y SERVICIOS PUBLICOS MUNICIPALES ENTREGADOS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47"/>
    <x v="47"/>
    <n v="0"/>
    <s v="SIN DESCRIPCION PARA DESTINOS 00"/>
    <n v="3000"/>
    <x v="1"/>
    <m/>
    <s v="PRESIDENCIA MUNICIPAL"/>
    <s v="Innovación en la Administración Pública"/>
    <s v="MODERNIZACION DE PROCESOS ADMINISTRATIVOS"/>
    <s v="ATENCION A EMERGENCIAS Y SERVICIOS PUBLICOS MUNICIPALES ENTREGADOS"/>
    <s v="DIRECCION GENERAL DE INNOVACION GUBERNAMENTAL"/>
    <n v="240000"/>
    <n v="240000"/>
    <x v="57"/>
    <n v="40000"/>
    <m/>
    <m/>
  </r>
  <r>
    <s v="1.7.1R8233910CAPACITACIÓNCOMISARÍA DE LA POLICÍA PREVENTIVA MUNICIPAL"/>
    <s v="NO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35"/>
    <x v="35"/>
    <n v="0"/>
    <s v="SIN DESCRIPCION PARA DESTINOS 00"/>
    <n v="3000"/>
    <x v="1"/>
    <m/>
    <s v="COMISARÍA DE LA POLICÍA PREVENTIVA MUNICIPAL"/>
    <s v="Seguridad y Política de Prevención"/>
    <s v="ADMINISTRACIÓN Y DESPLIEGUE OPERATIVO DE LA COMISARÍA"/>
    <s v="CAPACITACIÓN"/>
    <s v="COMISARÍA DE LA POLICÍA PREVENTIVA MUNICIPAL"/>
    <n v="200000"/>
    <n v="200000"/>
    <x v="57"/>
    <n v="0"/>
    <m/>
    <m/>
  </r>
  <r>
    <s v="2.1.5R73551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2"/>
    <x v="82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0"/>
    <n v="200000"/>
    <x v="57"/>
    <n v="0"/>
    <m/>
    <m/>
  </r>
  <r>
    <s v="1.3.4O2033310FORMATOS ACCESIBLES DE COMUNICACIÓN E INFORMACIÓN PARA LA INCLUSIÓN SOCIAL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47"/>
    <x v="47"/>
    <n v="0"/>
    <s v="SIN DESCRIPCION PARA DESTINOS 00"/>
    <n v="3000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200000"/>
    <n v="200000"/>
    <x v="57"/>
    <n v="0"/>
    <s v="*Página Municipio amigable discapacidad"/>
    <m/>
  </r>
  <r>
    <s v="3.1.1E9643110INDEMINIZACIÓN AL PRODUCTOR GANADERODIRECCIÓN GENERAL DE DESARROLLO RURAL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PRODUCCIÓN GANADERA"/>
    <s v="INDEMINIZACIÓN AL PRODUCTOR GANADERO"/>
    <s v="DIRECCIÓN GENERAL DE DESARROLLO RURAL"/>
    <n v="200000"/>
    <n v="200000"/>
    <x v="57"/>
    <n v="0"/>
    <m/>
    <s v="Si"/>
  </r>
  <r>
    <s v="1.3.4E7527210SERVICIO DE BACHEO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200000"/>
    <n v="200000"/>
    <x v="57"/>
    <n v="0"/>
    <m/>
    <m/>
  </r>
  <r>
    <s v="1.3.4E7556610SERVICIO DE MANTENIMIENTO DE ALUMBRADO PÚBLICODIRECCIÓN DE ALUMBRADO PÚBLIC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6"/>
    <x v="86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200000"/>
    <n v="200000"/>
    <x v="57"/>
    <n v="0"/>
    <m/>
    <m/>
  </r>
  <r>
    <s v="1.3.4E7525210SERVICIO DE MANTENIMIENTO EN LOS ESPACIOS PÚBLICOS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4"/>
    <x v="74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000000"/>
    <n v="300000"/>
    <x v="57"/>
    <n v="100000"/>
    <m/>
    <m/>
  </r>
  <r>
    <s v="1.7.2R2532910SERVICIO DE UNIDADES MOVILES ARRENDADA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89"/>
    <x v="89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SERVICIO DE UNIDADES MOVILES ARRENDADAS"/>
    <s v="DIRECCIÓN GENERAL DE PROTECCIÓN CIVIL Y BOMBEROS"/>
    <n v="200000"/>
    <n v="200000"/>
    <x v="57"/>
    <n v="0"/>
    <s v="* Revisar si se contempla en el Proyecto Cajititlán"/>
    <m/>
  </r>
  <r>
    <s v="1.3.4E18221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67"/>
    <x v="67"/>
    <n v="0"/>
    <s v="SIN DESCRIPCION PARA DESTINOS 00"/>
    <n v="2000"/>
    <x v="5"/>
    <m/>
    <s v="PRESIDENCIA MUNICIPAL"/>
    <s v="Ciudad Culta, Recreativa y Participativa"/>
    <s v="EVENTOS DE LA AGENDA GUBERNAMENTAL"/>
    <s v="SERVICIOS DE ALIMENTOS"/>
    <s v="DIRECCIÓN GENERAL DE RELACIONES PÚBLICAS"/>
    <n v="200000"/>
    <n v="200000"/>
    <x v="73"/>
    <n v="20000"/>
    <m/>
    <m/>
  </r>
  <r>
    <s v="2.2.7R18424410SUMINISTRO DE AGUADIRECCIÓN GENERAL DE VIVIENDA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3"/>
    <x v="103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VIVIENDA"/>
    <n v="300000"/>
    <n v="200000"/>
    <x v="57"/>
    <n v="0"/>
    <m/>
    <m/>
  </r>
  <r>
    <s v="2.2.7R184566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6"/>
    <x v="86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1000000"/>
    <n v="200000"/>
    <x v="57"/>
    <n v="0"/>
    <m/>
    <m/>
  </r>
  <r>
    <s v="1.3.4P1752310UNIDADES RESPONSABLES DE GASTO EVALUADASDIRECCION GENERAL DE COMUNICACION SOCIAL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x v="104"/>
    <x v="104"/>
    <n v="0"/>
    <s v="SIN DESCRIPCION PARA DESTINOS 00"/>
    <n v="5000"/>
    <x v="3"/>
    <m/>
    <s v="PRESIDENCIA MUNICIPAL"/>
    <s v="Innovación en la Administración Pública"/>
    <s v="MEJORAMIENTO DE CAPACIDADES INSTITUCIONALES"/>
    <s v="UNIDADES RESPONSABLES DE GASTO EVALUADAS"/>
    <s v="DIRECCION GENERAL DE COMUNICACION SOCIAL"/>
    <n v="200000"/>
    <n v="200000"/>
    <x v="57"/>
    <n v="0"/>
    <m/>
    <m/>
  </r>
  <r>
    <s v="1.3.4E7527210SERVICIO DE RECOLECCIÓN DE MALEZA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199999.99633333299"/>
    <n v="199999.99633333299"/>
    <x v="74"/>
    <n v="0"/>
    <m/>
    <m/>
  </r>
  <r>
    <s v="1.3.4E75542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4"/>
    <x v="84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90000"/>
    <n v="190000"/>
    <x v="66"/>
    <n v="40000"/>
    <m/>
    <m/>
  </r>
  <r>
    <s v="1.3.4M57272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2"/>
    <x v="52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189996"/>
    <n v="189996"/>
    <x v="75"/>
    <n v="0"/>
    <m/>
    <m/>
  </r>
  <r>
    <s v="1.3.4E7524610SERVICIO DE BALIZAMIENTO Y SEÑALETICA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200000"/>
    <n v="200000"/>
    <x v="73"/>
    <n v="20000"/>
    <m/>
    <m/>
  </r>
  <r>
    <s v="1.3.4E7527210SERVICIO DE BALIZAMIENTO Y SEÑALETICA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200009.98"/>
    <n v="200009.98"/>
    <x v="73"/>
    <n v="20009.98000000001"/>
    <m/>
    <m/>
  </r>
  <r>
    <s v="1.3.4E12133910QUEMAS AGRICOLAS E INCENDIOS FORESTALES PREVENIDOSDIRECCIÓN DE PROYECTO CAJITITLAN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35"/>
    <x v="35"/>
    <n v="0"/>
    <s v="SIN DESCRIPCION PARA DESTINOS 00"/>
    <n v="3000"/>
    <x v="1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174000"/>
    <n v="174000"/>
    <x v="76"/>
    <n v="74000"/>
    <m/>
    <m/>
  </r>
  <r>
    <s v="2.1.5R73247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58"/>
    <x v="58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160000"/>
    <n v="160000"/>
    <x v="76"/>
    <n v="60000"/>
    <m/>
    <m/>
  </r>
  <r>
    <s v="1.3.4O20384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05"/>
    <x v="105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300000"/>
    <n v="300000"/>
    <x v="66"/>
    <n v="150000"/>
    <s v="*Congreso de Paz (España)"/>
    <m/>
  </r>
  <r>
    <s v="1.3.4E7524610SERVICIO DE MANTENIMIENTO EN LOS ESPACIOS PÚBLICOS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800000"/>
    <n v="200000"/>
    <x v="66"/>
    <n v="50000"/>
    <m/>
    <m/>
  </r>
  <r>
    <s v="1.3.4E75272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340081"/>
    <n v="150000"/>
    <x v="76"/>
    <n v="50000"/>
    <m/>
    <m/>
  </r>
  <r>
    <s v="2.2.7R18444510SUMINISTRO DE AGUADIRECCIÓN GENERAL DE VIVIENDA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2"/>
    <x v="62"/>
    <n v="0"/>
    <s v="SIN DESCRIPCION PARA DESTINOS 00"/>
    <n v="4000"/>
    <x v="4"/>
    <m/>
    <s v="INSTITUTO MUNICIPAL PARA EL MEJORAMIENTO DEL HABITAT"/>
    <s v="Política Integral del Agua"/>
    <s v="DERECHO AL AGUA Y SANEAMIENTO"/>
    <s v="SUMINISTRO DE AGUA"/>
    <s v="DIRECCIÓN GENERAL DE VIVIENDA"/>
    <n v="150000"/>
    <n v="150000"/>
    <x v="66"/>
    <n v="0"/>
    <m/>
    <s v="Si"/>
  </r>
  <r>
    <s v="1.3.4E12156710QUEMAS AGRICOLAS E INCENDIOS FORESTALES PREVENIDOSDIRECCIÓN DE PROYECTO CAJITITLAN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59"/>
    <x v="59"/>
    <n v="0"/>
    <s v="SIN DESCRIPCION PARA DESTINOS 00"/>
    <n v="5000"/>
    <x v="3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148000"/>
    <n v="148000"/>
    <x v="76"/>
    <n v="48000"/>
    <m/>
    <m/>
  </r>
  <r>
    <s v="2.1.5R73297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106"/>
    <x v="106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120000"/>
    <n v="120000"/>
    <x v="77"/>
    <n v="0"/>
    <m/>
    <m/>
  </r>
  <r>
    <s v="1.3.4M4739630RECURSOS RECAUDADOS DE MANERA EFICIENTE PROGRAMA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07"/>
    <x v="107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120000"/>
    <n v="120000"/>
    <x v="76"/>
    <n v="20000"/>
    <m/>
    <m/>
  </r>
  <r>
    <s v="1.3.4E75562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3"/>
    <x v="83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20000"/>
    <n v="120000"/>
    <x v="77"/>
    <n v="0"/>
    <m/>
    <m/>
  </r>
  <r>
    <s v="2.2.7R184248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0"/>
    <x v="100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20000"/>
    <n v="120000"/>
    <x v="77"/>
    <n v="0"/>
    <m/>
    <m/>
  </r>
  <r>
    <s v="1.3.4E75291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10740"/>
    <n v="110740"/>
    <x v="78"/>
    <n v="0"/>
    <m/>
    <m/>
  </r>
  <r>
    <s v="1.3.4O2038210CARTA DE RESIDENCIA Y/O PROCEDENCIADESPACHO DE LA SECRETARÍA GENERAL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7"/>
    <x v="27"/>
    <n v="0"/>
    <s v="SIN DESCRIPCION PARA DESTINOS 00"/>
    <n v="3000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220000"/>
    <n v="220000"/>
    <x v="79"/>
    <n v="110000"/>
    <s v="*Subsidios y Cabildo Abierto"/>
    <m/>
  </r>
  <r>
    <s v="1.3.4M57329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89"/>
    <x v="89"/>
    <n v="0"/>
    <s v="SIN DESCRIPCION PARA DESTINOS 00"/>
    <n v="3000"/>
    <x v="1"/>
    <m/>
    <s v="OFICIALÍA MAYOR"/>
    <s v="Innovación en la Administración Pública"/>
    <s v="ADQUISICIÓN DE BIENES Y SERVICIOS "/>
    <s v="SERVICIOS CONTRATADOS"/>
    <s v="DIRECCIÓN GENERAL DE ADMINISTRACIÓN"/>
    <n v="103880"/>
    <n v="103880"/>
    <x v="80"/>
    <n v="0"/>
    <m/>
    <m/>
  </r>
  <r>
    <s v="1.3.4O20335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69"/>
    <x v="69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300000"/>
    <n v="200000"/>
    <x v="76"/>
    <n v="100000"/>
    <s v="*Evaluación a la política"/>
    <m/>
  </r>
  <r>
    <s v="1.7.2R25383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93"/>
    <x v="93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"/>
    <n v="100000"/>
    <x v="76"/>
    <n v="0"/>
    <m/>
    <m/>
  </r>
  <r>
    <s v="1.7.2R25532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108"/>
    <x v="108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"/>
    <n v="100000"/>
    <x v="76"/>
    <n v="0"/>
    <m/>
    <m/>
  </r>
  <r>
    <s v="1.7.2R25213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09"/>
    <x v="109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200000"/>
    <n v="200000"/>
    <x v="76"/>
    <n v="100000"/>
    <m/>
    <m/>
  </r>
  <r>
    <s v="1.3.4M1037110APOYO ECONÓMICO A PERSONAS FÍSICAS, ASOCIACIONES E INSTITUCIONES SIN FINES DE LUCROSECRETARÍA PARTICULAR DE PRESIDENCIA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10"/>
    <x v="110"/>
    <n v="0"/>
    <s v="SIN DESCRIPCION PARA DESTINOS 00"/>
    <n v="3000"/>
    <x v="1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200000"/>
    <n v="100000"/>
    <x v="81"/>
    <n v="20000"/>
    <m/>
    <m/>
  </r>
  <r>
    <s v="1.3.4M57542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84"/>
    <x v="84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100000"/>
    <n v="100000"/>
    <x v="76"/>
    <n v="0"/>
    <m/>
    <m/>
  </r>
  <r>
    <s v="2.1.5R73217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99"/>
    <x v="99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100000"/>
    <n v="100000"/>
    <x v="76"/>
    <n v="0"/>
    <m/>
    <m/>
  </r>
  <r>
    <s v="1.3.4O2051510FORMATOS ACCESIBLES DE COMUNICACIÓN E INFORMACIÓN PARA LA INCLUSIÓN SOCIAL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33"/>
    <x v="33"/>
    <n v="0"/>
    <s v="SIN DESCRIPCION PARA DESTINOS 00"/>
    <n v="5000"/>
    <x v="3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100000"/>
    <n v="100000"/>
    <x v="76"/>
    <n v="0"/>
    <s v="* Impresora Braille"/>
    <m/>
  </r>
  <r>
    <s v="3.8.2E1735310INFRAESTRUCTURA TECNOLOGICA ENTREGADA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111"/>
    <x v="111"/>
    <n v="0"/>
    <s v="SIN DESCRIPCION PARA DESTINOS 00"/>
    <n v="3000"/>
    <x v="1"/>
    <m/>
    <s v="PRESIDENCIA MUNICIPAL"/>
    <s v="Innovación en la Administración Pública"/>
    <s v="MODERNIZACION DE PROCESOS ADMINISTRATIVOS"/>
    <s v="INFRAESTRUCTURA TECNOLOGICA ENTREGADA"/>
    <s v="DIRECCION GENERAL DE INNOVACION GUBERNAMENTAL"/>
    <n v="120000"/>
    <n v="120000"/>
    <x v="76"/>
    <n v="20000"/>
    <m/>
    <m/>
  </r>
  <r>
    <s v="1.3.4M4751910PROYECTO DE PRESUPUESTO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DE CAPITAL"/>
    <m/>
    <m/>
    <x v="94"/>
    <x v="94"/>
    <n v="0"/>
    <s v="SIN DESCRIPCION PARA DESTINOS 00"/>
    <n v="5000"/>
    <x v="3"/>
    <m/>
    <s v="TESORERÍA"/>
    <s v="Innovación en la Administración Pública"/>
    <s v="HACIENDA PÚBLICA EFICIENTE"/>
    <s v="PROYECTO DE PRESUPUESTO"/>
    <s v="DIRECCIÓN GENERAL DE INGRESOS"/>
    <n v="100000"/>
    <n v="100000"/>
    <x v="0"/>
    <n v="100000"/>
    <m/>
    <m/>
  </r>
  <r>
    <s v="3.1.1E9643110REHBILITACIÓN DE TALLERES ARTESANALESDIRECCIÓN GENERAL DE TURISM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ACTIVIDAD ARTESANAL"/>
    <s v="REHBILITACIÓN DE TALLERES ARTESANALES"/>
    <s v="DIRECCIÓN GENERAL DE TURISMO"/>
    <n v="100000"/>
    <n v="100000"/>
    <x v="76"/>
    <n v="0"/>
    <m/>
    <s v="Si"/>
  </r>
  <r>
    <s v="1.3.4E18383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93"/>
    <x v="93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100000"/>
    <n v="100000"/>
    <x v="76"/>
    <n v="0"/>
    <m/>
    <m/>
  </r>
  <r>
    <s v="1.3.4E75532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108"/>
    <x v="108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30442"/>
    <n v="100000"/>
    <x v="76"/>
    <n v="0"/>
    <m/>
    <m/>
  </r>
  <r>
    <s v="2.2.7R184272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2"/>
    <x v="52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800000"/>
    <n v="100000"/>
    <x v="76"/>
    <n v="0"/>
    <m/>
    <m/>
  </r>
  <r>
    <s v="2.2.7R184272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2"/>
    <x v="52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181715"/>
    <n v="100000"/>
    <x v="76"/>
    <n v="0"/>
    <m/>
    <m/>
  </r>
  <r>
    <s v="2.2.7R184358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"/>
    <x v="2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120000"/>
    <n v="100000"/>
    <x v="76"/>
    <n v="0"/>
    <m/>
    <m/>
  </r>
  <r>
    <s v="2.2.7R184523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104"/>
    <x v="104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LABORATORIO URBANO"/>
    <n v="100000"/>
    <n v="100000"/>
    <x v="76"/>
    <n v="0"/>
    <m/>
    <m/>
  </r>
  <r>
    <s v="2.2.7R184565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26"/>
    <x v="26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LABORATORIO URBANO"/>
    <n v="300000"/>
    <n v="100000"/>
    <x v="76"/>
    <n v="0"/>
    <m/>
    <m/>
  </r>
  <r>
    <s v="2.2.7R184565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26"/>
    <x v="26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170000"/>
    <n v="100000"/>
    <x v="76"/>
    <n v="0"/>
    <m/>
    <m/>
  </r>
  <r>
    <s v="3.1.1E9643110TECNIFICACIÓN DE TALLERES DIRECCIÓN GENERAL DE DESARROLLO RURAL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PRODUCCIÓN GANADERA"/>
    <s v="TECNIFICACIÓN DE TALLERES "/>
    <s v="DIRECCIÓN GENERAL DE DESARROLLO RURAL"/>
    <n v="100000"/>
    <n v="100000"/>
    <x v="76"/>
    <n v="0"/>
    <m/>
    <s v="Si"/>
  </r>
  <r>
    <s v="3.1.1E9643110TECNIFICACIÓN DE TALLERES ARTESANALESDIRECCIÓN GENERAL DE TURISM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ACTIVIDAD ARTESANAL"/>
    <s v="TECNIFICACIÓN DE TALLERES ARTESANALES"/>
    <s v="DIRECCIÓN GENERAL DE TURISMO"/>
    <n v="100000"/>
    <n v="100000"/>
    <x v="76"/>
    <n v="0"/>
    <m/>
    <s v="Si"/>
  </r>
  <r>
    <s v="1.3.4P1752110UNIDADES RESPONSABLES DE GASTO EVALUADASDIRECCION GENERAL DE COMUNICACION SOCIAL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x v="78"/>
    <x v="78"/>
    <n v="0"/>
    <s v="SIN DESCRIPCION PARA DESTINOS 00"/>
    <n v="5000"/>
    <x v="3"/>
    <m/>
    <s v="PRESIDENCIA MUNICIPAL"/>
    <s v="Innovación en la Administración Pública"/>
    <s v="MEJORAMIENTO DE CAPACIDADES INSTITUCIONALES"/>
    <s v="UNIDADES RESPONSABLES DE GASTO EVALUADAS"/>
    <s v="DIRECCION GENERAL DE COMUNICACION SOCIAL"/>
    <n v="100000"/>
    <n v="100000"/>
    <x v="76"/>
    <n v="0"/>
    <m/>
    <m/>
  </r>
  <r>
    <s v="1.3.4M57567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59"/>
    <x v="59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99897"/>
    <n v="99897"/>
    <x v="82"/>
    <n v="0"/>
    <m/>
    <m/>
  </r>
  <r>
    <s v="1.3.4M57344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2"/>
    <x v="112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95871"/>
    <n v="95871"/>
    <x v="83"/>
    <n v="0"/>
    <m/>
    <m/>
  </r>
  <r>
    <s v="1.3.5O30339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35"/>
    <x v="35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95000"/>
    <n v="95000"/>
    <x v="84"/>
    <n v="0"/>
    <m/>
    <m/>
  </r>
  <r>
    <s v="2.1.5R73272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52"/>
    <x v="52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90000"/>
    <n v="90000"/>
    <x v="85"/>
    <n v="0"/>
    <m/>
    <m/>
  </r>
  <r>
    <s v="1.3.4E18565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DE CAPITAL"/>
    <m/>
    <m/>
    <x v="26"/>
    <x v="26"/>
    <n v="0"/>
    <s v="SIN DESCRIPCION PARA DESTINOS 00"/>
    <n v="5000"/>
    <x v="3"/>
    <m/>
    <s v="PRESIDENCIA MUNICIPAL"/>
    <s v="Ciudad Culta, Recreativa y Participativa"/>
    <s v="EVENTOS DE LA AGENDA GUBERNAMENTAL"/>
    <s v="SERVICIOS DE ALIMENTOS"/>
    <s v="DIRECCIÓN GENERAL DE RELACIONES PÚBLICAS"/>
    <n v="90000"/>
    <n v="90000"/>
    <x v="85"/>
    <n v="0"/>
    <m/>
    <m/>
  </r>
  <r>
    <s v="1.3.4M57512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113"/>
    <x v="113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87840"/>
    <n v="87840"/>
    <x v="86"/>
    <n v="0"/>
    <m/>
    <m/>
  </r>
  <r>
    <s v="3.8.2E1756610INFRAESTRUCTURA TECNOLOGICA ENTREGADA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86"/>
    <x v="86"/>
    <n v="0"/>
    <s v="SIN DESCRIPCION PARA DESTINOS 00"/>
    <n v="5000"/>
    <x v="3"/>
    <m/>
    <s v="PRESIDENCIA MUNICIPAL"/>
    <s v="Innovación en la Administración Pública"/>
    <s v="MODERNIZACION DE PROCESOS ADMINISTRATIVOS"/>
    <s v="INFRAESTRUCTURA TECNOLOGICA ENTREGADA"/>
    <s v="DIRECCION GENERAL DE INNOVACION GUBERNAMENTAL"/>
    <n v="84000"/>
    <n v="84000"/>
    <x v="87"/>
    <n v="0"/>
    <m/>
    <m/>
  </r>
  <r>
    <s v="1.3.4E121252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74"/>
    <x v="74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00000"/>
    <n v="100000"/>
    <x v="81"/>
    <n v="20000"/>
    <m/>
    <m/>
  </r>
  <r>
    <s v="1.3.4E121272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52"/>
    <x v="52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00000"/>
    <n v="100000"/>
    <x v="81"/>
    <n v="20000"/>
    <m/>
    <m/>
  </r>
  <r>
    <s v="1.3.4E121332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53"/>
    <x v="53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00000"/>
    <n v="100000"/>
    <x v="81"/>
    <n v="20000"/>
    <m/>
    <m/>
  </r>
  <r>
    <s v="1.3.4E121335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69"/>
    <x v="69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00000"/>
    <n v="100000"/>
    <x v="81"/>
    <n v="20000"/>
    <m/>
    <m/>
  </r>
  <r>
    <s v="1.7.2R25515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33"/>
    <x v="33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30000"/>
    <n v="130000"/>
    <x v="81"/>
    <n v="50000"/>
    <m/>
    <m/>
  </r>
  <r>
    <s v="3.8.2E1759710INFRAESTRUCTURA TECNOLOGICA ENTREGADA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73"/>
    <x v="73"/>
    <n v="0"/>
    <s v="SIN DESCRIPCION PARA DESTINOS 00"/>
    <n v="5000"/>
    <x v="3"/>
    <m/>
    <s v="PRESIDENCIA MUNICIPAL"/>
    <s v="Innovación en la Administración Pública"/>
    <s v="MODERNIZACION DE PROCESOS ADMINISTRATIVOS"/>
    <s v="INFRAESTRUCTURA TECNOLOGICA ENTREGADA"/>
    <s v="DIRECCION GENERAL DE INNOVACION GUBERNAMENTAL"/>
    <n v="100000"/>
    <n v="100000"/>
    <x v="81"/>
    <n v="20000"/>
    <m/>
    <m/>
  </r>
  <r>
    <s v="1.3.4E7525110SERVICIO DE BALIZAMIENTO Y SEÑALETICA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0"/>
    <x v="6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100009.96"/>
    <n v="100009.96"/>
    <x v="81"/>
    <n v="20009.960000000006"/>
    <m/>
    <m/>
  </r>
  <r>
    <s v="1.3.4E7524410SERVICIO DE MANTENIMIENTO EN LOS ESPACIOS PÚBLICOS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03"/>
    <x v="10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00000"/>
    <n v="100000"/>
    <x v="81"/>
    <n v="20000"/>
    <m/>
    <m/>
  </r>
  <r>
    <s v="1.3.4E7524510SERVICIO DE MANTENIMIENTO EN LOS ESPACIOS PÚBLICOS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6"/>
    <x v="96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00000"/>
    <n v="100000"/>
    <x v="81"/>
    <n v="20000"/>
    <m/>
    <m/>
  </r>
  <r>
    <s v="2.2.7R18423910SUMINISTRO DE AGUADIRECCIÓN GENERAL DE VIVIENDA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72"/>
    <x v="72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VIVIENDA"/>
    <n v="75000"/>
    <n v="75000"/>
    <x v="88"/>
    <n v="0"/>
    <m/>
    <m/>
  </r>
  <r>
    <s v="3.1.1E9622110ADMINISTRACIÓN DEL DESPACH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67"/>
    <x v="67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70000"/>
    <n v="70000"/>
    <x v="89"/>
    <n v="0"/>
    <m/>
    <m/>
  </r>
  <r>
    <s v="3.1.1E9624910ADMINISTRACIÓN DEL DESPACH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38"/>
    <x v="38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0"/>
    <n v="100000"/>
    <x v="89"/>
    <n v="30000"/>
    <m/>
    <m/>
  </r>
  <r>
    <s v="3.1.1E9625510ADMINISTRACIÓN DEL DESPACH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1"/>
    <x v="71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0"/>
    <n v="100000"/>
    <x v="89"/>
    <n v="30000"/>
    <m/>
    <m/>
  </r>
  <r>
    <s v="3.1.1E9625610ADMINISTRACIÓN DEL DESPACH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0"/>
    <x v="70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0"/>
    <n v="100000"/>
    <x v="89"/>
    <n v="30000"/>
    <m/>
    <m/>
  </r>
  <r>
    <s v="3.1.1E9643110ALIMENTO PARA PECESDIRECCIÓN GENERAL DE DESARROLLO RURAL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L SECTOR PESQUERO"/>
    <s v="ALIMENTO PARA PECES"/>
    <s v="DIRECCIÓN GENERAL DE DESARROLLO RURAL"/>
    <n v="70000"/>
    <n v="70000"/>
    <x v="89"/>
    <n v="0"/>
    <m/>
    <s v="Si"/>
  </r>
  <r>
    <s v="3.1.1E9643110PAQUETE TECNOLÓGICODIRECCIÓN GENERAL DE DESARROLLO RURAL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ACTIVIDAD AGRÍCOLA"/>
    <s v="PAQUETE TECNOLÓGICO"/>
    <s v="DIRECCIÓN GENERAL DE DESARROLLO RURAL"/>
    <n v="70000"/>
    <n v="70000"/>
    <x v="89"/>
    <n v="0"/>
    <m/>
    <s v="Si"/>
  </r>
  <r>
    <s v="2.7.1S6824610TRASLADOS ESCOLARES Y ESCUELAS DE 10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50"/>
    <x v="50"/>
    <n v="0"/>
    <s v="SIN DESCRIPCION PARA DESTINOS 00"/>
    <n v="2000"/>
    <x v="5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100000"/>
    <n v="70000"/>
    <x v="90"/>
    <n v="20000"/>
    <m/>
    <m/>
  </r>
  <r>
    <s v="1.3.4K12127210OBRAS DE INFRAESTRUCTURA MUNICIPALDIRECCIÓN GENERAL DE LICITACIÓN Y NORMATIVIDAD"/>
    <s v="NO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52"/>
    <x v="52"/>
    <n v="0"/>
    <s v="SIN DESCRIPCION PARA DESTINOS 00"/>
    <n v="2000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65000"/>
    <n v="65000"/>
    <x v="91"/>
    <n v="0"/>
    <m/>
    <m/>
  </r>
  <r>
    <s v="1.3.4E1213922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30"/>
    <x v="30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60000"/>
    <n v="60000"/>
    <x v="92"/>
    <n v="0"/>
    <m/>
    <m/>
  </r>
  <r>
    <s v="1.7.2R25512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113"/>
    <x v="113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20000"/>
    <n v="120000"/>
    <x v="92"/>
    <n v="60000"/>
    <m/>
    <m/>
  </r>
  <r>
    <s v="2.7.1S68567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59"/>
    <x v="59"/>
    <n v="0"/>
    <s v="SIN DESCRIPCION PARA DESTINOS 00"/>
    <n v="5000"/>
    <x v="3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60000"/>
    <n v="60000"/>
    <x v="93"/>
    <n v="20000"/>
    <m/>
    <m/>
  </r>
  <r>
    <s v="1.7.1R8228310EQUIPAMIENTOCOMISARÍA DE LA POLICÍA PREVENTIVA MUNICIPAL"/>
    <s v="NO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4"/>
    <x v="114"/>
    <n v="0"/>
    <s v="SIN DESCRIPCION PARA DESTINOS 00"/>
    <n v="2000"/>
    <x v="5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60000"/>
    <n v="60000"/>
    <x v="92"/>
    <n v="0"/>
    <m/>
    <m/>
  </r>
  <r>
    <s v="1.3.4E75259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87"/>
    <x v="87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60000"/>
    <n v="60000"/>
    <x v="92"/>
    <n v="0"/>
    <m/>
    <m/>
  </r>
  <r>
    <s v="1.3.4E75272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60000"/>
    <n v="60000"/>
    <x v="92"/>
    <n v="0"/>
    <m/>
    <m/>
  </r>
  <r>
    <s v="1.3.4E18371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10"/>
    <x v="110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60000"/>
    <n v="60000"/>
    <x v="92"/>
    <n v="0"/>
    <m/>
    <m/>
  </r>
  <r>
    <s v="1.3.4E18381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92"/>
    <x v="92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60000"/>
    <n v="60000"/>
    <x v="92"/>
    <n v="0"/>
    <m/>
    <m/>
  </r>
  <r>
    <s v="3.8.2E1737110SISTEMAS INFORMATICOS MODERNIZADOS RECIBIDOS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110"/>
    <x v="110"/>
    <n v="0"/>
    <s v="SIN DESCRIPCION PARA DESTINOS 00"/>
    <n v="3000"/>
    <x v="1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60000"/>
    <n v="60000"/>
    <x v="92"/>
    <n v="0"/>
    <m/>
    <m/>
  </r>
  <r>
    <s v="3.8.2E1737510SISTEMAS INFORMATICOS MODERNIZADOS RECIBIDOS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115"/>
    <x v="115"/>
    <n v="0"/>
    <s v="SIN DESCRIPCION PARA DESTINOS 00"/>
    <n v="3000"/>
    <x v="1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60000"/>
    <n v="60000"/>
    <x v="92"/>
    <n v="0"/>
    <m/>
    <m/>
  </r>
  <r>
    <s v="2.2.7R184323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1"/>
    <x v="51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LABORATORIO URBANO"/>
    <n v="60000"/>
    <n v="60000"/>
    <x v="92"/>
    <n v="0"/>
    <m/>
    <m/>
  </r>
  <r>
    <s v="1.3.4E121291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68"/>
    <x v="68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50000"/>
    <n v="50000"/>
    <x v="90"/>
    <n v="0"/>
    <m/>
    <m/>
  </r>
  <r>
    <s v="1.3.4E121521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78"/>
    <x v="78"/>
    <n v="0"/>
    <s v="SIN DESCRIPCION PARA DESTINOS 00"/>
    <n v="5000"/>
    <x v="3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50000"/>
    <n v="50000"/>
    <x v="90"/>
    <n v="0"/>
    <m/>
    <m/>
  </r>
  <r>
    <s v="1.3.4O20443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44"/>
    <x v="44"/>
    <n v="0"/>
    <s v="SIN DESCRIPCION PARA DESTINOS 00"/>
    <n v="4000"/>
    <x v="4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0000"/>
    <n v="100000"/>
    <x v="90"/>
    <n v="50000"/>
    <s v="* Programa Gobernanza incluyente"/>
    <s v="Si"/>
  </r>
  <r>
    <s v="1.3.4O20591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18"/>
    <x v="18"/>
    <n v="0"/>
    <s v="SIN DESCRIPCION PARA DESTINOS 00"/>
    <n v="5000"/>
    <x v="3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0000"/>
    <n v="100000"/>
    <x v="90"/>
    <n v="50000"/>
    <m/>
    <m/>
  </r>
  <r>
    <s v="1.7.2R25214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77"/>
    <x v="77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50000"/>
    <n v="50000"/>
    <x v="90"/>
    <n v="0"/>
    <s v="* Centralizada (Autorizada para Protección Civil)"/>
    <m/>
  </r>
  <r>
    <s v="1.7.2R25211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56"/>
    <x v="56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"/>
    <n v="100000"/>
    <x v="90"/>
    <n v="50000"/>
    <s v="* Centralizada (Autorizada para Protección Civil)"/>
    <m/>
  </r>
  <r>
    <s v="2.7.1S68325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9"/>
    <x v="19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50000"/>
    <n v="50000"/>
    <x v="90"/>
    <n v="0"/>
    <m/>
    <m/>
  </r>
  <r>
    <s v="3.1.1E9643110ALEVINESDIRECCIÓN GENERAL DE DESARROLLO RURAL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L SECTOR PESQUERO"/>
    <s v="ALEVINES"/>
    <s v="DIRECCIÓN GENERAL DE DESARROLLO RURAL"/>
    <n v="50000"/>
    <n v="50000"/>
    <x v="90"/>
    <n v="0"/>
    <m/>
    <s v="Si"/>
  </r>
  <r>
    <s v="2.7.1S6856910APOYO A LAS AGENCIAS Y DELEGACIONES DEL MUNICIPIODIRECCIÓN DE AGENCIAS Y DELEGACIONES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8"/>
    <x v="8"/>
    <n v="0"/>
    <s v="SIN DESCRIPCION PARA DESTINOS 00"/>
    <n v="5000"/>
    <x v="3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50000"/>
    <n v="50000"/>
    <x v="94"/>
    <n v="25000"/>
    <m/>
    <m/>
  </r>
  <r>
    <s v="1.3.4M1022110APOYO ECONÓMICO A PERSONAS FÍSICAS, ASOCIACIONES E INSTITUCIONES SIN FINES DE LUCROSECRETARÍA PARTICULAR DE PRESIDENCIA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67"/>
    <x v="67"/>
    <n v="0"/>
    <s v="SIN DESCRIPCION PARA DESTINOS 00"/>
    <n v="2000"/>
    <x v="5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35000"/>
    <n v="50000"/>
    <x v="90"/>
    <n v="0"/>
    <m/>
    <m/>
  </r>
  <r>
    <s v="3.1.1E9643110APOYO PARA EXPOSICIONES ARTESANALES FORANEASDIRECCIÓN GENERAL DE TURISM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ACTIVIDAD ARTESANAL"/>
    <s v="APOYO PARA EXPOSICIONES ARTESANALES FORANEAS"/>
    <s v="DIRECCIÓN GENERAL DE TURISMO"/>
    <n v="50000"/>
    <n v="50000"/>
    <x v="90"/>
    <n v="0"/>
    <m/>
    <s v="Si"/>
  </r>
  <r>
    <s v="1.7.1R8237110CAPACITACIÓNCOMISARÍA DE LA POLICÍA PREVENTIVA MUNICIPAL"/>
    <s v="NO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0"/>
    <x v="110"/>
    <n v="0"/>
    <s v="SIN DESCRIPCION PARA DESTINOS 00"/>
    <n v="3000"/>
    <x v="1"/>
    <m/>
    <s v="COMISARÍA DE LA POLICÍA PREVENTIVA MUNICIPAL"/>
    <s v="Seguridad y Política de Prevención"/>
    <s v="ADMINISTRACIÓN Y DESPLIEGUE OPERATIVO DE LA COMISARÍA"/>
    <s v="CAPACITACIÓN"/>
    <s v="COMISARÍA DE LA POLICÍA PREVENTIVA MUNICIPAL"/>
    <n v="50000"/>
    <n v="50000"/>
    <x v="90"/>
    <n v="0"/>
    <m/>
    <m/>
  </r>
  <r>
    <s v="2.2.7R18422110CAUDALES RECUPERADOSPLANEACIÓN TERRITORIAL Y URBANA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7"/>
    <x v="67"/>
    <n v="0"/>
    <s v="SIN DESCRIPCION PARA DESTINOS 00"/>
    <n v="2000"/>
    <x v="5"/>
    <m/>
    <s v="INSTITUTO MUNICIPAL PARA EL MEJORAMIENTO DEL HABITAT"/>
    <s v="Política Integral del Agua"/>
    <s v="DERECHO AL AGUA Y SANEAMIENTO"/>
    <s v="CAUDALES RECUPERADOS"/>
    <s v="PLANEACIÓN TERRITORIAL Y URBANA"/>
    <n v="60000"/>
    <n v="50000"/>
    <x v="90"/>
    <n v="0"/>
    <s v="*Convenio conagua"/>
    <m/>
  </r>
  <r>
    <s v="2.1.5R73246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50"/>
    <x v="50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50000"/>
    <n v="50000"/>
    <x v="90"/>
    <n v="0"/>
    <m/>
    <m/>
  </r>
  <r>
    <s v="2.1.5R73255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71"/>
    <x v="71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50000"/>
    <n v="50000"/>
    <x v="90"/>
    <n v="0"/>
    <m/>
    <m/>
  </r>
  <r>
    <s v="2.1.5R73519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94"/>
    <x v="94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50000"/>
    <n v="50000"/>
    <x v="90"/>
    <n v="0"/>
    <m/>
    <m/>
  </r>
  <r>
    <s v="2.1.5R73567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59"/>
    <x v="59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50000"/>
    <n v="50000"/>
    <x v="90"/>
    <n v="0"/>
    <m/>
    <m/>
  </r>
  <r>
    <s v="3.1.1E9643110DISPOSITIVO DE IDENTIFICACIÓN DE GANADODIRECCIÓN GENERAL DE DESARROLLO RURAL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PRODUCCIÓN GANADERA"/>
    <s v="DISPOSITIVO DE IDENTIFICACIÓN DE GANADO"/>
    <s v="DIRECCIÓN GENERAL DE DESARROLLO RURAL"/>
    <n v="50000"/>
    <n v="50000"/>
    <x v="90"/>
    <n v="0"/>
    <m/>
    <s v="Si"/>
  </r>
  <r>
    <s v="1.7.1R8237110EQUIPAMIENTOCOMISARÍA DE LA POLICÍA PREVENTIVA MUNICIPAL"/>
    <s v="NO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0"/>
    <x v="110"/>
    <n v="0"/>
    <s v="SIN DESCRIPCION PARA DESTINOS 00"/>
    <n v="3000"/>
    <x v="1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50000"/>
    <n v="50000"/>
    <x v="90"/>
    <n v="0"/>
    <m/>
    <m/>
  </r>
  <r>
    <s v="1.7.2R2525310EQUIPO Y HERRAMIENTA MANUAL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42"/>
    <x v="42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"/>
    <n v="50000"/>
    <x v="90"/>
    <n v="0"/>
    <m/>
    <m/>
  </r>
  <r>
    <s v="1.7.2R2525410EQUIPO Y HERRAMIENTA MANUAL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43"/>
    <x v="43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"/>
    <n v="50000"/>
    <x v="90"/>
    <n v="0"/>
    <m/>
    <m/>
  </r>
  <r>
    <s v="3.1.1E9632510EVENTOS DE LA COORDINACIÓN GENERAL DE DESARROLLO ECONÓMIC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9"/>
    <x v="19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50000"/>
    <n v="50000"/>
    <x v="90"/>
    <n v="0"/>
    <m/>
    <m/>
  </r>
  <r>
    <s v="1.3.4O11737510FISCALIZACION DE LOS RECURSOS APLICABLES POR DEPENDENCIASCONTRALORÍA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11"/>
    <n v="7"/>
    <s v="Innovación en la Administración Pública"/>
    <s v="GASTO CORRIENTE"/>
    <m/>
    <m/>
    <x v="115"/>
    <x v="115"/>
    <n v="0"/>
    <s v="SIN DESCRIPCION PARA DESTINOS 00"/>
    <n v="3000"/>
    <x v="1"/>
    <m/>
    <s v="CONTRALORÍA"/>
    <s v="Innovación en la Administración Pública"/>
    <s v="REVISION Y MEJORAMIENTO DE PROCESOS INTERNOS"/>
    <s v="FISCALIZACION DE LOS RECURSOS APLICABLES POR DEPENDENCIAS"/>
    <s v="CONTRALORÍA"/>
    <n v="50000"/>
    <n v="50000"/>
    <x v="90"/>
    <n v="0"/>
    <m/>
    <m/>
  </r>
  <r>
    <s v="1.3.4P1722110PROGRAMAS SOCIALES MUNICIPALES EVALUADOS DE MANERA INTERNA Y EXTERNADESPACHO DE LA JEFATURA DE GABINETE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67"/>
    <x v="67"/>
    <n v="0"/>
    <s v="SIN DESCRIPCION PARA DESTINOS 00"/>
    <n v="2000"/>
    <x v="5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50000"/>
    <n v="50000"/>
    <x v="90"/>
    <n v="0"/>
    <m/>
    <m/>
  </r>
  <r>
    <s v="1.7.2R2535210SERVICIO DE UNIDADES MOVILES ARRENDADA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16"/>
    <x v="116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SERVICIO DE UNIDADES MOVILES ARRENDADAS"/>
    <s v="DIRECCIÓN GENERAL DE PROTECCIÓN CIVIL Y BOMBEROS"/>
    <n v="50000"/>
    <n v="50000"/>
    <x v="90"/>
    <n v="0"/>
    <m/>
    <m/>
  </r>
  <r>
    <s v="1.3.4E18521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DE CAPITAL"/>
    <m/>
    <m/>
    <x v="78"/>
    <x v="78"/>
    <n v="0"/>
    <s v="SIN DESCRIPCION PARA DESTINOS 00"/>
    <n v="5000"/>
    <x v="3"/>
    <m/>
    <s v="PRESIDENCIA MUNICIPAL"/>
    <s v="Ciudad Culta, Recreativa y Participativa"/>
    <s v="EVENTOS DE LA AGENDA GUBERNAMENTAL"/>
    <s v="SERVICIOS DE ALIMENTOS"/>
    <s v="DIRECCIÓN GENERAL DE RELACIONES PÚBLICAS"/>
    <n v="50000"/>
    <n v="50000"/>
    <x v="90"/>
    <n v="0"/>
    <m/>
    <m/>
  </r>
  <r>
    <s v="1.3.4E18376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17"/>
    <x v="117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50000"/>
    <n v="50000"/>
    <x v="90"/>
    <n v="0"/>
    <m/>
    <m/>
  </r>
  <r>
    <s v="2.2.7R184221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7"/>
    <x v="67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60000"/>
    <n v="50000"/>
    <x v="90"/>
    <n v="0"/>
    <m/>
    <m/>
  </r>
  <r>
    <s v="2.2.7R184244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3"/>
    <x v="103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80000"/>
    <n v="50000"/>
    <x v="90"/>
    <n v="0"/>
    <m/>
    <m/>
  </r>
  <r>
    <s v="2.2.7R184244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3"/>
    <x v="103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24000"/>
    <n v="50000"/>
    <x v="90"/>
    <n v="0"/>
    <m/>
    <m/>
  </r>
  <r>
    <s v="2.2.7R184325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9"/>
    <x v="19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LABORATORIO URBANO"/>
    <n v="84000"/>
    <n v="50000"/>
    <x v="90"/>
    <n v="0"/>
    <m/>
    <m/>
  </r>
  <r>
    <s v="1.7.2R25296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36"/>
    <x v="36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49999.999999999898"/>
    <n v="49999.999999999898"/>
    <x v="95"/>
    <n v="0"/>
    <s v="* Centralizada (Autorizada para Protección Civil)"/>
    <m/>
  </r>
  <r>
    <s v="2.2.7R184242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3"/>
    <x v="23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48000"/>
    <n v="48000"/>
    <x v="96"/>
    <n v="0"/>
    <m/>
    <m/>
  </r>
  <r>
    <s v="2.1.5R73566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6"/>
    <x v="86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5000"/>
    <n v="45000"/>
    <x v="97"/>
    <n v="0"/>
    <m/>
    <m/>
  </r>
  <r>
    <s v="1.3.4E7527210SERVICIO DE MANTENIMIENTO DE ALUMBRADO PÚBLICODIRECCIÓN DE ALUMBRADO PÚBLIC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45000"/>
    <n v="45000"/>
    <x v="97"/>
    <n v="0"/>
    <m/>
    <m/>
  </r>
  <r>
    <s v="2.1.5R73359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118"/>
    <x v="118"/>
    <n v="0"/>
    <s v="SIN DESCRIPCION PARA DESTINOS 00"/>
    <n v="3000"/>
    <x v="1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2000"/>
    <n v="42000"/>
    <x v="98"/>
    <n v="0"/>
    <m/>
    <m/>
  </r>
  <r>
    <s v="1.3.4E18375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15"/>
    <x v="115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42000"/>
    <n v="42000"/>
    <x v="98"/>
    <n v="0"/>
    <m/>
    <m/>
  </r>
  <r>
    <s v="1.3.4E121221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67"/>
    <x v="67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40000"/>
    <n v="40000"/>
    <x v="93"/>
    <n v="0"/>
    <m/>
    <m/>
  </r>
  <r>
    <s v="1.3.4E121325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9"/>
    <x v="19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40000"/>
    <n v="40000"/>
    <x v="93"/>
    <n v="0"/>
    <m/>
    <m/>
  </r>
  <r>
    <s v="2.7.1S68221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7"/>
    <x v="67"/>
    <n v="0"/>
    <s v="SIN DESCRIPCION PARA DESTINOS 00"/>
    <n v="2000"/>
    <x v="5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10000"/>
    <n v="40000"/>
    <x v="99"/>
    <n v="10000"/>
    <m/>
    <m/>
  </r>
  <r>
    <s v="1.3.4M1037510APOYO ECONÓMICO A PERSONAS FÍSICAS, ASOCIACIONES E INSTITUCIONES SIN FINES DE LUCROSECRETARÍA PARTICULAR DE PRESIDENCIA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15"/>
    <x v="115"/>
    <n v="0"/>
    <s v="SIN DESCRIPCION PARA DESTINOS 00"/>
    <n v="3000"/>
    <x v="1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70000"/>
    <n v="40000"/>
    <x v="93"/>
    <n v="0"/>
    <m/>
    <m/>
  </r>
  <r>
    <s v="1.3.4M57292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9"/>
    <x v="119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40000"/>
    <n v="40000"/>
    <x v="93"/>
    <n v="0"/>
    <m/>
    <m/>
  </r>
  <r>
    <s v="2.1.5R73542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4"/>
    <x v="84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0000"/>
    <n v="40000"/>
    <x v="93"/>
    <n v="0"/>
    <m/>
    <m/>
  </r>
  <r>
    <s v="1.3.5O30392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0"/>
    <x v="120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40000"/>
    <n v="40000"/>
    <x v="93"/>
    <n v="0"/>
    <m/>
    <m/>
  </r>
  <r>
    <s v="2.7.1S6827210TRASLADOS ESCOLARES Y ESCUELAS DE 10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52"/>
    <x v="52"/>
    <n v="0"/>
    <s v="SIN DESCRIPCION PARA DESTINOS 00"/>
    <n v="2000"/>
    <x v="5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40000"/>
    <n v="40000"/>
    <x v="100"/>
    <n v="468.2699999999968"/>
    <m/>
    <m/>
  </r>
  <r>
    <s v="1.3.4E18372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21"/>
    <x v="121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36000"/>
    <n v="36000"/>
    <x v="101"/>
    <n v="0"/>
    <m/>
    <m/>
  </r>
  <r>
    <s v="2.1.5R73291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68"/>
    <x v="68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5000"/>
    <n v="35000"/>
    <x v="102"/>
    <n v="0"/>
    <m/>
    <m/>
  </r>
  <r>
    <s v="2.7.1S6825410APOYO A LAS AGENCIAS Y DELEGACIONES DEL MUNICIPIODIRECCIÓN DE AGENCIAS Y DELEGACIONES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43"/>
    <x v="43"/>
    <n v="0"/>
    <s v="SIN DESCRIPCION PARA DESTINOS 00"/>
    <n v="2000"/>
    <x v="5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30000"/>
    <n v="30000"/>
    <x v="99"/>
    <n v="0"/>
    <m/>
    <m/>
  </r>
  <r>
    <s v="2.7.1S6852110APOYO A LAS AGENCIAS Y DELEGACIONES DEL MUNICIPIODIRECCIÓN DE AGENCIAS Y DELEGACIONES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78"/>
    <x v="78"/>
    <n v="0"/>
    <s v="SIN DESCRIPCION PARA DESTINOS 00"/>
    <n v="5000"/>
    <x v="3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30000"/>
    <n v="30000"/>
    <x v="99"/>
    <n v="0"/>
    <m/>
    <m/>
  </r>
  <r>
    <s v="1.7.1R8237510CAPACITACIÓNCOMISARÍA DE LA POLICÍA PREVENTIVA MUNICIPAL"/>
    <s v="NO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5"/>
    <x v="115"/>
    <n v="0"/>
    <s v="SIN DESCRIPCION PARA DESTINOS 00"/>
    <n v="3000"/>
    <x v="1"/>
    <m/>
    <s v="COMISARÍA DE LA POLICÍA PREVENTIVA MUNICIPAL"/>
    <s v="Seguridad y Política de Prevención"/>
    <s v="ADMINISTRACIÓN Y DESPLIEGUE OPERATIVO DE LA COMISARÍA"/>
    <s v="CAPACITACIÓN"/>
    <s v="COMISARÍA DE LA POLICÍA PREVENTIVA MUNICIPAL"/>
    <n v="30000"/>
    <n v="30000"/>
    <x v="99"/>
    <n v="0"/>
    <m/>
    <m/>
  </r>
  <r>
    <s v="2.1.5R73521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78"/>
    <x v="78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0000"/>
    <n v="30000"/>
    <x v="99"/>
    <n v="0"/>
    <m/>
    <m/>
  </r>
  <r>
    <s v="2.1.5R73523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104"/>
    <x v="104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0000"/>
    <n v="30000"/>
    <x v="99"/>
    <n v="0"/>
    <m/>
    <m/>
  </r>
  <r>
    <s v="2.1.5R73532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108"/>
    <x v="108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0000"/>
    <n v="30000"/>
    <x v="99"/>
    <n v="0"/>
    <m/>
    <m/>
  </r>
  <r>
    <s v="1.3.5O30272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52"/>
    <x v="52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30000"/>
    <n v="30000"/>
    <x v="99"/>
    <n v="0"/>
    <m/>
    <m/>
  </r>
  <r>
    <s v="1.7.1R8228210EQUIPAMIENTOCOMISARÍA DE LA POLICÍA PREVENTIVA MUNICIPAL"/>
    <s v="NO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22"/>
    <x v="122"/>
    <n v="0"/>
    <s v="SIN DESCRIPCION PARA DESTINOS 00"/>
    <n v="2000"/>
    <x v="5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30000"/>
    <n v="30000"/>
    <x v="99"/>
    <n v="0"/>
    <m/>
    <m/>
  </r>
  <r>
    <s v="1.7.1R8237510EQUIPAMIENTOCOMISARÍA DE LA POLICÍA PREVENTIVA MUNICIPAL"/>
    <s v="NO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5"/>
    <x v="115"/>
    <n v="0"/>
    <s v="SIN DESCRIPCION PARA DESTINOS 00"/>
    <n v="3000"/>
    <x v="1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30000"/>
    <n v="30000"/>
    <x v="99"/>
    <n v="0"/>
    <m/>
    <m/>
  </r>
  <r>
    <s v="3.8.2E1729110INFRAESTRUCTURA TECNOLOGICA ENTREGADA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68"/>
    <x v="68"/>
    <n v="0"/>
    <s v="SIN DESCRIPCION PARA DESTINOS 00"/>
    <n v="2000"/>
    <x v="5"/>
    <m/>
    <s v="PRESIDENCIA MUNICIPAL"/>
    <s v="Innovación en la Administración Pública"/>
    <s v="MODERNIZACION DE PROCESOS ADMINISTRATIVOS"/>
    <s v="INFRAESTRUCTURA TECNOLOGICA ENTREGADA"/>
    <s v="DIRECCION GENERAL DE INNOVACION GUBERNAMENTAL"/>
    <n v="30000"/>
    <n v="30000"/>
    <x v="99"/>
    <n v="0"/>
    <m/>
    <m/>
  </r>
  <r>
    <s v="3.8.2E1729110SISTEMAS INFORMATICOS MODERNIZADOS RECIBIDOS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68"/>
    <x v="68"/>
    <n v="0"/>
    <s v="SIN DESCRIPCION PARA DESTINOS 00"/>
    <n v="2000"/>
    <x v="5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30000"/>
    <n v="30000"/>
    <x v="99"/>
    <n v="0"/>
    <m/>
    <m/>
  </r>
  <r>
    <s v="2.1.5R73565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26"/>
    <x v="26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5000"/>
    <n v="25000"/>
    <x v="94"/>
    <n v="0"/>
    <m/>
    <m/>
  </r>
  <r>
    <s v="1.3.5O30249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38"/>
    <x v="38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25000"/>
    <n v="25000"/>
    <x v="94"/>
    <n v="0"/>
    <m/>
    <m/>
  </r>
  <r>
    <s v="1.3.5O30291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68"/>
    <x v="68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25000"/>
    <n v="25000"/>
    <x v="94"/>
    <n v="0"/>
    <m/>
    <m/>
  </r>
  <r>
    <s v="1.3.4K12152310OBRAS DE INFRAESTRUCTURA MUNICIPALDIRECCIÓN GENERAL DE LICITACIÓN Y NORMATIVIDAD"/>
    <s v="NO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104"/>
    <x v="104"/>
    <n v="0"/>
    <s v="SIN DESCRIPCION PARA DESTINOS 00"/>
    <n v="5000"/>
    <x v="3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5000"/>
    <n v="25000"/>
    <x v="94"/>
    <n v="0"/>
    <m/>
    <m/>
  </r>
  <r>
    <s v="1.3.4E75275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3"/>
    <x v="12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5000"/>
    <n v="25000"/>
    <x v="94"/>
    <n v="0"/>
    <m/>
    <m/>
  </r>
  <r>
    <s v="1.3.4E75291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5000"/>
    <n v="25000"/>
    <x v="94"/>
    <n v="0"/>
    <m/>
    <m/>
  </r>
  <r>
    <s v="2.2.7R184246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0"/>
    <x v="50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24000"/>
    <n v="24000"/>
    <x v="103"/>
    <n v="0"/>
    <m/>
    <m/>
  </r>
  <r>
    <s v="1.3.4E121256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70"/>
    <x v="70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20000"/>
    <n v="20000"/>
    <x v="104"/>
    <n v="0"/>
    <m/>
    <m/>
  </r>
  <r>
    <s v="2.1.5R73244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103"/>
    <x v="103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"/>
    <n v="20000"/>
    <x v="104"/>
    <n v="0"/>
    <m/>
    <m/>
  </r>
  <r>
    <s v="2.1.5R73351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24"/>
    <x v="24"/>
    <n v="0"/>
    <s v="SIN DESCRIPCION PARA DESTINOS 00"/>
    <n v="3000"/>
    <x v="1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"/>
    <n v="20000"/>
    <x v="104"/>
    <n v="0"/>
    <m/>
    <m/>
  </r>
  <r>
    <s v="2.1.5R73383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93"/>
    <x v="93"/>
    <n v="0"/>
    <s v="SIN DESCRIPCION PARA DESTINOS 00"/>
    <n v="3000"/>
    <x v="1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"/>
    <n v="20000"/>
    <x v="104"/>
    <n v="0"/>
    <m/>
    <m/>
  </r>
  <r>
    <s v="2.1.5R73561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0"/>
    <x v="80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"/>
    <n v="20000"/>
    <x v="104"/>
    <n v="0"/>
    <m/>
    <m/>
  </r>
  <r>
    <s v="1.3.4E75248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00"/>
    <x v="10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50000"/>
    <n v="20000"/>
    <x v="104"/>
    <n v="0"/>
    <m/>
    <m/>
  </r>
  <r>
    <s v="1.3.4E75249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8"/>
    <x v="3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24999.96"/>
    <n v="20000"/>
    <x v="104"/>
    <n v="0"/>
    <m/>
    <m/>
  </r>
  <r>
    <s v="1.3.4E75292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19"/>
    <x v="119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40000"/>
    <n v="20000"/>
    <x v="104"/>
    <n v="0"/>
    <m/>
    <m/>
  </r>
  <r>
    <s v="1.3.4E75252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4"/>
    <x v="74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8000"/>
    <n v="18000"/>
    <x v="105"/>
    <n v="0"/>
    <m/>
    <m/>
  </r>
  <r>
    <s v="1.3.4E75246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8168"/>
    <n v="18000"/>
    <x v="105"/>
    <n v="0"/>
    <m/>
    <m/>
  </r>
  <r>
    <s v="1.3.4E121235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24"/>
    <x v="124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5000"/>
    <n v="15000"/>
    <x v="106"/>
    <n v="0"/>
    <m/>
    <m/>
  </r>
  <r>
    <s v="1.3.4M57353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1"/>
    <x v="111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5000"/>
    <n v="15000"/>
    <x v="106"/>
    <n v="0"/>
    <m/>
    <m/>
  </r>
  <r>
    <s v="1.3.5O30566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DE CAPITAL"/>
    <m/>
    <m/>
    <x v="86"/>
    <x v="86"/>
    <n v="0"/>
    <s v="SIN DESCRIPCION PARA DESTINOS 00"/>
    <n v="5000"/>
    <x v="3"/>
    <m/>
    <s v="SINDICATURA"/>
    <s v="Cultura de Paz y Derechos Humanos (Transversal)"/>
    <s v="CONSTRUCCIÓN JURÍDICA DE DERECHOS"/>
    <s v="DEFENSORÍA LEGAL "/>
    <s v="DESPACHO DE LA SINDICATURA"/>
    <n v="15000"/>
    <n v="15000"/>
    <x v="106"/>
    <n v="0"/>
    <m/>
    <m/>
  </r>
  <r>
    <s v="1.3.4E75247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8"/>
    <x v="5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5000"/>
    <n v="15000"/>
    <x v="106"/>
    <n v="0"/>
    <m/>
    <m/>
  </r>
  <r>
    <s v="1.3.4E75249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8"/>
    <x v="3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5000"/>
    <n v="15000"/>
    <x v="106"/>
    <n v="0"/>
    <m/>
    <m/>
  </r>
  <r>
    <s v="1.3.4E7524310SERVICIO DE BALIZAMIENTO Y SEÑALETICA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5"/>
    <x v="95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15000"/>
    <n v="15000"/>
    <x v="106"/>
    <n v="0"/>
    <m/>
    <m/>
  </r>
  <r>
    <s v="1.3.4E18358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2"/>
    <x v="2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15000"/>
    <n v="15000"/>
    <x v="106"/>
    <n v="0"/>
    <m/>
    <m/>
  </r>
  <r>
    <s v="1.3.4M573962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97"/>
    <x v="97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2912"/>
    <n v="12912"/>
    <x v="107"/>
    <n v="0"/>
    <m/>
    <m/>
  </r>
  <r>
    <s v="1.3.4M57562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83"/>
    <x v="83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12000"/>
    <n v="12000"/>
    <x v="108"/>
    <n v="0"/>
    <m/>
    <m/>
  </r>
  <r>
    <s v="1.3.4E18275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23"/>
    <x v="123"/>
    <n v="0"/>
    <s v="SIN DESCRIPCION PARA DESTINOS 00"/>
    <n v="2000"/>
    <x v="5"/>
    <m/>
    <s v="PRESIDENCIA MUNICIPAL"/>
    <s v="Ciudad Culta, Recreativa y Participativa"/>
    <s v="EVENTOS DE LA AGENDA GUBERNAMENTAL"/>
    <s v="SERVICIOS DE ALIMENTOS"/>
    <s v="DIRECCIÓN GENERAL DE RELACIONES PÚBLICAS"/>
    <n v="12000"/>
    <n v="12000"/>
    <x v="108"/>
    <n v="0"/>
    <m/>
    <m/>
  </r>
  <r>
    <s v="1.7.1R8231810CAPACITACIÓNCOMISARÍA DE LA POLICÍA PREVENTIVA MUNICIPAL"/>
    <s v="NO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25"/>
    <x v="125"/>
    <n v="0"/>
    <s v="SIN DESCRIPCION PARA DESTINOS 00"/>
    <n v="3000"/>
    <x v="1"/>
    <m/>
    <s v="COMISARÍA DE LA POLICÍA PREVENTIVA MUNICIPAL"/>
    <s v="Seguridad y Política de Prevención"/>
    <s v="ADMINISTRACIÓN Y DESPLIEGUE OPERATIVO DE LA COMISARÍA"/>
    <s v="CAPACITACIÓN"/>
    <s v="COMISARÍA DE LA POLICÍA PREVENTIVA MUNICIPAL"/>
    <n v="10000"/>
    <n v="10000"/>
    <x v="109"/>
    <n v="0"/>
    <m/>
    <m/>
  </r>
  <r>
    <s v="1.3.5O30254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43"/>
    <x v="43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10000"/>
    <n v="10000"/>
    <x v="109"/>
    <n v="0"/>
    <m/>
    <m/>
  </r>
  <r>
    <s v="1.3.5O30383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93"/>
    <x v="93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10000"/>
    <n v="10000"/>
    <x v="109"/>
    <n v="0"/>
    <m/>
    <m/>
  </r>
  <r>
    <s v="1.3.4M4735310RECURSOS RECAUDADOS DE MANERA EFICIENTE PROGRAMA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11"/>
    <x v="111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10000"/>
    <n v="10000"/>
    <x v="109"/>
    <n v="0"/>
    <m/>
    <m/>
  </r>
  <r>
    <s v="2.2.7R184243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95"/>
    <x v="95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0000"/>
    <n v="10000"/>
    <x v="109"/>
    <n v="0"/>
    <m/>
    <m/>
  </r>
  <r>
    <s v="2.2.7R18432310CAUDALES RECUPERADOSPLANEACIÓN TERRITORIAL Y URBANA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1"/>
    <x v="51"/>
    <n v="0"/>
    <s v="SIN DESCRIPCION PARA DESTINOS 00"/>
    <n v="3000"/>
    <x v="1"/>
    <m/>
    <s v="INSTITUTO MUNICIPAL PARA EL MEJORAMIENTO DEL HABITAT"/>
    <s v="Política Integral del Agua"/>
    <s v="DERECHO AL AGUA Y SANEAMIENTO"/>
    <s v="CAUDALES RECUPERADOS"/>
    <s v="PLANEACIÓN TERRITORIAL Y URBANA"/>
    <n v="9000"/>
    <n v="9000"/>
    <x v="110"/>
    <n v="0"/>
    <m/>
    <m/>
  </r>
  <r>
    <s v="1.3.5O30318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5"/>
    <x v="125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6000"/>
    <n v="6000"/>
    <x v="111"/>
    <n v="0"/>
    <m/>
    <m/>
  </r>
  <r>
    <s v="1.3.4E75241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4"/>
    <x v="64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6000"/>
    <n v="6000"/>
    <x v="111"/>
    <n v="0"/>
    <m/>
    <m/>
  </r>
  <r>
    <s v="1.3.4E75242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6000"/>
    <n v="6000"/>
    <x v="111"/>
    <n v="0"/>
    <m/>
    <m/>
  </r>
  <r>
    <s v="1.3.4E75243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5"/>
    <x v="95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6000"/>
    <n v="6000"/>
    <x v="111"/>
    <n v="0"/>
    <m/>
    <m/>
  </r>
  <r>
    <s v="1.3.4E75247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8"/>
    <x v="5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20400"/>
    <n v="6000"/>
    <x v="111"/>
    <n v="0"/>
    <m/>
    <m/>
  </r>
  <r>
    <s v="1.3.4M4727210PROYECTO DE PRESUPUESTO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52"/>
    <x v="52"/>
    <n v="0"/>
    <s v="SIN DESCRIPCION PARA DESTINOS 00"/>
    <n v="2000"/>
    <x v="5"/>
    <m/>
    <s v="TESORERÍA"/>
    <s v="Innovación en la Administración Pública"/>
    <s v="HACIENDA PÚBLICA EFICIENTE"/>
    <s v="PROYECTO DE PRESUPUESTO"/>
    <s v="DIRECCIÓN GENERAL DE INGRESOS"/>
    <n v="5000"/>
    <n v="5000"/>
    <x v="112"/>
    <n v="0"/>
    <m/>
    <m/>
  </r>
  <r>
    <s v="1.3.4M4731810RECURSOS FEDERALES RECIBI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25"/>
    <x v="125"/>
    <n v="0"/>
    <s v="SIN DESCRIPCION PARA DESTINOS 00"/>
    <n v="3000"/>
    <x v="1"/>
    <m/>
    <s v="TESORERÍA"/>
    <s v="Innovación en la Administración Pública"/>
    <s v="HACIENDA PÚBLICA EFICIENTE"/>
    <s v="RECURSOS FEDERALES RECIBIDOS"/>
    <s v="DIRECCIÓN GENERAL DE INGRESOS"/>
    <n v="5000"/>
    <n v="5000"/>
    <x v="112"/>
    <n v="0"/>
    <m/>
    <m/>
  </r>
  <r>
    <s v="1.3.4E18223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26"/>
    <x v="126"/>
    <n v="0"/>
    <s v="SIN DESCRIPCION PARA DESTINOS 00"/>
    <n v="2000"/>
    <x v="5"/>
    <m/>
    <s v="PRESIDENCIA MUNICIPAL"/>
    <s v="Ciudad Culta, Recreativa y Participativa"/>
    <s v="EVENTOS DE LA AGENDA GUBERNAMENTAL"/>
    <s v="SERVICIOS DE ALIMENTOS"/>
    <s v="DIRECCIÓN GENERAL DE RELACIONES PÚBLICAS"/>
    <n v="5000"/>
    <n v="5000"/>
    <x v="112"/>
    <n v="0"/>
    <m/>
    <m/>
  </r>
  <r>
    <s v="1.3.4E18272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52"/>
    <x v="52"/>
    <n v="0"/>
    <s v="SIN DESCRIPCION PARA DESTINOS 00"/>
    <n v="2000"/>
    <x v="5"/>
    <m/>
    <s v="PRESIDENCIA MUNICIPAL"/>
    <s v="Ciudad Culta, Recreativa y Participativa"/>
    <s v="EVENTOS DE LA AGENDA GUBERNAMENTAL"/>
    <s v="SERVICIOS DE ALIMENTOS"/>
    <s v="DIRECCIÓN GENERAL DE RELACIONES PÚBLICAS"/>
    <n v="5000"/>
    <n v="5000"/>
    <x v="112"/>
    <n v="0"/>
    <m/>
    <m/>
  </r>
  <r>
    <s v="1.3.4E18352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16"/>
    <x v="116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5000"/>
    <n v="5000"/>
    <x v="112"/>
    <n v="0"/>
    <m/>
    <m/>
  </r>
  <r>
    <s v="1.3.5O30223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6"/>
    <x v="126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3000"/>
    <n v="3000"/>
    <x v="113"/>
    <n v="0"/>
    <m/>
    <m/>
  </r>
  <r>
    <s v="1.3.4M4724610PROYECTO DE PRESUPUESTO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50"/>
    <x v="50"/>
    <n v="0"/>
    <s v="SIN DESCRIPCION PARA DESTINOS 00"/>
    <n v="2000"/>
    <x v="5"/>
    <m/>
    <s v="TESORERÍA"/>
    <s v="Innovación en la Administración Pública"/>
    <s v="HACIENDA PÚBLICA EFICIENTE"/>
    <s v="PROYECTO DE PRESUPUESTO"/>
    <s v="DIRECCIÓN GENERAL DE INGRESOS"/>
    <n v="1000"/>
    <n v="1000"/>
    <x v="114"/>
    <n v="0"/>
    <m/>
    <m/>
  </r>
  <r>
    <s v="1.3.4E121212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27"/>
    <x v="127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x v="0"/>
    <n v="0"/>
    <m/>
    <m/>
  </r>
  <r>
    <s v="1.3.4E121217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99"/>
    <x v="99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x v="0"/>
    <n v="0"/>
    <m/>
    <m/>
  </r>
  <r>
    <s v="1.3.4E121222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85"/>
    <x v="85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x v="0"/>
    <n v="0"/>
    <m/>
    <m/>
  </r>
  <r>
    <s v="1.3.4E121247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58"/>
    <x v="58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x v="0"/>
    <n v="0"/>
    <m/>
    <m/>
  </r>
  <r>
    <s v="1.3.4E121271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28"/>
    <x v="128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65000"/>
    <n v="0"/>
    <x v="0"/>
    <n v="0"/>
    <s v="* TRANSFERIR A JEFATURA DE GABINETE"/>
    <m/>
  </r>
  <r>
    <s v="1.3.4E121338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4"/>
    <x v="14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x v="0"/>
    <n v="0"/>
    <m/>
    <m/>
  </r>
  <r>
    <s v="1.3.4E121347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29"/>
    <x v="129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x v="0"/>
    <n v="0"/>
    <m/>
    <m/>
  </r>
  <r>
    <s v="1.3.4E121382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7"/>
    <x v="27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x v="0"/>
    <n v="0"/>
    <m/>
    <m/>
  </r>
  <r>
    <s v="1.3.4E121384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05"/>
    <x v="105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x v="0"/>
    <n v="0"/>
    <m/>
    <m/>
  </r>
  <r>
    <s v="1.3.4E121443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44"/>
    <x v="44"/>
    <n v="0"/>
    <s v="SIN DESCRIPCION PARA DESTINOS 00"/>
    <n v="4000"/>
    <x v="4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x v="0"/>
    <n v="0"/>
    <m/>
    <s v="Si"/>
  </r>
  <r>
    <s v="1.3.4E121523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104"/>
    <x v="104"/>
    <n v="0"/>
    <s v="SIN DESCRIPCION PARA DESTINOS 00"/>
    <n v="5000"/>
    <x v="3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x v="0"/>
    <n v="0"/>
    <m/>
    <m/>
  </r>
  <r>
    <s v="1.3.4E12156110INDUSTRIAS REGULADASDIRECCIÓN GENERAL DE PROTECCIÓN Y SUSTENTABILI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80"/>
    <x v="80"/>
    <n v="0"/>
    <s v="SIN DESCRIPCION PARA DESTINOS 00"/>
    <n v="5000"/>
    <x v="3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x v="0"/>
    <n v="0"/>
    <m/>
    <m/>
  </r>
  <r>
    <s v="1.3.4O20361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0"/>
    <x v="20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300000"/>
    <n v="0"/>
    <x v="0"/>
    <n v="0"/>
    <m/>
    <m/>
  </r>
  <r>
    <s v="1.3.4O20363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61"/>
    <x v="61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0000"/>
    <n v="0"/>
    <x v="0"/>
    <n v="0"/>
    <m/>
    <m/>
  </r>
  <r>
    <s v="1.3.4O20365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49"/>
    <x v="49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60000"/>
    <n v="0"/>
    <x v="0"/>
    <n v="0"/>
    <m/>
    <m/>
  </r>
  <r>
    <s v="1.3.4O20366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9"/>
    <x v="29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250000"/>
    <n v="0"/>
    <x v="0"/>
    <n v="0"/>
    <m/>
    <m/>
  </r>
  <r>
    <s v="1.3.4O20371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0"/>
    <x v="110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5000"/>
    <n v="30000"/>
    <x v="0"/>
    <n v="30000"/>
    <m/>
    <m/>
  </r>
  <r>
    <s v="1.3.4O2037510ACTAS DE INSTALACIÓN DE MESAS DE PAZ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5"/>
    <x v="115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5000"/>
    <n v="30000"/>
    <x v="0"/>
    <n v="30000"/>
    <m/>
    <m/>
  </r>
  <r>
    <s v="2.7.1S6827110ACTIVIDADES PARA LA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28"/>
    <x v="128"/>
    <n v="0"/>
    <s v="SIN DESCRIPCION PARA DESTINOS 00"/>
    <n v="2000"/>
    <x v="5"/>
    <m/>
    <s v="COORDINACIÓN GENERAL DE PARTICIPACIÓN CIUDADANA Y CONSTRUCCIÓN DE COMUNIDAD"/>
    <s v="Ciudad Culta, Recreativa y Participativa"/>
    <s v="ACTIVIDADES Y FESTIVIDADES"/>
    <s v="ACTIVIDADES PARA LA CONSTRUCCIÓN DE COMUNIDAD"/>
    <s v="DESPACHO DE LA COORDINACIÓN GENERAL DE PARTICIPACIÓN CIUDADANA Y CONSTRUCCIÓN DE COMUNIDAD"/>
    <n v="250000"/>
    <n v="0"/>
    <x v="0"/>
    <n v="0"/>
    <s v="* TRANSFERIR A JEFATURA DE GABINETE"/>
    <m/>
  </r>
  <r>
    <s v="1.7.2R25376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17"/>
    <x v="117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600000"/>
    <n v="0"/>
    <x v="0"/>
    <n v="0"/>
    <m/>
    <m/>
  </r>
  <r>
    <s v="1.7.2R25371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10"/>
    <x v="110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50000"/>
    <n v="150000"/>
    <x v="0"/>
    <n v="150000"/>
    <m/>
    <m/>
  </r>
  <r>
    <s v="1.7.2R25372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21"/>
    <x v="121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49999.999999999898"/>
    <n v="49999.999999999898"/>
    <x v="0"/>
    <n v="49999.999999999898"/>
    <m/>
    <m/>
  </r>
  <r>
    <s v="1.7.2R2537510ADMINISTRACIÓN CENTRAL DE PROTECCIÓN CIVIL Y BOMBEROS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15"/>
    <x v="115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300000"/>
    <n v="300000"/>
    <x v="0"/>
    <n v="300000"/>
    <m/>
    <m/>
  </r>
  <r>
    <s v="1.3.4E12133410ADMINISTRACIÓN CENTRAL DEL DESPACHO DE LA COORDINACIÓNDESPACHO DE LA COORDINACIÓN GENERAL DE GESTIÓN INTEGRAL DE LA CIU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5"/>
    <x v="25"/>
    <n v="0"/>
    <s v="SIN DESCRIPCION PARA DESTINOS 00"/>
    <n v="3000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60000"/>
    <n v="0"/>
    <x v="0"/>
    <n v="0"/>
    <m/>
    <m/>
  </r>
  <r>
    <s v="1.3.4E12137110ADMINISTRACIÓN CENTRAL DEL DESPACHO DE LA COORDINACIÓNDESPACHO DE LA COORDINACIÓN GENERAL DE GESTIÓN INTEGRAL DE LA CIU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10"/>
    <x v="110"/>
    <n v="0"/>
    <s v="SIN DESCRIPCION PARA DESTINOS 00"/>
    <n v="3000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360000"/>
    <n v="0"/>
    <x v="0"/>
    <n v="0"/>
    <m/>
    <m/>
  </r>
  <r>
    <s v="1.3.4E12137510ADMINISTRACIÓN CENTRAL DEL DESPACHO DE LA COORDINACIÓNDESPACHO DE LA COORDINACIÓN GENERAL DE GESTIÓN INTEGRAL DE LA CIU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15"/>
    <x v="115"/>
    <n v="0"/>
    <s v="SIN DESCRIPCION PARA DESTINOS 00"/>
    <n v="3000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360000"/>
    <n v="0"/>
    <x v="0"/>
    <n v="0"/>
    <m/>
    <m/>
  </r>
  <r>
    <s v="1.3.4E12137610ADMINISTRACIÓN CENTRAL DEL DESPACHO DE LA COORDINACIÓNDESPACHO DE LA COORDINACIÓN GENERAL DE GESTIÓN INTEGRAL DE LA CIU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17"/>
    <x v="117"/>
    <n v="0"/>
    <s v="SIN DESCRIPCION PARA DESTINOS 00"/>
    <n v="3000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300000"/>
    <n v="0"/>
    <x v="0"/>
    <n v="0"/>
    <m/>
    <m/>
  </r>
  <r>
    <s v="1.3.4E12138310ADMINISTRACIÓN CENTRAL DEL DESPACHO DE LA COORDINACIÓNDESPACHO DE LA COORDINACIÓN GENERAL DE GESTIÓN INTEGRAL DE LA CIU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93"/>
    <x v="93"/>
    <n v="0"/>
    <s v="SIN DESCRIPCION PARA DESTINOS 00"/>
    <n v="3000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180000"/>
    <n v="0"/>
    <x v="0"/>
    <n v="0"/>
    <m/>
    <m/>
  </r>
  <r>
    <s v="1.3.4E12144210ADMINISTRACIÓN CENTRAL DEL DESPACHO DE LA COORDINACIÓNDESPACHO DE LA COORDINACIÓN GENERAL DE GESTIÓN INTEGRAL DE LA CIUDAD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90"/>
    <x v="90"/>
    <n v="0"/>
    <s v="SIN DESCRIPCION PARA DESTINOS 00"/>
    <n v="4000"/>
    <x v="4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300000"/>
    <n v="0"/>
    <x v="0"/>
    <n v="0"/>
    <m/>
    <s v="Si"/>
  </r>
  <r>
    <s v="3.1.1E9621210ADMINISTRACIÓN DEL DESPACH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27"/>
    <x v="127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"/>
    <n v="0"/>
    <x v="0"/>
    <n v="0"/>
    <s v="* TRANSFERIR A JEFATURA E GABINETE"/>
    <m/>
  </r>
  <r>
    <s v="3.1.1E9621510ADMINISTRACIÓN DEL DESPACH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30"/>
    <x v="130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"/>
    <n v="0"/>
    <x v="0"/>
    <n v="0"/>
    <s v="* TRANSFERIR A JEFATURA E GABINETE"/>
    <m/>
  </r>
  <r>
    <s v="3.1.1E9624310ADMINISTRACIÓN DEL DESPACH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95"/>
    <x v="95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50000"/>
    <n v="50000"/>
    <x v="0"/>
    <n v="50000"/>
    <m/>
    <m/>
  </r>
  <r>
    <s v="3.1.1E9627210ADMINISTRACIÓN DEL DESPACH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2"/>
    <x v="52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50000"/>
    <n v="50000"/>
    <x v="0"/>
    <n v="50000"/>
    <m/>
    <m/>
  </r>
  <r>
    <s v="3.1.1E9652310ADMINISTRACIÓN DEL DESPACH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DE CAPITAL"/>
    <m/>
    <m/>
    <x v="104"/>
    <x v="104"/>
    <n v="0"/>
    <s v="SIN DESCRIPCION PARA DESTINOS 00"/>
    <n v="5000"/>
    <x v="3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50000"/>
    <n v="50000"/>
    <x v="0"/>
    <n v="50000"/>
    <m/>
    <m/>
  </r>
  <r>
    <s v="2.7.1S68217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99"/>
    <x v="99"/>
    <n v="0"/>
    <s v="SIN DESCRIPCION PARA DESTINOS 00"/>
    <n v="2000"/>
    <x v="5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80000"/>
    <n v="0"/>
    <x v="0"/>
    <n v="0"/>
    <m/>
    <m/>
  </r>
  <r>
    <s v="2.7.1S68271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28"/>
    <x v="128"/>
    <n v="0"/>
    <s v="SIN DESCRIPCION PARA DESTINOS 00"/>
    <n v="2000"/>
    <x v="5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50000"/>
    <n v="0"/>
    <x v="0"/>
    <n v="0"/>
    <m/>
    <m/>
  </r>
  <r>
    <s v="2.7.1S68329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89"/>
    <x v="89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300000"/>
    <n v="0"/>
    <x v="0"/>
    <n v="0"/>
    <m/>
    <m/>
  </r>
  <r>
    <s v="2.7.1S68329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89"/>
    <x v="89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300000"/>
    <n v="0"/>
    <x v="0"/>
    <n v="0"/>
    <m/>
    <m/>
  </r>
  <r>
    <s v="2.7.1S68371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10"/>
    <x v="110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45000"/>
    <n v="0"/>
    <x v="0"/>
    <n v="0"/>
    <m/>
    <m/>
  </r>
  <r>
    <s v="2.7.1S68375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15"/>
    <x v="115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6000"/>
    <n v="0"/>
    <x v="0"/>
    <n v="0"/>
    <m/>
    <m/>
  </r>
  <r>
    <s v="2.7.1S68376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17"/>
    <x v="117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x v="0"/>
    <n v="0"/>
    <m/>
    <m/>
  </r>
  <r>
    <s v="2.7.1S68379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1"/>
    <x v="131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x v="0"/>
    <n v="0"/>
    <m/>
    <m/>
  </r>
  <r>
    <s v="2.7.1S68521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78"/>
    <x v="78"/>
    <n v="0"/>
    <s v="SIN DESCRIPCION PARA DESTINOS 00"/>
    <n v="5000"/>
    <x v="3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x v="0"/>
    <n v="0"/>
    <m/>
    <m/>
  </r>
  <r>
    <s v="2.7.1S6852310ADMINISTRACIÓN GENERAL DE LA COORDINACIÓN GENERAL DE PARTICIPACIÓN CIUDADANA Y CONSTRUCCIÓN DE COMUNIDADDESPACHO DE LA COORDINACIÓN GENERAL DE PARTICIPACIÓN CIUDADANA Y CONSTRUCCIÓN DE COMUNIDAD"/>
    <s v="NO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104"/>
    <x v="104"/>
    <n v="0"/>
    <s v="SIN DESCRIPCION PARA DESTINOS 00"/>
    <n v="5000"/>
    <x v="3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x v="0"/>
    <n v="0"/>
    <m/>
    <m/>
  </r>
  <r>
    <s v="1.3.4M1031810APOYO ECONÓMICO A PERSONAS FÍSICAS, ASOCIACIONES E INSTITUCIONES SIN FINES DE LUCROSECRETARÍA PARTICULAR DE PRESIDENCIA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25"/>
    <x v="125"/>
    <n v="0"/>
    <s v="SIN DESCRIPCION PARA DESTINOS 00"/>
    <n v="3000"/>
    <x v="1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7000"/>
    <n v="0"/>
    <x v="0"/>
    <n v="0"/>
    <m/>
    <m/>
  </r>
  <r>
    <s v="1.3.4M1037210APOYO ECONÓMICO A PERSONAS FÍSICAS, ASOCIACIONES E INSTITUCIONES SIN FINES DE LUCROSECRETARÍA PARTICULAR DE PRESIDENCIA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21"/>
    <x v="121"/>
    <n v="0"/>
    <s v="SIN DESCRIPCION PARA DESTINOS 00"/>
    <n v="3000"/>
    <x v="1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20000"/>
    <n v="0"/>
    <x v="0"/>
    <n v="0"/>
    <m/>
    <m/>
  </r>
  <r>
    <s v="1.3.4M57271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28"/>
    <x v="128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279996"/>
    <n v="0"/>
    <x v="0"/>
    <n v="0"/>
    <s v="* TRANSFERIR A JEFATURA DE GABINETE"/>
    <m/>
  </r>
  <r>
    <s v="1.3.4M57336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2"/>
    <x v="22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0999200"/>
    <n v="0"/>
    <x v="0"/>
    <n v="0"/>
    <s v="* TRANSFERIR A JEFATURA E GABINETE"/>
    <m/>
  </r>
  <r>
    <s v="1.3.4M57371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0"/>
    <x v="110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5000"/>
    <n v="0"/>
    <x v="0"/>
    <n v="0"/>
    <m/>
    <m/>
  </r>
  <r>
    <s v="1.3.4M57375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5"/>
    <x v="115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20000"/>
    <n v="0"/>
    <x v="0"/>
    <n v="0"/>
    <m/>
    <m/>
  </r>
  <r>
    <s v="1.3.4M5752310BIENES ADQUIRI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104"/>
    <x v="104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15000"/>
    <n v="15000"/>
    <x v="0"/>
    <n v="15000"/>
    <m/>
    <m/>
  </r>
  <r>
    <s v="1.3.4O11727110CAMPAÑA PREVENTIVA PARA LA CORRECTA CONDUCTA DE LOS SERVIDORES PUBLICOSCONTRALORÍA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11"/>
    <n v="7"/>
    <s v="Innovación en la Administración Pública"/>
    <s v="GASTO CORRIENTE"/>
    <m/>
    <m/>
    <x v="128"/>
    <x v="128"/>
    <n v="0"/>
    <s v="SIN DESCRIPCION PARA DESTINOS 00"/>
    <n v="2000"/>
    <x v="5"/>
    <m/>
    <s v="CONTRALORÍA"/>
    <s v="Innovación en la Administración Pública"/>
    <s v="REVISION Y MEJORAMIENTO DE PROCESOS INTERNOS"/>
    <s v="CAMPAÑA PREVENTIVA PARA LA CORRECTA CONDUCTA DE LOS SERVIDORES PUBLICOS"/>
    <s v="CONTRALORÍA"/>
    <n v="20000"/>
    <n v="0"/>
    <x v="0"/>
    <n v="0"/>
    <s v="* TRANSFERIR A JEFATURA DE GABINETE"/>
    <m/>
  </r>
  <r>
    <s v="1.3.4O2059110CARTA DE RESIDENCIA Y/O PROCEDENCIADESPACHO DE LA SECRETARÍA GENERAL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18"/>
    <x v="18"/>
    <n v="0"/>
    <s v="SIN DESCRIPCION PARA DESTINOS 00"/>
    <n v="5000"/>
    <x v="3"/>
    <m/>
    <s v="SECRETARÍA GENERAL DEL AYUNTAMIENTO"/>
    <s v="Cultura de Paz y Derechos Humanos (Transversal)"/>
    <s v="EMISIÓN DE DOCUMENTOS JURÍDICOS"/>
    <s v="CARTA DE RESIDENCIA Y/O PROCEDENCIA"/>
    <s v="DESPACHO DE LA SECRETARÍA GENERAL"/>
    <n v="4000000"/>
    <n v="0"/>
    <x v="0"/>
    <n v="0"/>
    <s v="*Archivo General"/>
    <m/>
  </r>
  <r>
    <s v="1.3.4O2059710CARTA DE RESIDENCIA Y/O PROCEDENCIADESPACHO DE LA SECRETARÍA GENERAL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73"/>
    <x v="73"/>
    <n v="0"/>
    <s v="SIN DESCRIPCION PARA DESTINOS 00"/>
    <n v="5000"/>
    <x v="3"/>
    <m/>
    <s v="SECRETARÍA GENERAL DEL AYUNTAMIENTO"/>
    <s v="Cultura de Paz y Derechos Humanos (Transversal)"/>
    <s v="EMISIÓN DE DOCUMENTOS JURÍDICOS"/>
    <s v="CARTA DE RESIDENCIA Y/O PROCEDENCIA"/>
    <s v="DESPACHO DE LA SECRETARÍA GENERAL"/>
    <n v="100000"/>
    <n v="0"/>
    <x v="0"/>
    <n v="0"/>
    <s v="*Archivo General"/>
    <m/>
  </r>
  <r>
    <s v="1.3.4O2037910CARTA DE RESIDENCIA Y/O PROCEDENCIADESPACHO DE LA SECRETARÍA GENERAL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31"/>
    <x v="131"/>
    <n v="0"/>
    <s v="SIN DESCRIPCION PARA DESTINOS 00"/>
    <n v="3000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30000"/>
    <n v="30000"/>
    <x v="0"/>
    <n v="30000"/>
    <m/>
    <m/>
  </r>
  <r>
    <s v="1.3.4O2037110CARTA DE RESIDENCIA Y/O PROCEDENCIADESPACHO DE LA SECRETARÍA GENERAL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0"/>
    <x v="110"/>
    <n v="0"/>
    <s v="SIN DESCRIPCION PARA DESTINOS 00"/>
    <n v="3000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70000"/>
    <n v="50000"/>
    <x v="0"/>
    <n v="50000"/>
    <m/>
    <m/>
  </r>
  <r>
    <s v="1.3.4O2037510CARTA DE RESIDENCIA Y/O PROCEDENCIADESPACHO DE LA SECRETARÍA GENERAL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5"/>
    <x v="115"/>
    <n v="0"/>
    <s v="SIN DESCRIPCION PARA DESTINOS 00"/>
    <n v="3000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100000"/>
    <n v="50000"/>
    <x v="0"/>
    <n v="50000"/>
    <m/>
    <m/>
  </r>
  <r>
    <s v="2.2.7R18421210CAUDALES RECUPERADOSPLANEACIÓN TERRITORIAL Y URBANA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7"/>
    <x v="127"/>
    <n v="0"/>
    <s v="SIN DESCRIPCION PARA DESTINOS 00"/>
    <n v="2000"/>
    <x v="5"/>
    <m/>
    <s v="INSTITUTO MUNICIPAL PARA EL MEJORAMIENTO DEL HABITAT"/>
    <s v="Política Integral del Agua"/>
    <s v="DERECHO AL AGUA Y SANEAMIENTO"/>
    <s v="CAUDALES RECUPERADOS"/>
    <s v="PLANEACIÓN TERRITORIAL Y URBANA"/>
    <n v="0"/>
    <n v="0"/>
    <x v="0"/>
    <n v="0"/>
    <m/>
    <m/>
  </r>
  <r>
    <s v="2.2.7R18436110CAUDALES RECUPERADOSPLANEACIÓN TERRITORIAL Y URBANA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0"/>
    <x v="20"/>
    <n v="0"/>
    <s v="SIN DESCRIPCION PARA DESTINOS 00"/>
    <n v="3000"/>
    <x v="1"/>
    <m/>
    <s v="INSTITUTO MUNICIPAL PARA EL MEJORAMIENTO DEL HABITAT"/>
    <s v="Política Integral del Agua"/>
    <s v="DERECHO AL AGUA Y SANEAMIENTO"/>
    <s v="CAUDALES RECUPERADOS"/>
    <s v="PLANEACIÓN TERRITORIAL Y URBANA"/>
    <n v="0"/>
    <n v="0"/>
    <x v="0"/>
    <n v="0"/>
    <m/>
    <m/>
  </r>
  <r>
    <s v="1.3.4O2037210CONDONACIÓN Y/O REDUCCIÓN DE SANCIONESDIRECIÓN DE ACUERDOS Y SEGUIMIENTO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21"/>
    <x v="121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70000"/>
    <n v="0"/>
    <x v="0"/>
    <n v="0"/>
    <m/>
    <m/>
  </r>
  <r>
    <s v="1.3.4O2037910CONDONACIÓN Y/O REDUCCIÓN DE SANCIONESDIRECIÓN DE ACUERDOS Y SEGUIMIENTO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31"/>
    <x v="131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90000"/>
    <n v="0"/>
    <x v="0"/>
    <n v="0"/>
    <m/>
    <m/>
  </r>
  <r>
    <s v="1.3.4O2038210CONDONACIÓN Y/O REDUCCIÓN DE SANCIONESDIRECIÓN DE ACUERDOS Y SEGUIMIENTO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7"/>
    <x v="27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280000"/>
    <n v="0"/>
    <x v="0"/>
    <n v="0"/>
    <m/>
    <m/>
  </r>
  <r>
    <s v="1.3.4O2038310CONDONACIÓN Y/O REDUCCIÓN DE SANCIONESDIRECIÓN DE ACUERDOS Y SEGUIMIENTO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93"/>
    <x v="93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200000"/>
    <n v="0"/>
    <x v="0"/>
    <n v="0"/>
    <m/>
    <m/>
  </r>
  <r>
    <s v="1.3.4O2037110CONDONACIÓN Y/O REDUCCIÓN DE SANCIONESDIRECIÓN DE ACUERDOS Y SEGUIMIENTO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0"/>
    <x v="110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90000"/>
    <n v="30000"/>
    <x v="0"/>
    <n v="30000"/>
    <m/>
    <m/>
  </r>
  <r>
    <s v="1.3.4O2037510CONDONACIÓN Y/O REDUCCIÓN DE SANCIONESDIRECIÓN DE ACUERDOS Y SEGUIMIENTO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5"/>
    <x v="115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80000"/>
    <n v="30000"/>
    <x v="0"/>
    <n v="30000"/>
    <m/>
    <m/>
  </r>
  <r>
    <s v="1.3.4O2037610CONDONACIÓN Y/O REDUCCIÓN DE SANCIONESDIRECIÓN DE ACUERDOS Y SEGUIMIENTO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7"/>
    <x v="117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70000"/>
    <n v="40000"/>
    <x v="0"/>
    <n v="40000"/>
    <m/>
    <m/>
  </r>
  <r>
    <s v="2.1.5R7327110CONTROL DE FELINOS, CANINOS Y VIDA SILVESTRE EN EL MUNICIPIOUNIDAD DE ACOPIO Y SALUD ANIMAL MUNICIPAL"/>
    <s v="NO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128"/>
    <x v="128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90000"/>
    <n v="0"/>
    <x v="0"/>
    <n v="0"/>
    <s v="* TRANSFERIR A JEFATURA DE GABINETE"/>
    <m/>
  </r>
  <r>
    <s v="1.3.5O30212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7"/>
    <x v="127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44000"/>
    <n v="0"/>
    <x v="0"/>
    <n v="0"/>
    <s v="* TRANSFERIR A JEFATURA E GABINETE"/>
    <m/>
  </r>
  <r>
    <s v="1.3.5O30215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30"/>
    <x v="130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50000"/>
    <n v="0"/>
    <x v="0"/>
    <n v="0"/>
    <s v="* TRANSFERIR A JEFATURA E GABINETE"/>
    <m/>
  </r>
  <r>
    <s v="1.3.5O30271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8"/>
    <x v="128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40000"/>
    <n v="0"/>
    <x v="0"/>
    <n v="0"/>
    <s v="* TRANSFERIR A JEFATURA DE GABINETE"/>
    <m/>
  </r>
  <r>
    <s v="1.3.5O30371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10"/>
    <x v="110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63000"/>
    <n v="63000"/>
    <x v="0"/>
    <n v="63000"/>
    <m/>
    <m/>
  </r>
  <r>
    <s v="1.3.5O30372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1"/>
    <x v="121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13000"/>
    <n v="13000"/>
    <x v="0"/>
    <n v="13000"/>
    <m/>
    <m/>
  </r>
  <r>
    <s v="1.3.5O3037510DEFENSORÍA LEGAL DESPACHO DE LA SINDICATURA"/>
    <s v="NO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15"/>
    <x v="115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70000"/>
    <n v="70000"/>
    <x v="0"/>
    <n v="70000"/>
    <m/>
    <m/>
  </r>
  <r>
    <s v="1.7.1R8227110EQUIPAMIENTOCOMISARÍA DE LA POLICÍA PREVENTIVA MUNICIPAL"/>
    <s v="NO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28"/>
    <x v="128"/>
    <n v="0"/>
    <s v="SIN DESCRIPCION PARA DESTINOS 00"/>
    <n v="2000"/>
    <x v="5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60000"/>
    <n v="0"/>
    <x v="0"/>
    <n v="0"/>
    <s v="* TRANSFERIR A JEFATURA DE GABINETE"/>
    <m/>
  </r>
  <r>
    <s v="1.7.2R2527110EQUIPOS DE PROTECCIÓN PERSONAL PARA ELEMENTOS DE PCYBDIRECCIÓN GENERAL DE PROTECCIÓN CIVIL Y BOMBEROS"/>
    <s v="NO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28"/>
    <x v="128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EQUIPOS DE PROTECCIÓN PERSONAL PARA ELEMENTOS DE PCYB"/>
    <s v="DIRECCIÓN GENERAL DE PROTECCIÓN CIVIL Y BOMBEROS"/>
    <n v="2000000"/>
    <n v="0"/>
    <x v="0"/>
    <n v="0"/>
    <s v="* TRANSFERIR A JEFATURA DE GABINETE"/>
    <m/>
  </r>
  <r>
    <s v="3.1.1E9637110EVENTOS DE LA COORDINACIÓN GENERAL DE DESARROLLO ECONÓMIC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10"/>
    <x v="110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25000"/>
    <n v="0"/>
    <x v="0"/>
    <n v="0"/>
    <m/>
    <m/>
  </r>
  <r>
    <s v="3.1.1E9637210EVENTOS DE LA COORDINACIÓN GENERAL DE DESARROLLO ECONÓMIC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21"/>
    <x v="121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25000"/>
    <n v="0"/>
    <x v="0"/>
    <n v="0"/>
    <m/>
    <m/>
  </r>
  <r>
    <s v="3.1.1E9637510EVENTOS DE LA COORDINACIÓN GENERAL DE DESARROLLO ECONÓMIC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15"/>
    <x v="115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50000"/>
    <n v="0"/>
    <x v="0"/>
    <n v="0"/>
    <m/>
    <m/>
  </r>
  <r>
    <s v="3.1.1E9638310EVENTOS DE LA COORDINACIÓN GENERAL DE DESARROLLO ECONÓMICODESPACHO DE LA COORDINACIÓN GENERAL DE DESARROLLO ECONÓMICO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93"/>
    <x v="93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100000"/>
    <n v="0"/>
    <x v="0"/>
    <n v="0"/>
    <m/>
    <m/>
  </r>
  <r>
    <s v="1.3.4O2033910FORMATOS ACCESIBLES DE COMUNICACIÓN E INFORMACIÓN PARA LA INCLUSIÓN SOCIAL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35"/>
    <x v="35"/>
    <n v="0"/>
    <s v="SIN DESCRIPCION PARA DESTINOS 00"/>
    <n v="3000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400000"/>
    <n v="0"/>
    <x v="0"/>
    <n v="0"/>
    <s v="*Página Municipio amigable discapacidad"/>
    <m/>
  </r>
  <r>
    <s v="1.3.4O2036510FORMATOS ACCESIBLES DE COMUNICACIÓN E INFORMACIÓN PARA LA INCLUSIÓN SOCIAL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49"/>
    <x v="49"/>
    <n v="0"/>
    <s v="SIN DESCRIPCION PARA DESTINOS 00"/>
    <n v="3000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160000"/>
    <n v="0"/>
    <x v="0"/>
    <n v="0"/>
    <m/>
    <m/>
  </r>
  <r>
    <s v="1.3.4O2036610FORMATOS ACCESIBLES DE COMUNICACIÓN E INFORMACIÓN PARA LA INCLUSIÓN SOCIAL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9"/>
    <x v="29"/>
    <n v="0"/>
    <s v="SIN DESCRIPCION PARA DESTINOS 00"/>
    <n v="3000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69000"/>
    <n v="0"/>
    <x v="0"/>
    <n v="0"/>
    <m/>
    <m/>
  </r>
  <r>
    <s v="1.3.4O2038210FORMATOS ACCESIBLES DE COMUNICACIÓN E INFORMACIÓN PARA LA INCLUSIÓN SOCIAL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7"/>
    <x v="27"/>
    <n v="0"/>
    <s v="SIN DESCRIPCION PARA DESTINOS 00"/>
    <n v="3000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50000"/>
    <n v="0"/>
    <x v="0"/>
    <n v="0"/>
    <m/>
    <m/>
  </r>
  <r>
    <s v="1.3.4O2044510FORMATOS ACCESIBLES DE COMUNICACIÓN E INFORMACIÓN PARA LA INCLUSIÓN SOCIALDIRECCIÓN GENERAL DE CULTURA DE PAZ"/>
    <s v="NO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62"/>
    <x v="62"/>
    <n v="0"/>
    <s v="SIN DESCRIPCION PARA DESTINOS 00"/>
    <n v="4000"/>
    <x v="4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1000000"/>
    <n v="0"/>
    <x v="0"/>
    <n v="0"/>
    <m/>
    <s v="Si"/>
  </r>
  <r>
    <s v="3.8.2E1731410INFRAESTRUCTURA TECNOLOGICA ENTREGADADIRECCION GENERAL DE INNOVACION GUBERNAMENTAL"/>
    <s v="NO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65"/>
    <x v="65"/>
    <n v="0"/>
    <s v="SIN DESCRIPCION PARA DESTINOS 00"/>
    <n v="3000"/>
    <x v="1"/>
    <m/>
    <s v="PRESIDENCIA MUNICIPAL"/>
    <s v="Innovación en la Administración Pública"/>
    <s v="MODERNIZACION DE PROCESOS ADMINISTRATIVOS"/>
    <s v="INFRAESTRUCTURA TECNOLOGICA ENTREGADA"/>
    <s v="DIRECCION GENERAL DE INNOVACION GUBERNAMENTAL"/>
    <n v="2604000"/>
    <n v="0"/>
    <x v="0"/>
    <n v="0"/>
    <s v="* Lo paga Oficialía o Innovación"/>
    <m/>
  </r>
  <r>
    <s v="1.3.4E7536110MUNICIPIO FUNCIONAL Y EQUITATIVODIRECCIÓN GENERAL DE SALUD PÚBLICA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0"/>
    <x v="20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MUNICIPIO FUNCIONAL Y EQUITATIVO"/>
    <s v="DIRECCIÓN GENERAL DE SALUD PÚBLICA"/>
    <n v="800000"/>
    <n v="0"/>
    <x v="0"/>
    <n v="0"/>
    <m/>
    <m/>
  </r>
  <r>
    <s v="1.3.4K12121810OBRAS DE INFRAESTRUCTURA MUNICIPALDIRECCIÓN GENERAL DE LICITACIÓN Y NORMATIVIDAD"/>
    <s v="NO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41"/>
    <x v="41"/>
    <n v="0"/>
    <s v="SIN DESCRIPCION PARA DESTINOS 00"/>
    <n v="2000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100000"/>
    <n v="0"/>
    <x v="0"/>
    <n v="0"/>
    <m/>
    <m/>
  </r>
  <r>
    <s v="1.3.4K12122110OBRAS DE INFRAESTRUCTURA MUNICIPALDIRECCIÓN GENERAL DE LICITACIÓN Y NORMATIVIDAD"/>
    <s v="NO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67"/>
    <x v="67"/>
    <n v="0"/>
    <s v="SIN DESCRIPCION PARA DESTINOS 00"/>
    <n v="2000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4000"/>
    <n v="0"/>
    <x v="0"/>
    <n v="0"/>
    <m/>
    <m/>
  </r>
  <r>
    <s v="1.3.4K12127110OBRAS DE INFRAESTRUCTURA MUNICIPALDIRECCIÓN GENERAL DE LICITACIÓN Y NORMATIVIDAD"/>
    <s v="NO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128"/>
    <x v="128"/>
    <n v="0"/>
    <s v="SIN DESCRIPCION PARA DESTINOS 00"/>
    <n v="2000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70000"/>
    <n v="0"/>
    <x v="0"/>
    <n v="0"/>
    <s v="* TRANSFERIR A JEFATURA DE GABINETE"/>
    <m/>
  </r>
  <r>
    <s v="1.3.4K12129110OBRAS DE INFRAESTRUCTURA MUNICIPALDIRECCIÓN GENERAL DE LICITACIÓN Y NORMATIVIDAD"/>
    <s v="NO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68"/>
    <x v="68"/>
    <n v="0"/>
    <s v="SIN DESCRIPCION PARA DESTINOS 00"/>
    <n v="2000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5000"/>
    <n v="0"/>
    <x v="0"/>
    <n v="0"/>
    <m/>
    <m/>
  </r>
  <r>
    <s v="1.3.4K12137110OBRAS DE INFRAESTRUCTURA MUNICIPALDIRECCIÓN GENERAL DE LICITACIÓN Y NORMATIVIDAD"/>
    <s v="NO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110"/>
    <x v="110"/>
    <n v="0"/>
    <s v="SIN DESCRIPCION PARA DESTINOS 00"/>
    <n v="3000"/>
    <x v="1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12000"/>
    <n v="0"/>
    <x v="0"/>
    <n v="0"/>
    <m/>
    <m/>
  </r>
  <r>
    <s v="1.3.4K12137510OBRAS DE INFRAESTRUCTURA MUNICIPALDIRECCIÓN GENERAL DE LICITACIÓN Y NORMATIVIDAD"/>
    <s v="NO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115"/>
    <x v="115"/>
    <n v="0"/>
    <s v="SIN DESCRIPCION PARA DESTINOS 00"/>
    <n v="3000"/>
    <x v="1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12000"/>
    <n v="0"/>
    <x v="0"/>
    <n v="0"/>
    <m/>
    <m/>
  </r>
  <r>
    <s v="1.3.4M4727110PROYECTO DE PRESUPUESTO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28"/>
    <x v="128"/>
    <n v="0"/>
    <s v="SIN DESCRIPCION PARA DESTINOS 00"/>
    <n v="2000"/>
    <x v="5"/>
    <m/>
    <s v="TESORERÍA"/>
    <s v="Innovación en la Administración Pública"/>
    <s v="HACIENDA PÚBLICA EFICIENTE"/>
    <s v="PROYECTO DE PRESUPUESTO"/>
    <s v="DIRECCIÓN GENERAL DE INGRESOS"/>
    <n v="50000"/>
    <n v="0"/>
    <x v="0"/>
    <n v="0"/>
    <s v="* TRANSFERIR A JEFATURA DE GABINETE"/>
    <m/>
  </r>
  <r>
    <s v="1.3.4M4722110PROYECTO DE PRESUPUESTO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67"/>
    <x v="67"/>
    <n v="0"/>
    <s v="SIN DESCRIPCION PARA DESTINOS 00"/>
    <n v="2000"/>
    <x v="5"/>
    <m/>
    <s v="TESORERÍA"/>
    <s v="Innovación en la Administración Pública"/>
    <s v="HACIENDA PÚBLICA EFICIENTE"/>
    <s v="PROYECTO DE PRESUPUESTO"/>
    <s v="DIRECCIÓN GENERAL DE INGRESOS"/>
    <n v="100000"/>
    <n v="100000"/>
    <x v="0"/>
    <n v="100000"/>
    <m/>
    <m/>
  </r>
  <r>
    <s v="1.3.4E12136110QUEMAS AGRICOLAS E INCENDIOS FORESTALES PREVENIDOSDIRECCIÓN DE PROYECTO CAJITITLAN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0"/>
    <x v="20"/>
    <n v="0"/>
    <s v="SIN DESCRIPCION PARA DESTINOS 00"/>
    <n v="3000"/>
    <x v="1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315000"/>
    <n v="0"/>
    <x v="0"/>
    <n v="0"/>
    <m/>
    <m/>
  </r>
  <r>
    <s v="1.3.4E12136610QUEMAS AGRICOLAS E INCENDIOS FORESTALES PREVENIDOSDIRECCIÓN DE PROYECTO CAJITITLAN"/>
    <s v="NO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9"/>
    <x v="29"/>
    <n v="0"/>
    <s v="SIN DESCRIPCION PARA DESTINOS 00"/>
    <n v="3000"/>
    <x v="1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157500"/>
    <n v="0"/>
    <x v="0"/>
    <n v="0"/>
    <m/>
    <m/>
  </r>
  <r>
    <s v="1.3.4M4737110RECURSOS FEDERALES RECIBI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10"/>
    <x v="110"/>
    <n v="0"/>
    <s v="SIN DESCRIPCION PARA DESTINOS 00"/>
    <n v="3000"/>
    <x v="1"/>
    <m/>
    <s v="TESORERÍA"/>
    <s v="Innovación en la Administración Pública"/>
    <s v="HACIENDA PÚBLICA EFICIENTE"/>
    <s v="RECURSOS FEDERALES RECIBIDOS"/>
    <s v="DIRECCIÓN GENERAL DE INGRESOS"/>
    <n v="25000"/>
    <n v="25000"/>
    <x v="0"/>
    <n v="25000"/>
    <m/>
    <m/>
  </r>
  <r>
    <s v="1.3.4M4737910RECURSOS FEDERALES RECIBI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31"/>
    <x v="131"/>
    <n v="0"/>
    <s v="SIN DESCRIPCION PARA DESTINOS 00"/>
    <n v="3000"/>
    <x v="1"/>
    <m/>
    <s v="TESORERÍA"/>
    <s v="Innovación en la Administración Pública"/>
    <s v="HACIENDA PÚBLICA EFICIENTE"/>
    <s v="RECURSOS FEDERALES RECIBIDOS"/>
    <s v="DIRECCIÓN GENERAL DE INGRESOS"/>
    <n v="5000"/>
    <n v="5000"/>
    <x v="0"/>
    <n v="5000"/>
    <m/>
    <m/>
  </r>
  <r>
    <s v="1.3.4M4737210RECURSOS FEDERALES RECIBI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21"/>
    <x v="121"/>
    <n v="0"/>
    <s v="SIN DESCRIPCION PARA DESTINOS 00"/>
    <n v="3000"/>
    <x v="1"/>
    <m/>
    <s v="TESORERÍA"/>
    <s v="Innovación en la Administración Pública"/>
    <s v="HACIENDA PÚBLICA EFICIENTE"/>
    <s v="RECURSOS FEDERALES RECIBIDOS"/>
    <s v="DIRECCIÓN GENERAL DE INGRESOS"/>
    <n v="5000"/>
    <n v="5000"/>
    <x v="0"/>
    <n v="5000"/>
    <m/>
    <m/>
  </r>
  <r>
    <s v="1.3.4M4737510RECURSOS FEDERALES RECIBIDOSDIRECCIÓN GENERAL DE INGRESOS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15"/>
    <x v="115"/>
    <n v="0"/>
    <s v="SIN DESCRIPCION PARA DESTINOS 00"/>
    <n v="3000"/>
    <x v="1"/>
    <m/>
    <s v="TESORERÍA"/>
    <s v="Innovación en la Administración Pública"/>
    <s v="HACIENDA PÚBLICA EFICIENTE"/>
    <s v="RECURSOS FEDERALES RECIBIDOS"/>
    <s v="DIRECCIÓN GENERAL DE INGRESOS"/>
    <n v="20000"/>
    <n v="20000"/>
    <x v="0"/>
    <n v="20000"/>
    <m/>
    <m/>
  </r>
  <r>
    <s v="1.3.4E75211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6"/>
    <x v="56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7000"/>
    <n v="0"/>
    <x v="0"/>
    <n v="0"/>
    <m/>
    <m/>
  </r>
  <r>
    <s v="1.3.4E75214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7"/>
    <x v="77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000"/>
    <n v="0"/>
    <x v="0"/>
    <n v="0"/>
    <m/>
    <m/>
  </r>
  <r>
    <s v="1.3.4E75216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5"/>
    <x v="45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4000"/>
    <n v="0"/>
    <x v="0"/>
    <n v="0"/>
    <m/>
    <m/>
  </r>
  <r>
    <s v="1.3.4E75222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85"/>
    <x v="85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x v="0"/>
    <n v="0"/>
    <m/>
    <m/>
  </r>
  <r>
    <s v="1.3.4E75242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x v="0"/>
    <n v="0"/>
    <m/>
    <m/>
  </r>
  <r>
    <s v="1.3.4E75243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5"/>
    <x v="95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x v="0"/>
    <n v="0"/>
    <m/>
    <m/>
  </r>
  <r>
    <s v="1.3.4E75246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x v="0"/>
    <n v="0"/>
    <m/>
    <m/>
  </r>
  <r>
    <s v="1.3.4E75271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40000"/>
    <n v="0"/>
    <x v="0"/>
    <n v="0"/>
    <s v="* TRANSFERIR A JEFATURA DE GABINETE"/>
    <m/>
  </r>
  <r>
    <s v="1.3.4E75282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2"/>
    <x v="12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x v="0"/>
    <n v="0"/>
    <m/>
    <m/>
  </r>
  <r>
    <s v="1.3.4E75298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0"/>
    <x v="4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30000"/>
    <n v="0"/>
    <x v="0"/>
    <n v="0"/>
    <m/>
    <m/>
  </r>
  <r>
    <s v="1.3.4E75334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5"/>
    <x v="25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5000"/>
    <n v="0"/>
    <x v="0"/>
    <n v="0"/>
    <m/>
    <m/>
  </r>
  <r>
    <s v="1.3.4E75351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4"/>
    <x v="24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0000"/>
    <n v="0"/>
    <x v="0"/>
    <n v="0"/>
    <m/>
    <m/>
  </r>
  <r>
    <s v="1.3.4E75357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"/>
    <x v="5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20000"/>
    <n v="0"/>
    <x v="0"/>
    <n v="0"/>
    <m/>
    <m/>
  </r>
  <r>
    <s v="1.3.4E75359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18"/>
    <x v="118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42000"/>
    <n v="0"/>
    <x v="0"/>
    <n v="0"/>
    <m/>
    <m/>
  </r>
  <r>
    <s v="1.3.4E75383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3"/>
    <x v="93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0000"/>
    <n v="0"/>
    <x v="0"/>
    <n v="0"/>
    <m/>
    <m/>
  </r>
  <r>
    <s v="1.3.4E75511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63"/>
    <x v="63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50000"/>
    <n v="0"/>
    <x v="0"/>
    <n v="0"/>
    <m/>
    <m/>
  </r>
  <r>
    <s v="1.3.4E7551510SACRIFICIO DE BOVINOS Y PORCINOS EN EL RASTRO MUNICIPALDIRECCIÓN DE RASTR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33"/>
    <x v="33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70000"/>
    <n v="0"/>
    <x v="0"/>
    <n v="0"/>
    <m/>
    <m/>
  </r>
  <r>
    <s v="1.3.4E7527110SERVICIO DE BACHEO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300000"/>
    <n v="0"/>
    <x v="0"/>
    <n v="0"/>
    <m/>
    <m/>
  </r>
  <r>
    <s v="1.3.4E7529110SERVICIO DE BACHEO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500000"/>
    <n v="0"/>
    <x v="0"/>
    <n v="0"/>
    <m/>
    <m/>
  </r>
  <r>
    <s v="1.3.4E7556210SERVICIO DE BACHEO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3"/>
    <x v="83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2000000"/>
    <n v="0"/>
    <x v="0"/>
    <n v="0"/>
    <m/>
    <m/>
  </r>
  <r>
    <s v="1.3.4E7527110SERVICIO DE BALIZAMIENTO Y SEÑALETICADIRECCIÓN GENERAL DE MANTENIMIENTO URBAN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700999.99"/>
    <n v="0"/>
    <x v="0"/>
    <n v="0"/>
    <m/>
    <m/>
  </r>
  <r>
    <s v="1.3.4E7524210SERVICIO DE MANTENIMIENTO DE ALUMBRADO PÚBLICODIRECCIÓN DE ALUMBRADO PÚBLIC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12000"/>
    <n v="0"/>
    <x v="0"/>
    <n v="0"/>
    <m/>
    <m/>
  </r>
  <r>
    <s v="1.3.4E7525110SERVICIO DE MANTENIMIENTO DE ALUMBRADO PÚBLICODIRECCIÓN DE ALUMBRADO PÚBLIC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0"/>
    <x v="6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6000"/>
    <n v="0"/>
    <x v="0"/>
    <n v="0"/>
    <m/>
    <m/>
  </r>
  <r>
    <s v="1.3.4E7527110SERVICIO DE MANTENIMIENTO DE ALUMBRADO PÚBLICODIRECCIÓN DE ALUMBRADO PÚBLIC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24000"/>
    <n v="0"/>
    <x v="0"/>
    <n v="0"/>
    <s v="* TRANSFERIR A JEFATURA DE GABINETE"/>
    <m/>
  </r>
  <r>
    <s v="1.3.4E7529110SERVICIO DE MANTENIMIENTO DE ALUMBRADO PÚBLICODIRECCIÓN DE ALUMBRADO PÚBLIC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50000"/>
    <n v="0"/>
    <x v="0"/>
    <n v="0"/>
    <m/>
    <m/>
  </r>
  <r>
    <s v="1.3.4E7531510SERVICIO DE MANTENIMIENTO DE ALUMBRADO PÚBLICODIRECCIÓN DE ALUMBRADO PÚBLIC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32"/>
    <x v="132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50000"/>
    <n v="0"/>
    <x v="0"/>
    <n v="0"/>
    <m/>
    <m/>
  </r>
  <r>
    <s v="1.3.4E7532610SERVICIO DE MANTENIMIENTO DE ALUMBRADO PÚBLICODIRECCIÓN DE ALUMBRADO PÚBLIC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"/>
    <x v="12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32500"/>
    <n v="0"/>
    <x v="0"/>
    <n v="0"/>
    <m/>
    <m/>
  </r>
  <r>
    <s v="1.3.4E7535310SERVICIO DE MANTENIMIENTO DE ALUMBRADO PÚBLICODIRECCIÓN DE ALUMBRADO PÚBLIC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11"/>
    <x v="111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9000"/>
    <n v="0"/>
    <x v="0"/>
    <n v="0"/>
    <m/>
    <m/>
  </r>
  <r>
    <s v="1.3.4E7535810SERVICIO DE MANTENIMIENTO DE ALUMBRADO PÚBLICODIRECCIÓN DE ALUMBRADO PÚBLIC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"/>
    <x v="2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50000"/>
    <n v="0"/>
    <x v="0"/>
    <n v="0"/>
    <m/>
    <m/>
  </r>
  <r>
    <s v="1.3.4E7538310SERVICIO DE MANTENIMIENTO DE ALUMBRADO PÚBLICODIRECCIÓN DE ALUMBRADO PÚBLIC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3"/>
    <x v="93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40000"/>
    <n v="0"/>
    <x v="0"/>
    <n v="0"/>
    <m/>
    <m/>
  </r>
  <r>
    <s v="1.3.4E7552310SERVICIO DE MANTENIMIENTO DE ALUMBRADO PÚBLICODIRECCIÓN DE ALUMBRADO PÚBLIC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104"/>
    <x v="104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10000"/>
    <n v="0"/>
    <x v="0"/>
    <n v="0"/>
    <m/>
    <m/>
  </r>
  <r>
    <s v="1.3.4E7556410SERVICIO DE MANTENIMIENTO DE ALUMBRADO PÚBLICODIRECCIÓN DE ALUMBRADO PÚBLICO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133"/>
    <x v="133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45000"/>
    <n v="0"/>
    <x v="0"/>
    <n v="0"/>
    <m/>
    <m/>
  </r>
  <r>
    <s v="1.3.4E7524710SERVICIO DE MANTENIMIENTO EN LOS ESPACIOS PÚBLICOS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8"/>
    <x v="5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500000"/>
    <n v="0"/>
    <x v="0"/>
    <n v="0"/>
    <m/>
    <m/>
  </r>
  <r>
    <s v="1.3.4E7527110SERVICIO DE MANTENIMIENTO EN LOS ESPACIOS PÚBLICOS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500000"/>
    <n v="0"/>
    <x v="0"/>
    <n v="0"/>
    <s v="* TRANSFERIR A JEFATURA DE GABINETE"/>
    <m/>
  </r>
  <r>
    <s v="1.3.4E7527110SERVICIO DE RECOLECCIÓN DE MALEZA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500000.01"/>
    <n v="0"/>
    <x v="0"/>
    <n v="0"/>
    <m/>
    <m/>
  </r>
  <r>
    <s v="1.3.4E7529110SERVICIO DE RECOLECCIÓN DE MALEZA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500000"/>
    <n v="0"/>
    <x v="0"/>
    <n v="0"/>
    <m/>
    <m/>
  </r>
  <r>
    <s v="3.1.1E9623510SERVICIO VETERINARIODIRECCIÓN GENERAL DE DESARROLLO RURAL"/>
    <s v="NO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24"/>
    <x v="124"/>
    <n v="0"/>
    <s v="SIN DESCRIPCION PARA DESTINOS 00"/>
    <n v="2000"/>
    <x v="5"/>
    <m/>
    <s v="COORDINACIÓN GENERAL DE DESARROLLO ECONÓMICO Y COMBATE A LA DESIGUALDAD"/>
    <s v="Desarrollo Económico"/>
    <s v="IMPULSO A LA PRODUCCIÓN GANADERA"/>
    <s v="SERVICIO VETERINARIO"/>
    <s v="DIRECCIÓN GENERAL DE DESARROLLO RURAL"/>
    <n v="150000"/>
    <n v="0"/>
    <x v="0"/>
    <n v="0"/>
    <m/>
    <m/>
  </r>
  <r>
    <s v="1.3.4M57159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4"/>
    <x v="134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58624872"/>
    <n v="58624872"/>
    <x v="0"/>
    <n v="58624872"/>
    <s v="* Vales y prestaciones varias"/>
    <s v="Si"/>
  </r>
  <r>
    <s v="1.3.4E18215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30"/>
    <x v="130"/>
    <n v="0"/>
    <s v="SIN DESCRIPCION PARA DESTINOS 00"/>
    <n v="2000"/>
    <x v="5"/>
    <m/>
    <s v="PRESIDENCIA MUNICIPAL"/>
    <s v="Ciudad Culta, Recreativa y Participativa"/>
    <s v="EVENTOS DE LA AGENDA GUBERNAMENTAL"/>
    <s v="SERVICIOS DE ALIMENTOS"/>
    <s v="DIRECCIÓN GENERAL DE RELACIONES PÚBLICAS"/>
    <n v="5000"/>
    <n v="0"/>
    <x v="0"/>
    <n v="0"/>
    <m/>
    <m/>
  </r>
  <r>
    <s v="1.3.4E18271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28"/>
    <x v="128"/>
    <n v="0"/>
    <s v="SIN DESCRIPCION PARA DESTINOS 00"/>
    <n v="2000"/>
    <x v="5"/>
    <m/>
    <s v="PRESIDENCIA MUNICIPAL"/>
    <s v="Ciudad Culta, Recreativa y Participativa"/>
    <s v="EVENTOS DE LA AGENDA GUBERNAMENTAL"/>
    <s v="SERVICIOS DE ALIMENTOS"/>
    <s v="DIRECCIÓN GENERAL DE RELACIONES PÚBLICAS"/>
    <n v="100000"/>
    <n v="0"/>
    <x v="0"/>
    <n v="0"/>
    <s v="* TRANSFERIR A JEFATURA DE GABINETE"/>
    <m/>
  </r>
  <r>
    <s v="1.3.4E18315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32"/>
    <x v="132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18000"/>
    <n v="0"/>
    <x v="0"/>
    <n v="0"/>
    <m/>
    <m/>
  </r>
  <r>
    <s v="1.3.4E18323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51"/>
    <x v="51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50000"/>
    <n v="0"/>
    <x v="0"/>
    <n v="0"/>
    <m/>
    <m/>
  </r>
  <r>
    <s v="1.3.4E1837910SERVICIOS DE ALIMENTOSDIRECCIÓN GENERAL DE RELACIONES PÚBLICAS"/>
    <s v="NO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31"/>
    <x v="131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48000"/>
    <n v="48000"/>
    <x v="0"/>
    <n v="48000"/>
    <m/>
    <m/>
  </r>
  <r>
    <s v="1.3.4E7527110SERVICIOS DE PODA Y TALA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100000"/>
    <n v="0"/>
    <x v="0"/>
    <n v="0"/>
    <m/>
    <m/>
  </r>
  <r>
    <s v="1.3.4E7529110SERVICIOS DE PODA Y TALA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1000000"/>
    <n v="0"/>
    <x v="0"/>
    <n v="0"/>
    <m/>
    <m/>
  </r>
  <r>
    <s v="1.3.4E7556210SERVICIOS DE PODA Y TALADIRECCIÓN GENERAL DE MANTENIMIENTO DE ESPACIOS PÚBLICO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3"/>
    <x v="83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1000000"/>
    <n v="0"/>
    <x v="0"/>
    <n v="0"/>
    <m/>
    <m/>
  </r>
  <r>
    <s v="1.3.4E75271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386020.4"/>
    <n v="0"/>
    <x v="0"/>
    <n v="0"/>
    <s v="* TRANSFERIR A JEFATURA DE GABINETE"/>
    <m/>
  </r>
  <r>
    <s v="1.3.4E7535210SERVICIOS MÉDICOS DE CALIDADDIRECCIÓN GENERAL DE SERVICIOS MÉDICOS MUNICIPALES"/>
    <s v="NO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16"/>
    <x v="116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50000"/>
    <n v="0"/>
    <x v="0"/>
    <n v="0"/>
    <m/>
    <m/>
  </r>
  <r>
    <s v="1.3.4P1737110SERVIDORES PUBLCIOS MUNICIPALES CAPACITADOSDESPACHO DE LA JEFATURA DE GABINETE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10"/>
    <x v="110"/>
    <n v="0"/>
    <s v="SIN DESCRIPCION PARA DESTINOS 00"/>
    <n v="3000"/>
    <x v="1"/>
    <m/>
    <s v="PRESIDENCIA MUNICIPAL"/>
    <s v="Innovación en la Administración Pública"/>
    <s v="MEJORAMIENTO DE CAPACIDADES INSTITUCIONALES"/>
    <s v="SERVIDORES PUBLCIOS MUNICIPALES CAPACITADOS"/>
    <s v="DESPACHO DE LA JEFATURA DE GABINETE"/>
    <n v="60000"/>
    <n v="0"/>
    <x v="0"/>
    <n v="0"/>
    <m/>
    <m/>
  </r>
  <r>
    <s v="1.3.4P1737510SERVIDORES PUBLCIOS MUNICIPALES CAPACITADOSDESPACHO DE LA JEFATURA DE GABINETE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15"/>
    <x v="115"/>
    <n v="0"/>
    <s v="SIN DESCRIPCION PARA DESTINOS 00"/>
    <n v="3000"/>
    <x v="1"/>
    <m/>
    <s v="PRESIDENCIA MUNICIPAL"/>
    <s v="Innovación en la Administración Pública"/>
    <s v="MEJORAMIENTO DE CAPACIDADES INSTITUCIONALES"/>
    <s v="SERVIDORES PUBLCIOS MUNICIPALES CAPACITADOS"/>
    <s v="DESPACHO DE LA JEFATURA DE GABINETE"/>
    <n v="60000"/>
    <n v="0"/>
    <x v="0"/>
    <n v="0"/>
    <m/>
    <m/>
  </r>
  <r>
    <s v="2.2.7R184212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7"/>
    <x v="127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120000"/>
    <n v="0"/>
    <x v="0"/>
    <n v="0"/>
    <s v="* TRANSFERIR A JEFATURA E GABINETE"/>
    <m/>
  </r>
  <r>
    <s v="2.2.7R184271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8"/>
    <x v="12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400000"/>
    <n v="0"/>
    <x v="0"/>
    <n v="0"/>
    <s v="* TRANSFERIR A JEFATURA DE GABINETE"/>
    <m/>
  </r>
  <r>
    <s v="2.2.7R184271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8"/>
    <x v="12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300000"/>
    <n v="0"/>
    <x v="0"/>
    <n v="0"/>
    <s v="* TRANSFERIR A JEFATURA DE GABINETE"/>
    <m/>
  </r>
  <r>
    <s v="2.2.7R184523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104"/>
    <x v="104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100000"/>
    <n v="0"/>
    <x v="0"/>
    <n v="0"/>
    <m/>
    <m/>
  </r>
  <r>
    <s v="2.2.7R184542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4"/>
    <x v="84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LABORATORIO URBANO"/>
    <n v="2000000"/>
    <n v="0"/>
    <x v="0"/>
    <n v="0"/>
    <m/>
    <m/>
  </r>
  <r>
    <s v="2.2.7R18456210SUMINISTRO DE AGUADIRECCIÓN GENERAL DE AGUA POTABLE Y SANEAMIENT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3"/>
    <x v="83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800000"/>
    <n v="0"/>
    <x v="0"/>
    <n v="0"/>
    <m/>
    <m/>
  </r>
  <r>
    <s v="2.2.7R184566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6"/>
    <x v="86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LABORATORIO URBANO"/>
    <n v="60000"/>
    <n v="0"/>
    <x v="0"/>
    <n v="0"/>
    <m/>
    <m/>
  </r>
  <r>
    <s v="2.2.7R18457810SUMINISTRO DE AGUADIRECCIÓN GENERAL DE LABORATORIO URBANO"/>
    <s v="NO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8"/>
    <x v="88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LABORATORIO URBANO"/>
    <n v="300000"/>
    <n v="0"/>
    <x v="0"/>
    <n v="0"/>
    <m/>
    <m/>
  </r>
  <r>
    <s v="1.3.4P1721510UNIDADES RESPONSABLES DE GASTO EVALUADASDIRECCION GENERAL DE COMUNICACION SOCIAL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30"/>
    <x v="130"/>
    <n v="0"/>
    <s v="SIN DESCRIPCION PARA DESTINOS 00"/>
    <n v="2000"/>
    <x v="5"/>
    <m/>
    <s v="PRESIDENCIA MUNICIPAL"/>
    <s v="Innovación en la Administración Pública"/>
    <s v="MEJORAMIENTO DE CAPACIDADES INSTITUCIONALES"/>
    <s v="UNIDADES RESPONSABLES DE GASTO EVALUADAS"/>
    <s v="DIRECCION GENERAL DE COMUNICACION SOCIAL"/>
    <n v="10000"/>
    <n v="0"/>
    <x v="0"/>
    <n v="0"/>
    <s v="* TRANSFERIR A JEFATURA E GABINETE"/>
    <m/>
  </r>
  <r>
    <s v="1.3.4P1727110UNIDADES RESPONSABLES DE GASTO EVALUADASDIRECCION GENERAL DE COMUNICACION SOCIAL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28"/>
    <x v="128"/>
    <n v="0"/>
    <s v="SIN DESCRIPCION PARA DESTINOS 00"/>
    <n v="2000"/>
    <x v="5"/>
    <m/>
    <s v="PRESIDENCIA MUNICIPAL"/>
    <s v="Innovación en la Administración Pública"/>
    <s v="MEJORAMIENTO DE CAPACIDADES INSTITUCIONALES"/>
    <s v="UNIDADES RESPONSABLES DE GASTO EVALUADAS"/>
    <s v="DIRECCION GENERAL DE COMUNICACION SOCIAL"/>
    <n v="15000"/>
    <n v="0"/>
    <x v="0"/>
    <n v="0"/>
    <s v="* TRANSFERIR A JEFATURA DE GABINETE"/>
    <m/>
  </r>
  <r>
    <s v="1.3.4P1737110UNIDADES RESPONSABLES DE GASTO EVALUADASDIRECCION GENERAL DE COMUNICACION SOCIAL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10"/>
    <x v="110"/>
    <n v="0"/>
    <s v="SIN DESCRIPCION PARA DESTINOS 00"/>
    <n v="3000"/>
    <x v="1"/>
    <m/>
    <s v="PRESIDENCIA MUNICIPAL"/>
    <s v="Innovación en la Administración Pública"/>
    <s v="MEJORAMIENTO DE CAPACIDADES INSTITUCIONALES"/>
    <s v="UNIDADES RESPONSABLES DE GASTO EVALUADAS"/>
    <s v="DIRECCION GENERAL DE COMUNICACION SOCIAL"/>
    <n v="50000"/>
    <n v="0"/>
    <x v="0"/>
    <n v="0"/>
    <m/>
    <m/>
  </r>
  <r>
    <s v="1.3.4P1737510UNIDADES RESPONSABLES DE GASTO EVALUADASDIRECCION GENERAL DE COMUNICACION SOCIAL"/>
    <s v="NO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15"/>
    <x v="115"/>
    <n v="0"/>
    <s v="SIN DESCRIPCION PARA DESTINOS 00"/>
    <n v="3000"/>
    <x v="1"/>
    <m/>
    <s v="PRESIDENCIA MUNICIPAL"/>
    <s v="Innovación en la Administración Pública"/>
    <s v="MEJORAMIENTO DE CAPACIDADES INSTITUCIONALES"/>
    <s v="UNIDADES RESPONSABLES DE GASTO EVALUADAS"/>
    <s v="DIRECCION GENERAL DE COMUNICACION SOCIAL"/>
    <n v="50000"/>
    <n v="0"/>
    <x v="0"/>
    <n v="0"/>
    <m/>
    <m/>
  </r>
  <r>
    <s v="1.3.4M57111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5"/>
    <x v="135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115"/>
    <n v="-10457405.279999999"/>
    <m/>
    <m/>
  </r>
  <r>
    <s v="1.3.4M57113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6"/>
    <x v="136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116"/>
    <n v="-686929925.12"/>
    <m/>
    <m/>
  </r>
  <r>
    <s v="1.3.4M57122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7"/>
    <x v="137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117"/>
    <n v="-160000000"/>
    <m/>
    <m/>
  </r>
  <r>
    <s v="1.3.4M57123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8"/>
    <x v="138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118"/>
    <n v="-26400.17"/>
    <m/>
    <m/>
  </r>
  <r>
    <s v="1.3.4M57132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9"/>
    <x v="139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119"/>
    <n v="-12854760.93"/>
    <m/>
    <m/>
  </r>
  <r>
    <s v="1.3.4M571322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0"/>
    <x v="140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120"/>
    <n v="-119859351.44"/>
    <m/>
    <m/>
  </r>
  <r>
    <s v="1.3.4M57133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1"/>
    <x v="141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121"/>
    <n v="-1140000"/>
    <m/>
    <m/>
  </r>
  <r>
    <s v="1.3.4M57134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2"/>
    <x v="142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122"/>
    <n v="-6307200"/>
    <m/>
    <m/>
  </r>
  <r>
    <s v="1.3.4M57141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3"/>
    <x v="143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123"/>
    <n v="-59439080.689999998"/>
    <m/>
    <m/>
  </r>
  <r>
    <s v="1.3.4M57142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4"/>
    <x v="144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124"/>
    <n v="-19666322.710000001"/>
    <m/>
    <m/>
  </r>
  <r>
    <s v="1.3.4M57143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5"/>
    <x v="145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125"/>
    <n v="-13110881.810000001"/>
    <m/>
    <m/>
  </r>
  <r>
    <s v="1.3.4M571432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6"/>
    <x v="146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126"/>
    <n v="-115395870.61"/>
    <m/>
    <m/>
  </r>
  <r>
    <s v="1.3.4M57144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0"/>
    <x v="0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22"/>
    <n v="-8000000"/>
    <m/>
    <m/>
  </r>
  <r>
    <s v="1.3.4M57152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7"/>
    <x v="147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43"/>
    <n v="-1000000"/>
    <m/>
    <m/>
  </r>
  <r>
    <s v="1.3.4M57159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4"/>
    <x v="134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127"/>
    <n v="-77812801.409999996"/>
    <m/>
    <m/>
  </r>
  <r>
    <s v="1.3.4M5716110SERVICIOS CONTRATADOSDIRECCIÓN GENERAL DE ADMINISTRACIÓN"/>
    <s v="NO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8"/>
    <x v="148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x v="16"/>
    <n v="-10000000"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n v="1536670274.2563334"/>
    <x v="129"/>
    <m/>
    <s v="Asignado"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n v="383674237"/>
    <x v="130"/>
    <m/>
    <s v="FORTAMUN"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n v="-1152996037.2563334"/>
    <x v="131"/>
    <m/>
    <s v="Por asignar"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n v="1302006093.12675"/>
    <m/>
  </r>
  <r>
    <m/>
    <m/>
    <m/>
    <m/>
    <m/>
    <m/>
    <m/>
    <m/>
    <m/>
    <m/>
    <m/>
    <m/>
    <m/>
    <m/>
    <m/>
    <m/>
    <m/>
    <x v="149"/>
    <x v="149"/>
    <m/>
    <m/>
    <m/>
    <x v="7"/>
    <m/>
    <m/>
    <m/>
    <m/>
    <m/>
    <m/>
    <m/>
    <m/>
    <x v="128"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17"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441"/>
    <s v="APORTACIONES PARA SEGUROS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3417870"/>
    <n v="1302006093.12675"/>
    <n v="0"/>
    <n v="1302006093.12675"/>
    <s v="* Nómina (Falta dispersar en partidas) Ya incluye Seguro de Policías Calculo tasa de 4.55% $1,310,900,000 5.58% $1,323,006,000"/>
    <s v="Si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111"/>
    <s v="ENERGÍA ELÉCTRICA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144000000"/>
    <n v="144000000"/>
    <n v="100000000"/>
    <n v="44000000"/>
    <s v="* CFE Pozos IRREDUCTIBLE"/>
    <s v="Si"/>
  </r>
  <r>
    <s v="2.5-02-20"/>
    <s v="2"/>
    <s v="DESARROLLO SOCIAL"/>
    <s v="2.1"/>
    <s v="PROTECCION AMBIENTAL"/>
    <s v="2.1.1"/>
    <s v="Ordenación de Desechos"/>
    <s v="E"/>
    <s v="Prestación de Servicios Públicos"/>
    <n v="12"/>
    <n v="5"/>
    <s v="Calidad en los Servicios Públicos e Infraestructura"/>
    <s v="GASTO CORRIENTE"/>
    <m/>
    <m/>
    <n v="3581"/>
    <s v="SERVICIOS DE LIMPIEZA Y MANEJO DE DESECHOS"/>
    <n v="0"/>
    <s v="SIN DESCRIPCION PARA DESTINOS 00"/>
    <x v="1"/>
    <x v="1"/>
    <s v="FONDO DE FORTALECIMIENTO MUNICIPAL 2020 (FORTAMUN)"/>
    <s v="COORDINACIÓN GENERAL DE GESTIÓN INTEGRAL DE LA CIUDAD"/>
    <s v="Calidad en los Servicios Públicos e Infraestructura"/>
    <s v="GESTIÓN SOSTENIBLE DE LA CIUDAD"/>
    <s v="RECOLECCION DE RESIDUOS SOLIDOS  URBANOS"/>
    <s v="DIRECCIÓN DE ASEO PÚBLICO"/>
    <n v="96000000"/>
    <n v="96000000"/>
    <n v="70000000"/>
    <n v="26000000"/>
    <s v="* Este item no había sido cargado"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DE CAPITAL"/>
    <m/>
    <m/>
    <n v="6321"/>
    <s v="EJECUCIÓN DE PROYECTOS PRODUCTIVOS NO INCLUIDOS EN CONCEPTOS ANTERIORES DE ESTE CAPÍTULO"/>
    <n v="0"/>
    <s v="SIN DESCRIPCION PARA DESTINOS 00"/>
    <x v="2"/>
    <x v="2"/>
    <m/>
    <s v="TESORERÍA"/>
    <s v="Innovación en la Administración Pública"/>
    <s v="HACIENDA PÚBLICA EFICIENTE"/>
    <s v="RECURSOS RECAUDADOS DE MANERA EFICIENTE PROGRAMADOS"/>
    <s v="DIRECCIÓN GENERAL DE INGRESOS"/>
    <n v="86000000"/>
    <n v="86000000"/>
    <n v="55000000"/>
    <n v="31000000"/>
    <s v="* Pago CAT y Plantas"/>
    <s v="Si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n v="5811"/>
    <s v="TERRENOS"/>
    <n v="0"/>
    <s v="SIN DESCRIPCION PARA DESTINOS 00"/>
    <x v="3"/>
    <x v="3"/>
    <m/>
    <s v="SECRETARÍA GENERAL DEL AYUNTAMIENTO"/>
    <s v="Cultura de Paz y Derechos Humanos (Transversal)"/>
    <s v="EMISIÓN DE DOCUMENTOS JURÍDICOS"/>
    <s v="CARTA DE RESIDENCIA Y/O PROCEDENCIA"/>
    <s v="DESPACHO DE LA SECRETARÍA GENERAL"/>
    <n v="76480000"/>
    <n v="76480000"/>
    <n v="20000000"/>
    <n v="56480000"/>
    <s v="* Compra Terreno Prepa"/>
    <s v="Si"/>
  </r>
  <r>
    <s v="2.5-02-20"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111"/>
    <s v="ENERGÍA ELÉCTRICA"/>
    <n v="0"/>
    <s v="SIN DESCRIPCION PARA DESTINOS 00"/>
    <x v="1"/>
    <x v="1"/>
    <s v="FONDO DE FORTALECIMIENTO MUNICIPAL 2020 (FORTAMUN)"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78000000"/>
    <n v="78000000"/>
    <n v="65000000"/>
    <n v="13000000"/>
    <s v="* CFE Alumbrado"/>
    <s v="Si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571"/>
    <s v="INSTALACIÓN, REPARACIÓN Y MANTENIMIENTO DE MAQUINARIA, OTROS EQUIPOS Y HERRAMIENTA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20000000"/>
    <n v="100000000"/>
    <n v="60000000"/>
    <n v="40000000"/>
    <s v="* Centralizada (HABITAT) IRREDUCTIBLE"/>
    <s v="Si"/>
  </r>
  <r>
    <m/>
    <s v="2"/>
    <s v="DESARROLLO SOCIAL"/>
    <s v="2.6"/>
    <s v="PROTECCION SOCIAL"/>
    <s v="2.6.3"/>
    <s v="Familia e Hijos"/>
    <s v="R"/>
    <s v="Específicos"/>
    <n v="13"/>
    <n v="0"/>
    <s v="Cultura de Paz y Derechos Humanos (Transversal)"/>
    <s v="GASTO CORRIENTE"/>
    <m/>
    <m/>
    <n v="4211"/>
    <s v="TRANSFERENCIAS OTORGADAS A ENTIDADES PARAESTATALES NO EMPRESARIALES Y NO FINANCIERAS"/>
    <n v="0"/>
    <s v="SIN DESCRIPCION PARA DESTINOS 00"/>
    <x v="4"/>
    <x v="4"/>
    <m/>
    <s v="SISTEMA INTEGRAL PARA EL DESARROLLO DE LA FAMILIA"/>
    <s v="Cultura de Paz y Derechos Humanos (Transversal)"/>
    <s v="TRANSFERENCIAS OTORGADAS A LOS ORGANISMOS PUBLICOS DESCENTRALIZADOS DEL MUNICIPIO"/>
    <s v="SISTEMA INTEGRAL PARA EL DESARROLLO DE LA FAMILIA"/>
    <s v="SISTEMA INTEGRAL PARA EL DESARROLLO DE LA FAMILIA"/>
    <n v="60720013.640000001"/>
    <n v="59615914.649999999"/>
    <n v="59615914"/>
    <n v="0.64999999850988388"/>
    <m/>
    <s v="Si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n v="6121"/>
    <s v="EDIFICACIÓN NOHABITACIONAL"/>
    <n v="0"/>
    <s v="SIN DESCRIPCION PARA DESTINOS 00"/>
    <x v="2"/>
    <x v="2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80174108.400000006"/>
    <n v="59070048.980000004"/>
    <n v="59070048.979999997"/>
    <n v="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691"/>
    <s v="OTROS EQUIPOS"/>
    <n v="0"/>
    <s v="SIN DESCRIPCION PARA DESTINOS 00"/>
    <x v="3"/>
    <x v="3"/>
    <m/>
    <s v="PRESIDENCIA MUNICIPAL"/>
    <s v="Innovación en la Administración Pública"/>
    <s v="MODERNIZACION DE PROCESOS ADMINISTRATIVOS"/>
    <s v="ATENCION A EMERGENCIAS Y SERVICIOS PUBLICOS MUNICIPALES ENTREGADOS"/>
    <s v="DIRECCION GENERAL DE INNOVACION GUBERNAMENTAL"/>
    <n v="52155750.640000001"/>
    <n v="52155750.640000001"/>
    <n v="35000000"/>
    <n v="17155750.640000001"/>
    <s v="* C4"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421"/>
    <s v="SERVICIOS DE COBRANZA, INVESTIGACIÓN CREDITICIA Y SIMILAR"/>
    <n v="0"/>
    <s v="SIN DESCRIPCION PARA DESTINOS 00"/>
    <x v="1"/>
    <x v="1"/>
    <m/>
    <s v="TESORERÍA"/>
    <s v="Innovación en la Administración Pública"/>
    <s v="HACIENDA PÚBLICA EFICIENTE"/>
    <s v="RECURSOS RECAUDADOS DE MANERA EFICIENTE PROGRAMADOS"/>
    <s v="DIRECCIÓN GENERAL DE INGRESOS"/>
    <n v="25000000"/>
    <n v="65000000"/>
    <n v="30000000"/>
    <n v="35000000"/>
    <m/>
    <s v="Si"/>
  </r>
  <r>
    <s v="2.5-01-20"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n v="6131"/>
    <s v="CONSTRUCCIÓN DE OBRAS PARA EL ABASTECIMIENTO DE AGUA, PETRÓLEO, GAS, ELECTRICIDAD Y TELECOMUNICACIONES"/>
    <n v="0"/>
    <s v="SIN DESCRIPCION PARA DESTINOS 00"/>
    <x v="2"/>
    <x v="2"/>
    <s v="FONDO DE INFRAESTRUCTURA SOCIAL MUNICIPAL 2020 (FISM)"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77457951"/>
    <n v="48707951"/>
    <n v="48707951"/>
    <n v="0"/>
    <s v="Para tomar todo el estimado del FISM disminuí por 1,250,000 de la partida 6121 de Recursos Propios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611"/>
    <s v="COMBUSTIBLES, LUBRICANTES Y ADITIVOS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90000000"/>
    <n v="45000000"/>
    <n v="38000000"/>
    <n v="7000000"/>
    <s v="* Centralizada"/>
    <s v="Si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261"/>
    <s v="ARRENDAMIENTO DE MAQUINARIA, OTROS EQUIPOS Y HERRAMIENTAS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60000000"/>
    <n v="40000000"/>
    <n v="30000000"/>
    <n v="10000000"/>
    <s v="* Pipas y Vactor IRREDUCTIBLE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11"/>
    <s v="AYUDAS SOCIALES A PERSONAS"/>
    <n v="0"/>
    <s v="SIN DESCRIPCION PARA DESTINOS 00"/>
    <x v="4"/>
    <x v="4"/>
    <m/>
    <s v="COORDINACIÓN GENERAL DE PARTICIPACIÓN CIUDADANA Y CONSTRUCCIÓN DE COMUNIDAD"/>
    <s v="Ciudad Culta, Recreativa y Participativa"/>
    <s v="ESTUDIANTE APRUEBA"/>
    <s v="MOCHILAS Y ÚTILES ESCOLARES"/>
    <s v="DIRECCIÓN GENERAL DE PROGRAMAS SOCIALES"/>
    <n v="35750000"/>
    <n v="35750000"/>
    <n v="20000000"/>
    <n v="15750000"/>
    <m/>
    <s v="Si"/>
  </r>
  <r>
    <m/>
    <s v="2"/>
    <s v="DESARROLLO SOCIAL"/>
    <s v="2.4"/>
    <s v="RECREACION, CULTURA Y OTRAS MANIFESTACIONES SOCIALES"/>
    <s v="2.4.2"/>
    <s v="Cultura"/>
    <s v="R"/>
    <s v="Específicos"/>
    <n v="10"/>
    <n v="8"/>
    <s v="Cultura de Paz y Derechos Humanos (Transversal)"/>
    <s v="GASTO CORRIENTE"/>
    <m/>
    <m/>
    <n v="4211"/>
    <s v="TRANSFERENCIAS OTORGADAS A ENTIDADES PARAESTATALES NO EMPRESARIALES Y NO FINANCIERAS"/>
    <n v="0"/>
    <s v="SIN DESCRIPCION PARA DESTINOS 00"/>
    <x v="4"/>
    <x v="4"/>
    <m/>
    <s v="INSTITUTO DE CULTURA"/>
    <s v="Cultura de Paz y Derechos Humanos (Transversal)"/>
    <s v="TRANSFERENCIAS OTORGADAS A LOS ORGANISMOS PUBLICOS DESCENTRALIZADOS DEL MUNICIPIO"/>
    <s v="POLITICA CULTURAL DE TLAJOMULCO DE ZUÑIGA"/>
    <s v="INSTITUTO DE CULTURA"/>
    <n v="32122724.260000002"/>
    <n v="32122724.260000002"/>
    <n v="32122724.260000002"/>
    <n v="0"/>
    <m/>
    <s v="Si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381"/>
    <s v="SERVICIOS DE VIGILANCIA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27600000"/>
    <n v="30000000"/>
    <n v="30000000"/>
    <n v="0"/>
    <s v="*Vigilancia de Pozos IRREDUCTIBLE"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11"/>
    <s v="AYUDAS SOCIALES A PERSONAS"/>
    <n v="0"/>
    <s v="SIN DESCRIPCION PARA DESTINOS 00"/>
    <x v="4"/>
    <x v="4"/>
    <m/>
    <s v="COORDINACIÓN GENERAL DE PARTICIPACIÓN CIUDADANA Y CONSTRUCCIÓN DE COMUNIDAD"/>
    <s v="Ciudad Culta, Recreativa y Participativa"/>
    <s v="ESTUDIANTE APRUEBA"/>
    <s v="UNIFORMES ESCOLARES"/>
    <s v="DIRECCIÓN GENERAL DE PROGRAMAS SOCIALES"/>
    <n v="29250000"/>
    <n v="29250000"/>
    <n v="20000000"/>
    <n v="9250000"/>
    <m/>
    <s v="Si"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n v="6151"/>
    <s v="CONSTRUCCIÓN DE VÍAS DE COMUNICACIÓN"/>
    <n v="0"/>
    <s v="SIN DESCRIPCION PARA DESTINOS 00"/>
    <x v="2"/>
    <x v="2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8750000.02"/>
    <n v="28750000.02"/>
    <n v="28750000.02"/>
    <n v="0"/>
    <m/>
    <m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AMORTIZACIÓN DE LA DEUDA Y DISMINUCIÓN DE PASIVOS"/>
    <m/>
    <m/>
    <n v="9111"/>
    <s v="AMORTIZACIÓN DE LA DEUDA INTERNA CON INSTITUCIONES DE CRÉDITO"/>
    <n v="0"/>
    <s v="SIN DESCRIPCION PARA DESTINOS 00"/>
    <x v="6"/>
    <x v="6"/>
    <s v="FONDO DE FORTALECIMIENTO MUNICIPAL 2020 (FORTAMUN)"/>
    <s v="TESORERÍA"/>
    <s v="Innovación en la Administración Pública"/>
    <s v="HACIENDA PÚBLICA EFICIENTE"/>
    <s v="RECURSOS RECAUDADOS DE MANERA EFICIENTE PROGRAMADOS"/>
    <s v="DIRECCIÓN GENERAL DE INGRESOS"/>
    <n v="28000000"/>
    <n v="28000000"/>
    <n v="20000000"/>
    <n v="8000000"/>
    <m/>
    <s v="Si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AMORTIZACIÓN DE LA DEUDA Y DISMINUCIÓN DE PASIVOS"/>
    <m/>
    <m/>
    <n v="9211"/>
    <s v="INTERESES DE LA DEUDA INTERNA CON INSTITUCIONESDE CRÉDITO"/>
    <n v="0"/>
    <s v="SIN DESCRIPCION PARA DESTINOS 00"/>
    <x v="6"/>
    <x v="6"/>
    <s v="FONDO DE FORTALECIMIENTO MUNICIPAL 2020 (FORTAMUN)"/>
    <s v="TESORERÍA"/>
    <s v="Innovación en la Administración Pública"/>
    <s v="HACIENDA PÚBLICA EFICIENTE"/>
    <s v="RECURSOS RECAUDADOS DE MANERA EFICIENTE PROGRAMADOS"/>
    <s v="DIRECCIÓN GENERAL DE INGRESOS"/>
    <n v="26500000"/>
    <n v="26500000"/>
    <n v="20000000"/>
    <n v="6500000"/>
    <m/>
    <s v="Si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611"/>
    <s v="COMBUSTIBLES, LUBRICANTES Y ADITIVOS"/>
    <n v="1"/>
    <s v="COMISARÍA DE LA POLICÍA"/>
    <x v="5"/>
    <x v="5"/>
    <s v="FONDO DE FORTALECIMIENTO MUNICIPAL 2020 (FORTAMUN)"/>
    <s v="OFICIALÍA MAYOR"/>
    <s v="Innovación en la Administración Pública"/>
    <s v="ADQUISICIÓN DE BIENES Y SERVICIOS "/>
    <s v="BIENES ADQUIRIDOS"/>
    <s v="DIRECCIÓN GENERAL DE ADMINISTRACIÓN"/>
    <n v="25000000"/>
    <n v="25000000"/>
    <n v="25000000"/>
    <n v="0"/>
    <s v="* Centralizada Comisaría"/>
    <s v="Si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911"/>
    <s v="SOFTWARE"/>
    <n v="0"/>
    <s v="SIN DESCRIPCION PARA DESTINOS 00"/>
    <x v="3"/>
    <x v="3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24900000.079999998"/>
    <n v="24900000.079999998"/>
    <n v="10000000"/>
    <n v="14900000.079999998"/>
    <s v="* ODDO"/>
    <s v="Si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251"/>
    <s v="ARRENDAMIENTO DE EQUIPO DE TRANSPORTE"/>
    <n v="0"/>
    <s v="SIN DESCRIPCION PARA DESTINOS 00"/>
    <x v="1"/>
    <x v="1"/>
    <s v="FONDO DE FORTALECIMIENTO MUNICIPAL 2020 (FORTAMUN)"/>
    <s v="OFICIALÍA MAYOR"/>
    <s v="Innovación en la Administración Pública"/>
    <s v="ADQUISICIÓN DE BIENES Y SERVICIOS "/>
    <s v="BIENES ADQUIRIDOS"/>
    <s v="DIRECCIÓN GENERAL DE ADMINISTRACIÓN"/>
    <n v="24078000"/>
    <n v="24078000"/>
    <n v="24078000"/>
    <n v="0"/>
    <m/>
    <s v="Si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611"/>
    <s v="DIFUSIÓN POR RADIO, TELEVISIÓN Y OTROS MEDIOS DE MENSAJES SOBRE PROGRAMAS Y ACTIVIDADES GUBERNAMENTALES"/>
    <n v="0"/>
    <s v="SIN DESCRIPCION PARA DESTINOS 00"/>
    <x v="1"/>
    <x v="1"/>
    <m/>
    <s v="PRESIDENCIA MUNICIPAL"/>
    <s v="Innovación en la Administración Pública"/>
    <s v="MEJORAMIENTO DE CAPACIDADES INSTITUCIONALES"/>
    <s v="UNIDADES RESPONSABLES DE GASTO EVALUADAS"/>
    <s v="DIRECCION GENERAL DE COMUNICACION SOCIAL"/>
    <n v="29000000"/>
    <n v="29000000"/>
    <n v="12000000"/>
    <n v="1700000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261"/>
    <s v="ARRENDAMIENTO DE MAQUINARIA, OTROS EQUIPOS Y HERRAMIENTAS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19500000"/>
    <n v="19500000"/>
    <n v="15000000"/>
    <n v="4500000"/>
    <m/>
    <m/>
  </r>
  <r>
    <m/>
    <s v="2"/>
    <s v="DESARROLLO SOCIAL"/>
    <s v="2.4"/>
    <s v="RECREACION, CULTURA Y OTRAS MANIFESTACIONES SOCIALES"/>
    <s v="2.4.1"/>
    <s v="Deporte y Recreación"/>
    <s v="F"/>
    <s v="Promoción y fomento "/>
    <n v="17"/>
    <n v="8"/>
    <s v="Cultura de Paz y Derechos Humanos (Transversal)"/>
    <s v="GASTO CORRIENTE"/>
    <m/>
    <m/>
    <n v="4211"/>
    <s v="TRANSFERENCIAS OTORGADAS A ENTIDADES PARAESTATALES NO EMPRESARIALES Y NO FINANCIERAS"/>
    <n v="0"/>
    <s v="SIN DESCRIPCION PARA DESTINOS 00"/>
    <x v="4"/>
    <x v="4"/>
    <m/>
    <s v="CONSEJO MUNICIPAL DEL DEPORTE DE TLAJOMULCO"/>
    <s v="Cultura de Paz y Derechos Humanos (Transversal)"/>
    <s v="TRANSFERENCIAS OTORGADAS A LOS ORGANISMOS PUBLICOS DESCENTRALIZADOS DEL MUNICIPIO"/>
    <s v="ACTIVIDADES DEPORTIVAS Y RECREATIVAS EN EL MUNICIPIO"/>
    <s v="CONSEJO MUNICIPAL DEL DEPORTE DE TLAJOMULCO"/>
    <n v="18576434"/>
    <n v="18086553.460000001"/>
    <n v="18086553.460000001"/>
    <n v="0"/>
    <m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11"/>
    <s v="AYUDAS SOCIALES A PERSONAS"/>
    <n v="0"/>
    <s v="SIN DESCRIPCION PARA DESTINOS 00"/>
    <x v="4"/>
    <x v="4"/>
    <m/>
    <s v="COORDINACIÓN GENERAL DE PARTICIPACIÓN CIUDADANA Y CONSTRUCCIÓN DE COMUNIDAD"/>
    <s v="Ciudad Culta, Recreativa y Participativa"/>
    <s v="ESTUDIANTE APRUEBA"/>
    <s v="BECAS  A ESTUDIANTES"/>
    <s v="DIRECCIÓN GENERAL DE PROGRAMAS SOCIALES"/>
    <n v="18000000"/>
    <n v="18000000"/>
    <n v="10000000"/>
    <n v="800000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941"/>
    <s v="SENTENCIAS Y RESOLUCIONES POR AUTORIDAD COMPETENTE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18000000"/>
    <n v="18000000"/>
    <n v="15000000"/>
    <n v="3000000"/>
    <m/>
    <s v="Si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361"/>
    <s v="SERVICIOS DE APOYO ADMINISTRATIVO, FOTOCOPIADO E IMPRESIÓN"/>
    <n v="0"/>
    <s v="SIN DESCRIPCION PARA DESTINOS 00"/>
    <x v="1"/>
    <x v="1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30000"/>
    <n v="17473553"/>
    <n v="15000000"/>
    <n v="2473553"/>
    <s v="* TRANSFERIR A JEFATURA DE GABINETE"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21"/>
    <s v="CEMENTO Y PRODUCTOS DE CONCRETO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32000000"/>
    <n v="25000000"/>
    <n v="15000000"/>
    <n v="10000000"/>
    <s v="* Revisar tema de asfalto"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511"/>
    <s v="CONSERVACIÓN Y MANTENIMIENTO MENOR DE INMUEBLES"/>
    <n v="0"/>
    <s v="SIN DESCRIPCION PARA DESTINOS 00"/>
    <x v="1"/>
    <x v="1"/>
    <m/>
    <s v="TESORERÍA"/>
    <s v="Innovación en la Administración Pública"/>
    <s v="HACIENDA PÚBLICA EFICIENTE"/>
    <s v="RECURSOS RECAUDADOS DE MANERA EFICIENTE PROGRAMADOS"/>
    <s v="DIRECCIÓN GENERAL DE INGRESOS"/>
    <n v="13800734"/>
    <n v="13800734"/>
    <n v="10000000"/>
    <n v="3800734"/>
    <m/>
    <s v="Si"/>
  </r>
  <r>
    <m/>
    <s v="2"/>
    <s v="DESARROLLO SOCIAL"/>
    <s v="2.7"/>
    <s v="OTROS ASUNTOS SOCIALES"/>
    <s v="2.7.1"/>
    <s v="Otros Asuntos Sociales"/>
    <s v="R"/>
    <s v="Específicos"/>
    <n v="16"/>
    <n v="0"/>
    <s v="Cultura de Paz y Derechos Humanos (Transversal)"/>
    <s v="GASTO CORRIENTE"/>
    <m/>
    <m/>
    <n v="4211"/>
    <s v="TRANSFERENCIAS OTORGADAS A ENTIDADES PARAESTATALES NO EMPRESARIALES Y NO FINANCIERAS"/>
    <n v="0"/>
    <s v="SIN DESCRIPCION PARA DESTINOS 00"/>
    <x v="4"/>
    <x v="4"/>
    <m/>
    <s v="INSTITUTO DE ALTERNATIVAS PARA LOS JÓVENES"/>
    <s v="Cultura de Paz y Derechos Humanos (Transversal)"/>
    <s v="TRANSFERENCIAS OTORGADAS A LOS ORGANISMOS PUBLICOS DESCENTRALIZADOS DEL MUNICIPIO"/>
    <s v="PROGRAMAS Y ACCIONES CULTURALES, RECREATIVOS Y DEPORTIVAS"/>
    <s v="INSTITUTO DE ALTERNATIVAS PARA LOS JÓVENES"/>
    <n v="13176790.800000001"/>
    <n v="12137279.470000001"/>
    <n v="12137279.470000001"/>
    <n v="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571"/>
    <s v="INSTALACIÓN, REPARACIÓN Y MANTENIMIENTO DE MAQUINARIA, OTROS EQUIPOS Y HERRAMIENTA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11499996"/>
    <n v="11499996"/>
    <n v="8000000"/>
    <n v="3499996"/>
    <s v="* Centralizada"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11"/>
    <s v="AYUDAS SOCIALES A PERSONAS"/>
    <n v="0"/>
    <s v="SIN DESCRIPCION PARA DESTINOS 00"/>
    <x v="4"/>
    <x v="4"/>
    <m/>
    <s v="COORDINACIÓN GENERAL DE PARTICIPACIÓN CIUDADANA Y CONSTRUCCIÓN DE COMUNIDAD"/>
    <s v="Ciudad Culta, Recreativa y Participativa"/>
    <s v="ACTIVIDADES Y FESTIVIDADES"/>
    <s v="ACTIVIDADES PARA LA CONSTRUCCIÓN DE COMUNIDAD"/>
    <s v="DESPACHO DE LA COORDINACIÓN GENERAL DE PARTICIPACIÓN CIUDADANA Y CONSTRUCCIÓN DE COMUNIDAD"/>
    <n v="10000000"/>
    <n v="10000000"/>
    <n v="10000000"/>
    <n v="0"/>
    <s v="Presupuesto Participativo"/>
    <s v="Si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611"/>
    <s v="COMBUSTIBLES, LUBRICANTES Y ADITIVOS"/>
    <n v="2"/>
    <s v="PROTECCIÓN CIVIL Y SERVICIOS MÉDICOS"/>
    <x v="5"/>
    <x v="5"/>
    <s v="FONDO DE FORTALECIMIENTO MUNICIPAL 2020 (FORTAMUN)"/>
    <s v="OFICIALÍA MAYOR"/>
    <s v="Innovación en la Administración Pública"/>
    <s v="ADQUISICIÓN DE BIENES Y SERVICIOS "/>
    <s v="BIENES ADQUIRIDOS"/>
    <s v="DIRECCIÓN GENERAL DE ADMINISTRACIÓN"/>
    <n v="10000000"/>
    <n v="10000000"/>
    <n v="10000000"/>
    <n v="0"/>
    <s v="* Centralizada Protección Civil y Servicios Medicos"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341"/>
    <s v="SERVICIOS DE CAPACITACIÓN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9090000"/>
    <n v="9090000"/>
    <n v="6000000"/>
    <n v="3090000"/>
    <s v="* Centralizada"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651"/>
    <s v="EQUIPO DE COMUNICACIÓN Y TELECOMUNICACIÓN"/>
    <n v="0"/>
    <s v="SIN DESCRIPCION PARA DESTINOS 00"/>
    <x v="3"/>
    <x v="3"/>
    <m/>
    <s v="PRESIDENCIA MUNICIPAL"/>
    <s v="Innovación en la Administración Pública"/>
    <s v="MODERNIZACION DE PROCESOS ADMINISTRATIVOS"/>
    <s v="INFRAESTRUCTURA TECNOLOGICA ENTREGADA"/>
    <s v="DIRECCION GENERAL DE INNOVACION GUBERNAMENTAL"/>
    <n v="16508799.960000001"/>
    <n v="9057799.9600000009"/>
    <n v="5000000"/>
    <n v="4057799.9600000009"/>
    <s v="* Sistema de Atención Temprana de Inundaciones (evaluar $2MDP), Sistema de Comunicaciones DIF (evaluar $5MDP)"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821"/>
    <s v="GASTOS DE ORDENSOCIAL Y CULTURAL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LABORATORIO URBANO"/>
    <n v="14500000"/>
    <n v="10000000"/>
    <n v="8000000"/>
    <n v="2000000"/>
    <s v="* Política de Espacios de Paz 150 espacio de paz, en conjunto con Secretaría General 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11"/>
    <s v="AYUDAS SOCIALES A PERSONAS"/>
    <n v="0"/>
    <s v="SIN DESCRIPCION PARA DESTINOS 00"/>
    <x v="4"/>
    <x v="4"/>
    <m/>
    <s v="COORDINACIÓN GENERAL DE PARTICIPACIÓN CIUDADANA Y CONSTRUCCIÓN DE COMUNIDAD"/>
    <s v="Ciudad Culta, Recreativa y Participativa"/>
    <s v="SUBSIDIO A LAS PERSONAS"/>
    <s v="APOYO A LAS JEFAS DE FAMILIA"/>
    <s v="DIRECCIÓN GENERAL DE PROGRAMAS SOCIALES"/>
    <n v="6000000"/>
    <n v="6000000"/>
    <n v="3000000"/>
    <n v="3000000"/>
    <m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11"/>
    <s v="AYUDAS SOCIALES A PERSONAS"/>
    <n v="0"/>
    <s v="SIN DESCRIPCION PARA DESTINOS 00"/>
    <x v="4"/>
    <x v="4"/>
    <m/>
    <s v="COORDINACIÓN GENERAL DE PARTICIPACIÓN CIUDADANA Y CONSTRUCCIÓN DE COMUNIDAD"/>
    <s v="Ciudad Culta, Recreativa y Participativa"/>
    <s v="SUBSIDIO A LAS PERSONAS"/>
    <s v="APOYO A LOS ADULTOS MAYORES"/>
    <s v="DIRECCIÓN GENERAL DE PROGRAMAS SOCIALES"/>
    <n v="6000000"/>
    <n v="6000000"/>
    <n v="3000000"/>
    <n v="300000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311"/>
    <s v="SERVICIOS LEGALES, DE CONTABILIDAD, AUDITORÍA Y RELACIONADOS"/>
    <n v="0"/>
    <s v="SIN DESCRIPCION PARA DESTINOS 00"/>
    <x v="1"/>
    <x v="1"/>
    <m/>
    <s v="TESORERÍA"/>
    <s v="Innovación en la Administración Pública"/>
    <s v="HACIENDA PÚBLICA EFICIENTE"/>
    <s v="RECURSOS FEDERALES RECIBIDOS"/>
    <s v="DIRECCIÓN GENERAL DE INGRESOS"/>
    <n v="6500000"/>
    <n v="6500000"/>
    <n v="6000000"/>
    <n v="50000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661"/>
    <s v="SERVICIO DE CREACIÓN Y DIFUSIÓN DE CONTENIDO EXCLUSIVAMENTE ATRAVÉS DE INTERNET"/>
    <n v="0"/>
    <s v="SIN DESCRIPCION PARA DESTINOS 00"/>
    <x v="1"/>
    <x v="1"/>
    <m/>
    <s v="PRESIDENCIA MUNICIPAL"/>
    <s v="Innovación en la Administración Pública"/>
    <s v="MEJORAMIENTO DE CAPACIDADES INSTITUCIONALES"/>
    <s v="SERVIDORES PUBLCIOS MUNICIPALES CAPACITADOS"/>
    <s v="DESPACHO DE LA JEFATURA DE GABINETE"/>
    <n v="6229356.7199999904"/>
    <n v="6229356.7199999904"/>
    <n v="5000000"/>
    <n v="1229356.7199999904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4411"/>
    <s v="AYUDAS SOCIALES A PERSONAS"/>
    <n v="0"/>
    <s v="SIN DESCRIPCION PARA DESTINOS 00"/>
    <x v="4"/>
    <x v="4"/>
    <m/>
    <s v="INSTITUTO MUNICIPAL PARA EL MEJORAMIENTO DEL HABITAT"/>
    <s v="Política Integral del Agua"/>
    <s v="DERECHO AL AGUA Y SANEAMIENTO"/>
    <s v="SUMINISTRO DE AGUA"/>
    <s v="DIRECCIÓN GENERAL DE VIVIENDA"/>
    <n v="6000000"/>
    <n v="6000000"/>
    <n v="6000000"/>
    <n v="0"/>
    <s v="*Renta tu casa"/>
    <s v="Si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922"/>
    <s v="IMPUESTOS Y DERECHOS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5880000"/>
    <n v="5880000"/>
    <n v="5880000"/>
    <n v="0"/>
    <s v="*Derechos de Agua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451"/>
    <s v="SEGURO DE BIENES PATRIMONIALES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5592492"/>
    <n v="5592492"/>
    <n v="5592492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411"/>
    <s v="SERVICIOS FINANCIEROS Y BANCARIOS"/>
    <n v="0"/>
    <s v="SIN DESCRIPCION PARA DESTINOS 00"/>
    <x v="1"/>
    <x v="1"/>
    <m/>
    <s v="TESORERÍA"/>
    <s v="Innovación en la Administración Pública"/>
    <s v="HACIENDA PÚBLICA EFICIENTE"/>
    <s v="RECURSOS RECAUDADOS DE MANERA EFICIENTE PROGRAMADOS"/>
    <s v="DIRECCIÓN GENERAL DE INGRESOS"/>
    <n v="5500000"/>
    <n v="5500000"/>
    <n v="3000000"/>
    <n v="25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151"/>
    <s v="EQUIPO DE CÓMPUTO DE TECNOLOGÍAS DE LA INFORMACIÓN"/>
    <n v="0"/>
    <s v="SIN DESCRIPCION PARA DESTINOS 00"/>
    <x v="3"/>
    <x v="3"/>
    <m/>
    <s v="OFICIALÍA MAYOR"/>
    <s v="Innovación en la Administración Pública"/>
    <s v="ADQUISICIÓN DE BIENES Y SERVICIOS "/>
    <s v="BIENES ADQUIRIDOS"/>
    <s v="DIRECCIÓN GENERAL DE ADMINISTRACIÓN"/>
    <n v="5280000"/>
    <n v="5280000"/>
    <n v="3000000"/>
    <n v="228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551"/>
    <s v="REPARACIÓN Y MANTENIMIENTO DE EQUIPO DE TRANSPORTE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7999992"/>
    <n v="7999992"/>
    <n v="5000000"/>
    <n v="2999992"/>
    <s v="* Centralizada"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251"/>
    <s v="ARRENDAMIENTO DE EQUIPO DE TRANSPORTE"/>
    <n v="0"/>
    <s v="SIN DESCRIPCION PARA DESTINOS 00"/>
    <x v="1"/>
    <x v="1"/>
    <m/>
    <s v="SECRETARÍA GENERAL DEL AYUNTAMIENTO"/>
    <s v="Calidad en los Servicios Públicos e Infraestructura"/>
    <s v="FORTALECIMIENTO A LA CAPACIDAD E INFRAESTRUCTURA DE PCyB"/>
    <s v="SERVICIO DE UNIDADES MOVILES ARRENDADAS"/>
    <s v="DIRECCIÓN GENERAL DE PROTECCIÓN CIVIL Y BOMBEROS"/>
    <n v="10000000"/>
    <n v="7000000"/>
    <n v="3000000"/>
    <n v="4000000"/>
    <s v="* Helicoptero"/>
    <s v="Si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391"/>
    <s v="SERVICIOS PROFESIONALES, CIENTÍFICOS Y TÉCNICOS INTEGRALES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2000000"/>
    <n v="7000000"/>
    <n v="5000000"/>
    <n v="2000000"/>
    <s v="*Rayos X y Laboratorio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961"/>
    <s v="REFACCIONES Y ACCESORIOS MENORES DE EQUIPO DE TRANSPORTE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6999996"/>
    <n v="6999996"/>
    <n v="5000000"/>
    <n v="1999996"/>
    <s v="* Centralizada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942"/>
    <s v="DIVERSAS DEVOLUCIONES"/>
    <n v="0"/>
    <s v="SIN DESCRIPCION PARA DESTINOS 00"/>
    <x v="1"/>
    <x v="1"/>
    <m/>
    <s v="TESORERÍA"/>
    <s v="Innovación en la Administración Pública"/>
    <s v="HACIENDA PÚBLICA EFICIENTE"/>
    <s v="RECURSOS RECAUDADOS DE MANERA EFICIENTE PROGRAMADOS"/>
    <s v="DIRECCIÓN GENERAL DE INGRESOS"/>
    <n v="5000000"/>
    <n v="5000000"/>
    <n v="2000000"/>
    <n v="30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261"/>
    <s v="ARRENDAMIENTO DE MAQUINARIA, OTROS EQUIPOS Y HERRAMIENTAS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19000000"/>
    <n v="5000000"/>
    <n v="50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91"/>
    <s v="OTROS MATERIALES Y ARTÍCULOS DE CONSTRUCCIÓN Y REPARACIÓN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7000000"/>
    <n v="7000000"/>
    <n v="5000000"/>
    <n v="200000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111"/>
    <s v="ENERGÍA ELÉCTRICA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4802400"/>
    <n v="4802400"/>
    <n v="4802400"/>
    <n v="0"/>
    <s v="* CFE Administrativo"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411"/>
    <s v="VEHICULOS Y EQUIPO DE TRANSPORTE"/>
    <n v="0"/>
    <s v="SIN DESCRIPCION PARA DESTINOS 00"/>
    <x v="3"/>
    <x v="3"/>
    <m/>
    <s v="OFICIALÍA MAYOR"/>
    <s v="Innovación en la Administración Pública"/>
    <s v="ADQUISICIÓN DE BIENES Y SERVICIOS "/>
    <s v="BIENES ADQUIRIDOS"/>
    <s v="DIRECCIÓN GENERAL DE ADMINISTRACIÓN"/>
    <n v="4063272"/>
    <n v="4763272"/>
    <n v="4763272"/>
    <n v="0"/>
    <s v="* Centralizada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981"/>
    <s v="REFACCIONES Y ACCESORIOS MENORES DE MAQUINARIA Y OTROS EQUIPOS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4617600"/>
    <n v="4617600"/>
    <n v="4617600"/>
    <n v="0"/>
    <s v="* Centralizada"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691"/>
    <s v="OTROS EQUIPOS"/>
    <n v="0"/>
    <s v="SIN DESCRIPCION PARA DESTINOS 00"/>
    <x v="3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4600000"/>
    <n v="4600000"/>
    <n v="4000000"/>
    <n v="60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821"/>
    <s v="GASTOS DE ORDENSOCIAL Y CULTURAL"/>
    <n v="0"/>
    <s v="SIN DESCRIPCION PARA DESTINOS 00"/>
    <x v="1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6970000"/>
    <n v="5500000"/>
    <n v="4000000"/>
    <n v="150000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n v="5911"/>
    <s v="SOFTWARE"/>
    <n v="0"/>
    <s v="SIN DESCRIPCION PARA DESTINOS 00"/>
    <x v="3"/>
    <x v="3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4000000"/>
    <n v="4000000"/>
    <n v="3000000"/>
    <n v="1000000"/>
    <s v="* Software Censos y Estadisticas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2181"/>
    <s v="MATERIALES PARA EL REGISTRO E IDENTIFICACIÓN DE BIENES Y PERSONAS"/>
    <n v="0"/>
    <s v="SIN DESCRIPCION PARA DESTINOS 00"/>
    <x v="5"/>
    <x v="5"/>
    <m/>
    <s v="TESORERÍA"/>
    <s v="Innovación en la Administración Pública"/>
    <s v="HACIENDA PÚBLICA EFICIENTE"/>
    <s v="PROYECTO DE PRESUPUESTO"/>
    <s v="DIRECCIÓN GENERAL DE INGRESOS"/>
    <n v="4000000"/>
    <n v="4000000"/>
    <n v="3000000"/>
    <n v="10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31"/>
    <s v="MEDICINAS Y PRODUCTOS FARMACÉUTICO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4761400"/>
    <n v="4500000"/>
    <n v="4000000"/>
    <n v="5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41"/>
    <s v="MATERIALES, ACCESORIOS Y SUMINISTROS MÉDICO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4633806"/>
    <n v="4600000"/>
    <n v="4000000"/>
    <n v="60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31"/>
    <s v="AYUDAS SOCIALES A INSTITUCIONES DE ENSEÑANZA"/>
    <n v="0"/>
    <s v="SIN DESCRIPCION PARA DESTINOS 00"/>
    <x v="4"/>
    <x v="4"/>
    <m/>
    <s v="COORDINACIÓN GENERAL DE PARTICIPACIÓN CIUDADANA Y CONSTRUCCIÓN DE COMUNIDAD"/>
    <s v="Ciudad Culta, Recreativa y Participativa"/>
    <s v="APOYO A INSTITUCIONES"/>
    <s v="APOYO A INSTITUCIONES EDUCATIVAS"/>
    <s v="DESPACHO DE LA COORDINACIÓN GENERAL DE PARTICIPACIÓN CIUDADANA Y CONSTRUCCIÓN DE COMUNIDAD"/>
    <n v="3600000"/>
    <n v="3600000"/>
    <n v="3000000"/>
    <n v="600000"/>
    <m/>
    <s v="Si"/>
  </r>
  <r>
    <m/>
    <s v="1"/>
    <s v="GOBIERNO"/>
    <s v="1.3"/>
    <s v="COORDINACION DE LA POLITICA DE GOBIERNO"/>
    <s v="1.3.4"/>
    <s v="Función Pública"/>
    <s v="R"/>
    <s v="Específicos"/>
    <n v="15"/>
    <n v="7"/>
    <s v="Cultura de Paz y Derechos Humanos (Transversal)"/>
    <s v="GASTO CORRIENTE"/>
    <m/>
    <m/>
    <n v="4211"/>
    <s v="TRANSFERENCIAS OTORGADAS A ENTIDADES PARAESTATALES NO EMPRESARIALES Y NO FINANCIERAS"/>
    <n v="0"/>
    <s v="SIN DESCRIPCION PARA DESTINOS 00"/>
    <x v="4"/>
    <x v="4"/>
    <m/>
    <s v="CENTRO DE ESTIMULACIÓN PARA PERSONAS CON DISCAPACIDAD INTELECTUAL (CENDI)"/>
    <s v="Cultura de Paz y Derechos Humanos (Transversal)"/>
    <s v="TRANSFERENCIAS OTORGADAS A LOS ORGANISMOS PUBLICOS DESCENTRALIZADOS DEL MUNICIPIO"/>
    <s v="ATENCIÓN PARA PERSONAS CON DISCAPACIDAD INTELECTUAL"/>
    <s v="CENTRO DE ESTIMULACIÓN PARA PERSONAS CON DISCAPACIDAD INTELECTUAL"/>
    <n v="3554787"/>
    <n v="3554787"/>
    <n v="3554787"/>
    <n v="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161"/>
    <s v="MATERIAL DE LIMPIEZA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5238672"/>
    <n v="3500000"/>
    <n v="2500000"/>
    <n v="1000000"/>
    <s v="* Centralizada"/>
    <s v="Si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311"/>
    <s v="EQUIPO MÉDICO Y DE LABORATORIO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5362160"/>
    <n v="4000000"/>
    <n v="3500000"/>
    <n v="5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391"/>
    <s v="SERVICIOS PROFESIONALES, CIENTÍFICOS Y TÉCNICOS INTEGRALES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LABORATORIO URBANO"/>
    <n v="6000000"/>
    <n v="4000000"/>
    <n v="3500000"/>
    <n v="50000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3331"/>
    <s v="SERVICIOS DE CONSULTORÍA ADMINISTRATIVA, PROCESOS, TÉCNICA Y EN TECNOLOGÍAS DE LA INFORMACIÓN"/>
    <n v="0"/>
    <s v="SIN DESCRIPCION PARA DESTINOS 00"/>
    <x v="1"/>
    <x v="1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7300000.0799999898"/>
    <n v="3300000"/>
    <n v="3000000"/>
    <n v="300000"/>
    <s v="* Gps y digitalización Archivo Municipal ($4 MDP se redujeron del Archivo)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11"/>
    <s v="AYUDAS SOCIALES A PERSONAS"/>
    <n v="0"/>
    <s v="SIN DESCRIPCION PARA DESTINOS 00"/>
    <x v="4"/>
    <x v="4"/>
    <m/>
    <s v="COORDINACIÓN GENERAL DE PARTICIPACIÓN CIUDADANA Y CONSTRUCCIÓN DE COMUNIDAD"/>
    <s v="Ciudad Culta, Recreativa y Participativa"/>
    <s v="SUBSIDIO A LAS PERSONAS"/>
    <s v="APOYO A ESTANCIAS INFANTILES"/>
    <s v="DESPACHO DE LA COORDINACIÓN GENERAL DE PARTICIPACIÓN CIUDADANA Y CONSTRUCCIÓN DE COMUNIDAD"/>
    <n v="3000000"/>
    <n v="3000000"/>
    <n v="3000000"/>
    <n v="0"/>
    <m/>
    <s v="Si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391"/>
    <s v="SERVICIOS PROFESIONALES, CIENTÍFICOS Y TÉCNICOS INTEGRALES"/>
    <n v="0"/>
    <s v="SIN DESCRIPCION PARA DESTINOS 00"/>
    <x v="1"/>
    <x v="1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3000000"/>
    <n v="3000000"/>
    <n v="2000000"/>
    <n v="100000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n v="5311"/>
    <s v="EQUIPO MÉDICO Y DE LABORATORIO"/>
    <n v="0"/>
    <s v="SIN DESCRIPCION PARA DESTINOS 00"/>
    <x v="3"/>
    <x v="3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3900000"/>
    <n v="3000000"/>
    <n v="30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371"/>
    <s v="SERVICIOS DE PROTECCIÓN Y SEGURIDAD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5000000"/>
    <n v="5000000"/>
    <n v="3000000"/>
    <n v="200000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821"/>
    <s v="GASTOS DE ORDENSOCIAL Y CULTURAL"/>
    <n v="0"/>
    <s v="SIN DESCRIPCION PARA DESTINOS 00"/>
    <x v="1"/>
    <x v="1"/>
    <m/>
    <s v="PRESIDENCIA MUNICIPAL"/>
    <s v="Ciudad Culta, Recreativa y Participativa"/>
    <s v="EVENTOS DE LA AGENDA GUBERNAMENTAL"/>
    <s v="SERVICIOS DE ALIMENTOS"/>
    <s v="DIRECCIÓN GENERAL DE RELACIONES PÚBLICAS"/>
    <n v="4054000"/>
    <n v="3254000"/>
    <n v="2800000"/>
    <n v="454000"/>
    <s v="* Fiestas patrias, posada, ractificación e informe"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651"/>
    <s v="SERVICIOS DE LA INDUSTRIA FÍLMICA, DEL SONIDO Y DEL VIDEO"/>
    <n v="0"/>
    <s v="SIN DESCRIPCION PARA DESTINOS 00"/>
    <x v="1"/>
    <x v="1"/>
    <m/>
    <s v="PRESIDENCIA MUNICIPAL"/>
    <s v="Innovación en la Administración Pública"/>
    <s v="MEJORAMIENTO DE CAPACIDADES INSTITUCIONALES"/>
    <s v="SERVIDORES PUBLCIOS MUNICIPALES CAPACITADOS"/>
    <s v="DESPACHO DE LA JEFATURA DE GABINETE"/>
    <n v="3115992"/>
    <n v="3115992"/>
    <n v="2000000"/>
    <n v="1115992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61"/>
    <s v="MATERIAL ELÉCTRICO Y ELECTRÓNICO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10500000"/>
    <n v="10500000"/>
    <n v="2900000"/>
    <n v="7600000"/>
    <m/>
    <s v="Si"/>
  </r>
  <r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231"/>
    <s v="ARRENDAMIENTO DE MOBILIARIO Y EQUIPO DE ADMINISTRACIÓN, EDUCACIONAL Y RECREATIVO"/>
    <n v="0"/>
    <s v="SIN DESCRIPCION PARA DESTINOS 00"/>
    <x v="1"/>
    <x v="1"/>
    <s v="FONDO DE FORTALECIMIENTO MUNICIPAL 2020 (FORTAMUN)"/>
    <s v="OFICIALÍA MAYOR"/>
    <s v="Innovación en la Administración Pública"/>
    <s v="ADQUISICIÓN DE BIENES Y SERVICIOS "/>
    <s v="BIENES ADQUIRIDOS"/>
    <s v="DIRECCIÓN GENERAL DE ADMINISTRACIÓN"/>
    <n v="2664744"/>
    <n v="2664744"/>
    <n v="2664744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721"/>
    <s v="PRENDAS DE SEGURIDAD Y PROTECCIÓN PERSONAL"/>
    <n v="0"/>
    <s v="SIN DESCRIPCION PARA DESTINOS 00"/>
    <x v="5"/>
    <x v="5"/>
    <m/>
    <s v="SECRETARÍA GENERAL DEL AYUNTAMIENTO"/>
    <s v="Calidad en los Servicios Públicos e Infraestructura"/>
    <s v="FORTALECIMIENTO A LA CAPACIDAD E INFRAESTRUCTURA DE PCyB"/>
    <s v="EQUIPOS DE PROTECCIÓN PERSONAL PARA ELEMENTOS DE PCYB"/>
    <s v="DIRECCIÓN GENERAL DE PROTECCIÓN CIVIL Y BOMBEROS"/>
    <n v="3500000"/>
    <n v="2500000"/>
    <n v="250000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3321"/>
    <s v="SERVICIOS DE DISEÑO, ARQUITECTURA, INGENIERÍA Y ACTIVIDADES RELACIONADAS"/>
    <n v="0"/>
    <s v="SIN DESCRIPCION PARA DESTINOS 00"/>
    <x v="1"/>
    <x v="1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500000"/>
    <n v="2500000"/>
    <n v="250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4251"/>
    <s v="TRANSFERENCIAS A FIDEICOMISOS DE ENTIDADES FEDERATIVAS Y MUNICIPIOS"/>
    <n v="0"/>
    <s v="SIN DESCRIPCION PARA DESTINOS 00"/>
    <x v="4"/>
    <x v="4"/>
    <m/>
    <s v="TESORERÍA"/>
    <s v="Innovación en la Administración Pública"/>
    <s v="HACIENDA PÚBLICA EFICIENTE"/>
    <s v="RECURSOS RECAUDADOS DE MANERA EFICIENTE PROGRAMADOS"/>
    <s v="DIRECCIÓN GENERAL DE INGRESOS"/>
    <n v="2500000"/>
    <n v="2500000"/>
    <n v="2000000"/>
    <n v="500000"/>
    <m/>
    <s v="Si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3391"/>
    <s v="SERVICIOS PROFESIONALES, CIENTÍFICOS Y TÉCNICOS INTEGRALES"/>
    <n v="0"/>
    <s v="SIN DESCRIPCION PARA DESTINOS 00"/>
    <x v="1"/>
    <x v="1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2500000"/>
    <n v="2500000"/>
    <n v="250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221"/>
    <s v="ARRENDAMIENTO DE EDIFICIOS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2321508"/>
    <n v="2321508"/>
    <n v="2321508"/>
    <n v="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111"/>
    <s v="MATERIALES, ÚTILES Y EQUIPOS MENORES DE OFICINA"/>
    <n v="0"/>
    <s v="SIN DESCRIPCION PARA DESTINOS 00"/>
    <x v="5"/>
    <x v="5"/>
    <m/>
    <s v="OFICIALÍA MAYOR"/>
    <s v="Innovación en la Administración Pública"/>
    <s v="ADQUISICIÓN DE BIENES Y SERVICIOS "/>
    <s v="SERVICIOS CONTRATADOS"/>
    <s v="DIRECCIÓN GENERAL DE ADMINISTRACIÓN"/>
    <n v="2149730"/>
    <n v="2149730"/>
    <n v="2149730"/>
    <n v="0"/>
    <s v="* Centralizada (Autorizada para Protección Civil)"/>
    <s v="Si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4311"/>
    <s v="SUBSIDIOS A LA PRODUCCIÓN"/>
    <n v="0"/>
    <s v="SIN DESCRIPCION PARA DESTINOS 00"/>
    <x v="4"/>
    <x v="4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2000000"/>
    <n v="2000000"/>
    <n v="1800000"/>
    <n v="200000"/>
    <s v="*HUERTOS"/>
    <s v="Si"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311"/>
    <s v="SERVICIOS LEGALES, DE CONTABILIDAD, AUDITORÍA Y RELACIONADOS"/>
    <n v="0"/>
    <s v="SIN DESCRIPCION PARA DESTINOS 00"/>
    <x v="1"/>
    <x v="1"/>
    <m/>
    <s v="SINDICATURA"/>
    <s v="Cultura de Paz y Derechos Humanos (Transversal)"/>
    <s v="CONSTRUCCIÓN JURÍDICA DE DERECHOS"/>
    <s v="DEFENSORÍA LEGAL "/>
    <s v="DESPACHO DE LA SINDICATURA"/>
    <n v="2000000"/>
    <n v="2000000"/>
    <n v="200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4211"/>
    <s v="TRANSFERENCIAS OTORGADAS A ENTIDADES PARAESTATALES NO EMPRESARIALES Y NO FINANCIERAS"/>
    <n v="0"/>
    <s v="SIN DESCRIPCION PARA DESTINOS 00"/>
    <x v="4"/>
    <x v="4"/>
    <m/>
    <s v="TESORERÍA"/>
    <s v="Innovación en la Administración Pública"/>
    <s v="HACIENDA PÚBLICA EFICIENTE"/>
    <s v="RECURSOS RECAUDADOS DE MANERA EFICIENTE PROGRAMADOS"/>
    <s v="DIRECCIÓN GENERAL DE INGRESOS"/>
    <n v="2000000"/>
    <n v="2000000"/>
    <n v="2000000"/>
    <n v="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71"/>
    <s v="ARTÍCULOS METÁLICOS PARA LA CONSTRUCCIÓN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3000000"/>
    <n v="2500000"/>
    <n v="2000000"/>
    <n v="5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71"/>
    <s v="HERRAMIENTAS Y MÁQUINAS-HERRAMIENTA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1500000"/>
    <n v="3000000"/>
    <n v="2000000"/>
    <n v="10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511"/>
    <s v="PRODUCTOS QUÍMICOS BÁSICOS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2280000"/>
    <n v="2280000"/>
    <n v="2000000"/>
    <n v="28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321"/>
    <s v="SERVICIOS DE DISEÑO, ARQUITECTURA, INGENIERÍA Y ACTIVIDADES RELACIONADAS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3480000"/>
    <n v="2500000"/>
    <n v="2000000"/>
    <n v="5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631"/>
    <s v="SERVICIOS DE CREATIVIDAD, PREPRODUCCIÓN Y PRODUCCIÓN DE PUBLICIDAD, EXCEPTO INTERNET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1900800"/>
    <n v="1900800"/>
    <n v="1900800"/>
    <n v="0"/>
    <s v="*Euzen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821"/>
    <s v="GASTOS DE ORDENSOCIAL Y CULTURAL"/>
    <n v="0"/>
    <s v="SIN DESCRIPCION PARA DESTINOS 00"/>
    <x v="1"/>
    <x v="1"/>
    <m/>
    <s v="COORDINACIÓN GENERAL DE PARTICIPACIÓN CIUDADANA Y CONSTRUCCIÓN DE COMUNIDAD"/>
    <s v="Ciudad Culta, Recreativa y Participativa"/>
    <s v="ACTIVIDADES Y FESTIVIDADES"/>
    <s v="ACTIVIDADES PARA LA CONSTRUCCIÓN DE COMUNIDAD"/>
    <s v="DESPACHO DE LA COORDINACIÓN GENERAL DE PARTICIPACIÓN CIUDADANA Y CONSTRUCCIÓN DE COMUNIDAD"/>
    <n v="10850000"/>
    <n v="4000000"/>
    <n v="1000000"/>
    <n v="3000000"/>
    <s v="*Actividades dia de las madres, adultos mayores, niños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n v="4411"/>
    <s v="AYUDAS SOCIALES A PERSONAS"/>
    <n v="0"/>
    <s v="SIN DESCRIPCION PARA DESTINOS 00"/>
    <x v="4"/>
    <x v="4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2943820"/>
    <n v="2000000"/>
    <n v="1800000"/>
    <n v="20000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n v="4451"/>
    <s v="AYUDAS SOCIALES A INSTITUCIONES SIN FINES DE LUCRO"/>
    <n v="0"/>
    <s v="SIN DESCRIPCION PARA DESTINOS 00"/>
    <x v="4"/>
    <x v="4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3613060"/>
    <n v="2000000"/>
    <n v="1800000"/>
    <n v="200000"/>
    <m/>
    <s v="Si"/>
  </r>
  <r>
    <m/>
    <s v="2"/>
    <s v="DESARROLLO SOCIAL"/>
    <s v="2.6"/>
    <s v="PROTECCION SOCIAL"/>
    <s v="2.6.8"/>
    <s v="Otros Grupos Vulnerables"/>
    <s v="R"/>
    <s v="Específicos"/>
    <n v="14"/>
    <n v="7"/>
    <s v="Cultura de Paz y Derechos Humanos (Transversal)"/>
    <s v="GASTO CORRIENTE"/>
    <m/>
    <m/>
    <n v="4211"/>
    <s v="TRANSFERENCIAS OTORGADAS A ENTIDADES PARAESTATALES NO EMPRESARIALES Y NO FINANCIERAS"/>
    <n v="0"/>
    <s v="SIN DESCRIPCION PARA DESTINOS 00"/>
    <x v="4"/>
    <x v="4"/>
    <m/>
    <s v="INSTITUTO MUNICIPAL DE LA MUJER TLAJOMULQUENSE"/>
    <s v="Cultura de Paz y Derechos Humanos (Transversal)"/>
    <s v="TRANSFERENCIAS OTORGADAS A LOS ORGANISMOS PUBLICOS DESCENTRALIZADOS DEL MUNICIPIO"/>
    <s v="ATENCION A MUJERES DEL MUNICIPIO"/>
    <s v="INSTITUTO MUNICIPAL DE LA MUJER TLAJOMULQUENSE"/>
    <n v="1726449.08"/>
    <n v="1726449.08"/>
    <n v="1726449.08"/>
    <n v="0"/>
    <m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821"/>
    <s v="GASTOS DE ORDENSOCIAL Y CULTURAL"/>
    <n v="0"/>
    <s v="SIN DESCRIPCION PARA DESTINOS 00"/>
    <x v="1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4000000"/>
    <n v="2500000"/>
    <n v="1000000"/>
    <n v="1500000"/>
    <s v="Fiestas patronales, contratiempo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111"/>
    <s v="MUEBLES DE OFICINA Y ESTANTERÍA"/>
    <n v="0"/>
    <s v="SIN DESCRIPCION PARA DESTINOS 00"/>
    <x v="3"/>
    <x v="3"/>
    <m/>
    <s v="OFICIALÍA MAYOR"/>
    <s v="Innovación en la Administración Pública"/>
    <s v="ADQUISICIÓN DE BIENES Y SERVICIOS "/>
    <s v="BIENES ADQUIRIDOS"/>
    <s v="DIRECCIÓN GENERAL DE ADMINISTRACIÓN"/>
    <n v="4218000"/>
    <n v="1500000"/>
    <n v="1000000"/>
    <n v="500000"/>
    <s v="* Centralizada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411"/>
    <s v="PRODUCTOS MINERALES NO METÁLICOS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2109996"/>
    <n v="2109996"/>
    <n v="1500000"/>
    <n v="609996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x v="4"/>
    <x v="4"/>
    <m/>
    <s v="COORDINACIÓN GENERAL DE DESARROLLO ECONÓMICO Y COMBATE A LA DESIGUALDAD"/>
    <s v="Desarrollo Económico"/>
    <s v="IMPULSO A LA ACTIVIDAD AGRÍCOLA"/>
    <s v="CAL AGRÍCOLA"/>
    <s v="DIRECCIÓN GENERAL DE DESARROLLO RURAL"/>
    <n v="1500000"/>
    <n v="1500000"/>
    <n v="1000000"/>
    <n v="500000"/>
    <m/>
    <s v="Si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411"/>
    <s v="SERVICIOS FINANCIEROS Y BANCARIOS"/>
    <n v="0"/>
    <s v="SIN DESCRIPCION PARA DESTINOS 00"/>
    <x v="1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2000000"/>
    <n v="1500000"/>
    <n v="1000000"/>
    <n v="5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821"/>
    <s v="GASTOS DE ORDENSOCIAL Y CULTURAL"/>
    <n v="0"/>
    <s v="SIN DESCRIPCION PARA DESTINOS 00"/>
    <x v="1"/>
    <x v="1"/>
    <m/>
    <s v="TESORERÍA"/>
    <s v="Innovación en la Administración Pública"/>
    <s v="HACIENDA PÚBLICA EFICIENTE"/>
    <s v="RECURSOS RECAUDADOS DE MANERA EFICIENTE PROGRAMADOS"/>
    <s v="DIRECCIÓN GENERAL DE INGRESOS"/>
    <n v="2500000"/>
    <n v="2500000"/>
    <n v="1200000"/>
    <n v="13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71"/>
    <s v="HERRAMIENTAS Y MÁQUINAS-HERRAMIENTA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1500000"/>
    <n v="1500000"/>
    <n v="1000000"/>
    <n v="50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251"/>
    <s v="ARRENDAMIENTO DE EQUIPO DE TRANSPORTE"/>
    <n v="0"/>
    <s v="SIN DESCRIPCION PARA DESTINOS 00"/>
    <x v="1"/>
    <x v="1"/>
    <m/>
    <s v="COORDINACIÓN GENERAL DE PARTICIPACIÓN CIUDADANA Y CONSTRUCCIÓN DE COMUNIDAD"/>
    <s v="Ciudad Culta, Recreativa y Participativa"/>
    <s v="ESTUDIANTE APRUEBA"/>
    <s v="UNIFORMES ESCOLARES"/>
    <s v="DIRECCIÓN GENERAL DE PROGRAMAS SOCIALES"/>
    <n v="1500000"/>
    <n v="1500000"/>
    <n v="1000000"/>
    <n v="50000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4211"/>
    <s v="TRANSFERENCIAS OTORGADAS A ENTIDADES PARAESTATALES NO EMPRESARIALES Y NO FINANCIERAS"/>
    <n v="0"/>
    <s v="SIN DESCRIPCION PARA DESTINOS 00"/>
    <x v="4"/>
    <x v="4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300000"/>
    <n v="1300000"/>
    <n v="1300000"/>
    <n v="0"/>
    <s v="*CONAFOR"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141"/>
    <s v="TELEFONÍA TRADICIONAL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1224000"/>
    <n v="1224000"/>
    <n v="1224000"/>
    <n v="0"/>
    <m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821"/>
    <s v="GASTOS DE ORDENSOCIAL Y CULTURAL"/>
    <n v="0"/>
    <s v="SIN DESCRIPCION PARA DESTINOS 00"/>
    <x v="1"/>
    <x v="1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1300000"/>
    <n v="1200000"/>
    <n v="1000000"/>
    <n v="200000"/>
    <s v="*Operación Delegaciones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161"/>
    <s v="SERVICIOS DE TELECOMUNICACIONES Y SATÉLITES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1152132"/>
    <n v="1152132"/>
    <n v="1152132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211"/>
    <s v="PRODUCTOS ALIMENTICIOS PARA PERSONAS"/>
    <n v="0"/>
    <s v="SIN DESCRIPCION PARA DESTINOS 00"/>
    <x v="5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250000"/>
    <n v="1250000"/>
    <n v="1000000"/>
    <n v="250000"/>
    <s v="* Cambiar el proyecto a que haga mención de &quot;Administración&quot; * Revisar si Proyecto Cajititlán lo contempla (No lo contempla)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51"/>
    <s v="AYUDAS SOCIALES A INSTITUCIONES SIN FINES DE LUCRO"/>
    <n v="0"/>
    <s v="SIN DESCRIPCION PARA DESTINOS 00"/>
    <x v="4"/>
    <x v="4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2100000"/>
    <n v="1100000"/>
    <n v="1000000"/>
    <n v="100000"/>
    <s v="Carteles Internacionales, apicultura"/>
    <s v="Si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691"/>
    <s v="OTROS EQUIPOS"/>
    <n v="0"/>
    <s v="SIN DESCRIPCION PARA DESTINOS 00"/>
    <x v="3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1000000"/>
    <n v="1000000"/>
    <n v="10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391"/>
    <s v="SERVICIOS PROFESIONALES, CIENTÍFICOS Y TÉCNICOS INTEGRALES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MUNICIPIO FUNCIONAL Y EQUITATIVO"/>
    <s v="DIRECCIÓN GENERAL DE SALUD PÚBLICA"/>
    <n v="1000000"/>
    <n v="1000000"/>
    <n v="100000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n v="5671"/>
    <s v="HERRAMIENTAS Y MÁQUINAS-HERRAMIENTA"/>
    <n v="0"/>
    <s v="SIN DESCRIPCION PARA DESTINOS 00"/>
    <x v="3"/>
    <x v="3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500000"/>
    <n v="1000000"/>
    <n v="100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331"/>
    <s v="SERVICIOS DE CONSULTORÍA ADMINISTRATIVA, PROCESOS, TÉCNICA Y EN TECNOLOGÍAS DE LA INFORMACIÓN"/>
    <n v="0"/>
    <s v="SIN DESCRIPCION PARA DESTINOS 00"/>
    <x v="1"/>
    <x v="1"/>
    <m/>
    <s v="TESORERÍA"/>
    <s v="Innovación en la Administración Pública"/>
    <s v="HACIENDA PÚBLICA EFICIENTE"/>
    <s v="RECURSOS FEDERALES RECIBIDOS"/>
    <s v="DIRECCIÓN GENERAL DE INGRESOS"/>
    <n v="1000000"/>
    <n v="1000000"/>
    <n v="700000"/>
    <n v="3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1500000"/>
    <n v="1500000"/>
    <n v="1000000"/>
    <n v="5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500000"/>
    <n v="1500000"/>
    <n v="1000000"/>
    <n v="5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61"/>
    <s v="MATERIAL ELÉCTRICO Y ELECTRÓNICO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3000000"/>
    <n v="1000000"/>
    <n v="800000"/>
    <n v="2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71"/>
    <s v="ARTÍCULOS METÁLICOS PARA LA CONSTRUCCIÓN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440000"/>
    <n v="1000000"/>
    <n v="800000"/>
    <n v="2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351"/>
    <s v="SERVICIOS DE INVESTIGACION CIENTIFICA Y DESARROLLO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1200000"/>
    <n v="1000000"/>
    <n v="800000"/>
    <n v="2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561"/>
    <s v="FIBRAS SINTÉTICAS, HULES PLÁSTICOS Y DERIVADOS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200000"/>
    <n v="1200000"/>
    <n v="800000"/>
    <n v="4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551"/>
    <s v="MATERIALES, ACCESORIOS Y SUMINISTROS DE LABORATORIO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4800000"/>
    <n v="1500000"/>
    <n v="800000"/>
    <n v="70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391"/>
    <s v="OTROS PRODUCTOS ADQUIRIDOS COMO MATERIA PRIMA"/>
    <n v="0"/>
    <s v="SIN DESCRIPCION PARA DESTINOS 00"/>
    <x v="5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00"/>
    <n v="1000000"/>
    <n v="800000"/>
    <n v="20000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971"/>
    <s v="LICENCIAS INFORMÁTICAS E INTELECTUALES"/>
    <n v="0"/>
    <s v="SIN DESCRIPCION PARA DESTINOS 00"/>
    <x v="3"/>
    <x v="3"/>
    <m/>
    <s v="PRESIDENCIA MUNICIPAL"/>
    <s v="Innovación en la Administración Pública"/>
    <s v="MODERNIZACION DE PROCESOS ADMINISTRATIVOS"/>
    <s v="ATENCION A EMERGENCIAS Y SERVICIOS PUBLICOS MUNICIPALES ENTREGADOS"/>
    <s v="DIRECCION GENERAL DE INNOVACION GUBERNAMENTAL"/>
    <n v="800000"/>
    <n v="800000"/>
    <n v="80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521"/>
    <s v="FERTILIZANTES, PESTICIDAS Y OTROS AGROQUÍMICOS"/>
    <n v="0"/>
    <s v="SIN DESCRIPCION PARA DESTINOS 00"/>
    <x v="5"/>
    <x v="5"/>
    <m/>
    <s v="COORDINACIÓN GENERAL DE DESARROLLO ECONÓMICO Y COMBATE A LA DESIGUALDAD"/>
    <s v="Desarrollo Económico"/>
    <s v="IMPULSO A LA ACTIVIDAD AGRÍCOLA"/>
    <s v="PAQUETE AGROECOLÓGICO"/>
    <s v="DIRECCIÓN GENERAL DE DESARROLLO RURAL"/>
    <n v="800000"/>
    <n v="800000"/>
    <n v="8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91"/>
    <s v="OTROS MATERIALES Y ARTÍCULOS DE CONSTRUCCIÓN Y REPARACIÓN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VIVIENDA"/>
    <n v="4000000"/>
    <n v="800000"/>
    <n v="8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91"/>
    <s v="OTROS MATERIALES Y ARTÍCULOS DE CONSTRUCCIÓN Y REPARACIÓN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200000"/>
    <n v="800000"/>
    <n v="8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91"/>
    <s v="OTROS MATERIALES Y ARTÍCULOS DE CONSTRUCCIÓN Y REPARACIÓN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LABORATORIO URBANO"/>
    <n v="24000"/>
    <n v="800000"/>
    <n v="8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911"/>
    <s v="HERRAMIENTAS MENORES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LABORATORIO URBANO"/>
    <n v="400000"/>
    <n v="800000"/>
    <n v="8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911"/>
    <s v="HERRAMIENTAS MENORES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200000"/>
    <n v="850000"/>
    <n v="650000"/>
    <n v="20000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971"/>
    <s v="LICENCIAS INFORMÁTICAS E INTELECTUALES"/>
    <n v="0"/>
    <s v="SIN DESCRIPCION PARA DESTINOS 00"/>
    <x v="3"/>
    <x v="3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700000"/>
    <n v="700000"/>
    <n v="550000"/>
    <n v="15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21"/>
    <s v="CEMENTO Y PRODUCTOS DE CONCRETO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200000"/>
    <n v="700000"/>
    <n v="550000"/>
    <n v="15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481"/>
    <s v="COMISIONES POR VENTAS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648432"/>
    <n v="648432"/>
    <n v="400000"/>
    <n v="248432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41"/>
    <s v="INSTALACIÓN, REPARACIÓN Y MANTENIMIENTO DE EQUIPO E INSTRUMENTAL MÉDICO Y DE LABORATORIO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720000"/>
    <n v="643104"/>
    <n v="400000"/>
    <n v="243104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141"/>
    <s v="MATERIALES, ÚTILES Y EQUIPOS MENORES DE TECNOLOGÍAS DE LA INFORMACIÓN Y COMUNICACIONES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636996"/>
    <n v="636996"/>
    <n v="400000"/>
    <n v="236996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922"/>
    <s v="IMPUESTOS Y DERECHOS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600000"/>
    <n v="600000"/>
    <n v="0"/>
    <n v="60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922"/>
    <s v="IMPUESTOS Y DERECHOS"/>
    <n v="0"/>
    <s v="SIN DESCRIPCION PARA DESTINOS 00"/>
    <x v="1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800000"/>
    <n v="600000"/>
    <n v="400000"/>
    <n v="200000"/>
    <s v="*Escrituraciones"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211"/>
    <s v="EQUIPOS Y APARATOS AUDIOVISUALES"/>
    <n v="0"/>
    <s v="SIN DESCRIPCION PARA DESTINOS 00"/>
    <x v="3"/>
    <x v="3"/>
    <m/>
    <s v="PRESIDENCIA MUNICIPAL"/>
    <s v="Innovación en la Administración Pública"/>
    <s v="MODERNIZACION DE PROCESOS ADMINISTRATIVOS"/>
    <s v="INFRAESTRUCTURA TECNOLOGICA ENTREGADA"/>
    <s v="DIRECCION GENERAL DE INNOVACION GUBERNAMENTAL"/>
    <n v="700000"/>
    <n v="700000"/>
    <n v="600000"/>
    <n v="1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961"/>
    <s v="OTROS GASTOS POR RESPONSABILIDADES"/>
    <n v="0"/>
    <s v="SIN DESCRIPCION PARA DESTINOS 00"/>
    <x v="1"/>
    <x v="1"/>
    <m/>
    <s v="TESORERÍA"/>
    <s v="Innovación en la Administración Pública"/>
    <s v="HACIENDA PÚBLICA EFICIENTE"/>
    <s v="RECURSOS RECAUDADOS DE MANERA EFICIENTE PROGRAMADOS"/>
    <s v="DIRECCIÓN GENERAL DE INGRESOS"/>
    <n v="600000"/>
    <n v="600000"/>
    <n v="300000"/>
    <n v="3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800000"/>
    <n v="800000"/>
    <n v="600000"/>
    <n v="2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11"/>
    <s v="MAQUINARIA Y EQUIPO AGROPECUARIO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800000"/>
    <n v="800000"/>
    <n v="600000"/>
    <n v="2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631"/>
    <s v="SERVICIOS DE CREATIVIDAD, PREPRODUCCIÓN Y PRODUCCIÓN DE PUBLICIDAD, EXCEPTO INTERNET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LABORATORIO URBANO"/>
    <n v="600000"/>
    <n v="600000"/>
    <n v="400000"/>
    <n v="2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671"/>
    <s v="HERRAMIENTAS Y MÁQUINAS-HERRAMIENTA"/>
    <n v="0"/>
    <s v="SIN DESCRIPCION PARA DESTINOS 00"/>
    <x v="3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600000"/>
    <n v="600000"/>
    <n v="400000"/>
    <n v="2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941"/>
    <s v="REFACCIONES Y ACCESORIOS MENORES DE EQUIPO DE CÓMPUTO Y TECNOLOGÍAS DE LA INFORMACIÓN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585600"/>
    <n v="585600"/>
    <n v="300000"/>
    <n v="285600"/>
    <s v="* Centralizada"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391"/>
    <s v="SERVICIOS PROFESIONALES, CIENTÍFICOS Y TÉCNICOS INTEGRALES"/>
    <n v="0"/>
    <s v="SIN DESCRIPCION PARA DESTINOS 00"/>
    <x v="1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500000"/>
    <n v="500000"/>
    <n v="300000"/>
    <n v="20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391"/>
    <s v="SERVICIOS PROFESIONALES, CIENTÍFICOS Y TÉCNICOS INTEGRALES"/>
    <n v="0"/>
    <s v="SIN DESCRIPCION PARA DESTINOS 00"/>
    <x v="1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250000"/>
    <n v="1000000"/>
    <n v="300000"/>
    <n v="700000"/>
    <s v="*150 espacios de paz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491"/>
    <s v="OTROS MATERIALES Y ARTÍCULOS DE CONSTRUCCIÓN Y REPARACIÓN"/>
    <n v="0"/>
    <s v="SIN DESCRIPCION PARA DESTINOS 00"/>
    <x v="5"/>
    <x v="5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500000"/>
    <n v="500000"/>
    <n v="200000"/>
    <n v="3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521"/>
    <s v="FERTILIZANTES, PESTICIDAS Y OTROS AGROQUÍMICOS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540000"/>
    <n v="540000"/>
    <n v="300000"/>
    <n v="24000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DE CAPITAL"/>
    <m/>
    <m/>
    <n v="5511"/>
    <s v="EQUIPO DE DEFENSA Y SEGURIDAD"/>
    <n v="0"/>
    <s v="SIN DESCRIPCION PARA DESTINOS 00"/>
    <x v="3"/>
    <x v="3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500000"/>
    <n v="500000"/>
    <n v="300000"/>
    <n v="20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651"/>
    <s v="EQUIPO DE COMUNICACIÓN Y TELECOMUNICACIÓN"/>
    <n v="0"/>
    <s v="SIN DESCRIPCION PARA DESTINOS 00"/>
    <x v="3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0"/>
    <n v="500000"/>
    <n v="300000"/>
    <n v="20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621"/>
    <s v="MAQUINARIA Y EQUIPO INDUSTRIAL"/>
    <n v="0"/>
    <s v="SIN DESCRIPCION PARA DESTINOS 00"/>
    <x v="3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600000"/>
    <n v="600000"/>
    <n v="300000"/>
    <n v="30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261"/>
    <s v="ARRENDAMIENTO DE MAQUINARIA, OTROS EQUIPOS Y HERRAMIENTAS"/>
    <n v="0"/>
    <s v="SIN DESCRIPCION PARA DESTINOS 00"/>
    <x v="1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500000"/>
    <n v="500000"/>
    <n v="300000"/>
    <n v="2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311"/>
    <s v="EQUIPO MÉDICO Y DE LABORATORIO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MUNICIPIO FUNCIONAL Y EQUITATIVO"/>
    <s v="DIRECCIÓN GENERAL DE SALUD PÚBLICA"/>
    <n v="2000000"/>
    <n v="500000"/>
    <n v="300000"/>
    <n v="20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51"/>
    <s v="AYUDAS SOCIALES A INSTITUCIONES SIN FINES DE LUCRO"/>
    <n v="0"/>
    <s v="SIN DESCRIPCION PARA DESTINOS 00"/>
    <x v="4"/>
    <x v="4"/>
    <m/>
    <s v="COORDINACIÓN GENERAL DE PARTICIPACIÓN CIUDADANA Y CONSTRUCCIÓN DE COMUNIDAD"/>
    <s v="Ciudad Culta, Recreativa y Participativa"/>
    <s v="APOYO A PERSONAS"/>
    <s v="RECONSTRUCCIÓN MAMARIA"/>
    <s v="DESPACHO DE LA COORDINACIÓN GENERAL DE PARTICIPACIÓN CIUDADANA Y CONSTRUCCIÓN DE COMUNIDAD"/>
    <n v="500000"/>
    <n v="500000"/>
    <n v="200000"/>
    <n v="30000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421"/>
    <s v="CARROCERÍAS Y REMOLQUES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500000"/>
    <n v="500000"/>
    <n v="300000"/>
    <n v="2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81"/>
    <s v="SERVICIOS DE LIMPIEZA Y MANEJO DE DESECHOS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679999.92"/>
    <n v="500000"/>
    <n v="300000"/>
    <n v="20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981"/>
    <s v="REFACCIONES Y ACCESORIOS MENORES DE MAQUINARIA Y OTROS EQUIPOS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000000"/>
    <n v="500000"/>
    <n v="400000"/>
    <n v="100000"/>
    <s v="* Centralizada (HABITAT)"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911"/>
    <s v="SOFTWARE"/>
    <n v="0"/>
    <s v="SIN DESCRIPCION PARA DESTINOS 00"/>
    <x v="3"/>
    <x v="3"/>
    <m/>
    <s v="INSTITUTO MUNICIPAL PARA EL MEJORAMIENTO DEL HABITAT"/>
    <s v="Política Integral del Agua"/>
    <s v="DERECHO AL AGUA Y SANEAMIENTO"/>
    <s v="SUMINISTRO DE AGUA"/>
    <s v="DIRECCIÓN GENERAL DE LABORATORIO URBANO"/>
    <n v="500000"/>
    <n v="500000"/>
    <n v="400000"/>
    <n v="1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261"/>
    <s v="ARRENDAMIENTO DE MAQUINARIA, OTROS EQUIPOS Y HERRAMIENTAS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499992"/>
    <n v="499992"/>
    <n v="300000"/>
    <n v="199992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351"/>
    <s v="SERVICIOS DE INVESTIGACION CIENTIFICA Y DESARROLLO"/>
    <n v="0"/>
    <s v="SIN DESCRIPCION PARA DESTINOS 00"/>
    <x v="1"/>
    <x v="1"/>
    <m/>
    <s v="COORDINACIÓN GENERAL DE PARTICIPACIÓN CIUDADANA Y CONSTRUCCIÓN DE COMUNIDAD"/>
    <s v="Ciudad Culta, Recreativa y Participativa"/>
    <s v="ESTUDIANTE APRUEBA"/>
    <s v="BECAS  A ESTUDIANTES"/>
    <s v="DIRECCIÓN GENERAL DE PROGRAMAS SOCIALES"/>
    <n v="490000"/>
    <n v="490000"/>
    <n v="400000"/>
    <n v="9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511"/>
    <s v="CONSERVACIÓN Y MANTENIMIENTO MENOR DE INMUEBLES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674460"/>
    <n v="674460"/>
    <n v="480000"/>
    <n v="194460"/>
    <m/>
    <s v="Si"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531"/>
    <s v="MEDICINAS Y PRODUCTOS FARMACÉUTICOS"/>
    <n v="0"/>
    <s v="SIN DESCRIPCION PARA DESTINOS 00"/>
    <x v="5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50000"/>
    <n v="450000"/>
    <n v="45000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491"/>
    <s v="OTROS MATERIALES Y ARTÍCULOS DE CONSTRUCCIÓN Y REPARACIÓN"/>
    <n v="0"/>
    <s v="SIN DESCRIPCION PARA DESTINOS 00"/>
    <x v="5"/>
    <x v="5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200000"/>
    <n v="450000"/>
    <n v="400000"/>
    <n v="5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331"/>
    <s v="SERVICIOS DE CONSULTORÍA ADMINISTRATIVA, PROCESOS, TÉCNICA Y EN TECNOLOGÍAS DE LA INFORMACIÓN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449086"/>
    <n v="449086"/>
    <n v="449086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221"/>
    <s v="PRODUCTOS ALIMENTICIOS PARA ANIMALES"/>
    <n v="0"/>
    <s v="SIN DESCRIPCION PARA DESTINOS 00"/>
    <x v="5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10000"/>
    <n v="410000"/>
    <n v="41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461"/>
    <s v="MATERIAL ELÉCTRICO Y ELECTRÓNICO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484992"/>
    <n v="484992"/>
    <n v="400000"/>
    <n v="84992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491"/>
    <s v="OTROS MATERIALES Y ARTÍCULOS DE CONSTRUCCIÓN Y REPARACIÓN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690000"/>
    <n v="690000"/>
    <n v="400000"/>
    <n v="29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911"/>
    <s v="HERRAMIENTAS MENORES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822836"/>
    <n v="822836"/>
    <n v="400000"/>
    <n v="422836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661"/>
    <s v="EQUIPO DE GENERACIÓN ELÉCTRICA, APARATOS Y ACCESORIOS ELÉCTRICOS"/>
    <n v="0"/>
    <s v="SIN DESCRIPCION PARA DESTINOS 00"/>
    <x v="3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0"/>
    <n v="400000"/>
    <n v="300000"/>
    <n v="10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591"/>
    <s v="OTROS PRODUCTOS QUÍMICOS"/>
    <n v="0"/>
    <s v="SIN DESCRIPCION PARA DESTINOS 00"/>
    <x v="5"/>
    <x v="5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0"/>
    <n v="500000"/>
    <n v="400000"/>
    <n v="10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671"/>
    <s v="HERRAMIENTAS Y MÁQUINAS-HERRAMIENTA"/>
    <n v="0"/>
    <s v="SIN DESCRIPCION PARA DESTINOS 00"/>
    <x v="3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0"/>
    <n v="500000"/>
    <n v="400000"/>
    <n v="10000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3331"/>
    <s v="SERVICIOS DE CONSULTORÍA ADMINISTRATIVA, PROCESOS, TÉCNICA Y EN TECNOLOGÍAS DE LA INFORMACIÓN"/>
    <n v="0"/>
    <s v="SIN DESCRIPCION PARA DESTINOS 00"/>
    <x v="1"/>
    <x v="1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400000"/>
    <n v="400000"/>
    <n v="300000"/>
    <n v="1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21"/>
    <s v="CEMENTO Y PRODUCTOS DE CONCRETO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500000"/>
    <n v="500000"/>
    <n v="400000"/>
    <n v="1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421"/>
    <s v="CARROCERÍAS Y REMOLQUES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500000"/>
    <n v="500000"/>
    <n v="400000"/>
    <n v="1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421"/>
    <s v="CARROCERÍAS Y REMOLQUES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500000"/>
    <n v="500000"/>
    <n v="400000"/>
    <n v="10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781"/>
    <s v="ÁRBOLES Y PLANTAS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500000"/>
    <n v="500000"/>
    <n v="400000"/>
    <n v="10000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291"/>
    <s v="OTROS ARRENDAMIENTOS"/>
    <n v="0"/>
    <s v="SIN DESCRIPCION PARA DESTINOS 00"/>
    <x v="1"/>
    <x v="1"/>
    <m/>
    <s v="PRESIDENCIA MUNICIPAL"/>
    <s v="Ciudad Culta, Recreativa y Participativa"/>
    <s v="EVENTOS DE LA AGENDA GUBERNAMENTAL"/>
    <s v="SERVICIOS DE ALIMENTOS"/>
    <s v="DIRECCIÓN GENERAL DE RELACIONES PÚBLICAS"/>
    <n v="507500"/>
    <n v="400000"/>
    <n v="4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511"/>
    <s v="CONSERVACIÓN Y MANTENIMIENTO MENOR DE INMUEBLES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1000000"/>
    <n v="400000"/>
    <n v="400000"/>
    <n v="0"/>
    <m/>
    <s v="Si"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511"/>
    <s v="CONSERVACIÓN Y MANTENIMIENTO MENOR DE INMUEBLES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LABORATORIO URBANO"/>
    <n v="500000"/>
    <n v="400000"/>
    <n v="4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691"/>
    <s v="OTROS EQUIPOS"/>
    <n v="0"/>
    <s v="SIN DESCRIPCION PARA DESTINOS 00"/>
    <x v="3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400000"/>
    <n v="400000"/>
    <n v="40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421"/>
    <s v="BECAS Y OTRAS AYUDAS PARA PROGRAMAS DE CAPACITACIÓN"/>
    <n v="0"/>
    <s v="SIN DESCRIPCION PARA DESTINOS 00"/>
    <x v="4"/>
    <x v="4"/>
    <m/>
    <s v="COORDINACIÓN GENERAL DE DESARROLLO ECONÓMICO Y COMBATE A LA DESIGUALDAD"/>
    <s v="Desarrollo Económico"/>
    <s v="FOMENTO A LOS JÓVENES EMPRENDEDORES "/>
    <s v="TECHOS DE LÁMINA"/>
    <s v="DIRECCIÓN DE FOMENTO EMPRESARIAL"/>
    <n v="400000"/>
    <n v="400000"/>
    <n v="380000"/>
    <n v="20000"/>
    <s v="*CONVERTIR EL PROYECTO A TECHOS DE LÁMINA"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911"/>
    <s v="SERVICIOS FUNERARIOS Y DE CEMENTERIOS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504000"/>
    <n v="400000"/>
    <n v="380000"/>
    <n v="2000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541"/>
    <s v="MATERIALES, ACCESORIOS Y SUMINISTROS MÉDICOS"/>
    <n v="0"/>
    <s v="SIN DESCRIPCION PARA DESTINOS 00"/>
    <x v="5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80000"/>
    <n v="380000"/>
    <n v="38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291"/>
    <s v="OTROS ARRENDAMIENTOS"/>
    <n v="0"/>
    <s v="SIN DESCRIPCION PARA DESTINOS 00"/>
    <x v="1"/>
    <x v="1"/>
    <m/>
    <s v="TESORERÍA"/>
    <s v="Innovación en la Administración Pública"/>
    <s v="HACIENDA PÚBLICA EFICIENTE"/>
    <s v="RECURSOS RECAUDADOS DE MANERA EFICIENTE PROGRAMADOS"/>
    <s v="DIRECCIÓN GENERAL DE INGRESOS"/>
    <n v="360000"/>
    <n v="360000"/>
    <n v="360000"/>
    <n v="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391"/>
    <s v="SERVICIOS PROFESIONALES, CIENTÍFICOS Y TÉCNICOS INTEGRALES"/>
    <n v="0"/>
    <s v="SIN DESCRIPCION PARA DESTINOS 00"/>
    <x v="1"/>
    <x v="1"/>
    <m/>
    <s v="PRESIDENCIA MUNICIPAL"/>
    <s v="Innovación en la Administración Pública"/>
    <s v="MEJORAMIENTO DE CAPACIDADES INSTITUCIONALES"/>
    <s v="UNIDADES RESPONSABLES DE GASTO EVALUADAS"/>
    <s v="DIRECCION GENERAL DE COMUNICACION SOCIAL"/>
    <n v="360000"/>
    <n v="360000"/>
    <n v="36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411"/>
    <s v="AYUDAS SOCIALES A PERSONAS"/>
    <n v="0"/>
    <s v="SIN DESCRIPCION PARA DESTINOS 00"/>
    <x v="4"/>
    <x v="4"/>
    <m/>
    <s v="COORDINACIÓN GENERAL DE DESARROLLO ECONÓMICO Y COMBATE A LA DESIGUALDAD"/>
    <s v="Desarrollo Económico"/>
    <s v="VIVIENDA DIGNA"/>
    <s v="SISTEMAS DE ALMACENAMIENTO DE AGUA"/>
    <s v="DIRECCIÓN DE VIVIENDA Y COMUNIDAD DIGNA"/>
    <n v="350000"/>
    <n v="350000"/>
    <n v="350000"/>
    <n v="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211"/>
    <s v="PRODUCTOS ALIMENTICIOS PARA PERSONAS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306000"/>
    <n v="306000"/>
    <n v="306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4411"/>
    <s v="AYUDAS SOCIALES A PERSONAS"/>
    <n v="0"/>
    <s v="SIN DESCRIPCION PARA DESTINOS 00"/>
    <x v="4"/>
    <x v="4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300000"/>
    <n v="300000"/>
    <n v="30000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11"/>
    <s v="GASTOS DE CEREMONIAL"/>
    <n v="0"/>
    <s v="SIN DESCRIPCION PARA DESTINOS 00"/>
    <x v="1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600000"/>
    <n v="600000"/>
    <n v="300000"/>
    <n v="30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31"/>
    <s v="CONGRESOS Y CONVENCIONES"/>
    <n v="0"/>
    <s v="SIN DESCRIPCION PARA DESTINOS 00"/>
    <x v="1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610000"/>
    <n v="610000"/>
    <n v="300000"/>
    <n v="310000"/>
    <s v="*CLAD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n v="5191"/>
    <s v="OTROS MOBILIARIOS Y EQUIPOS DE ADMINISTRACIÓN"/>
    <n v="0"/>
    <s v="SIN DESCRIPCION PARA DESTINOS 00"/>
    <x v="3"/>
    <x v="3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100000"/>
    <n v="300000"/>
    <n v="200000"/>
    <n v="1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431"/>
    <s v="CAL, YESO Y PRODUCTOS DE YESO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465000"/>
    <n v="465000"/>
    <n v="300000"/>
    <n v="165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451"/>
    <s v="VIDRIO Y PRODUCTOS DE VIDRIO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480000"/>
    <n v="480000"/>
    <n v="300000"/>
    <n v="18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471"/>
    <s v="ARTÍCULOS METÁLICOS PARA LA CONSTRUCCIÓN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480000"/>
    <n v="480000"/>
    <n v="300000"/>
    <n v="18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421"/>
    <s v="CEMENTO Y PRODUCTOS DE CONCRETO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609996"/>
    <n v="609996"/>
    <n v="300000"/>
    <n v="309996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311"/>
    <s v="SERVICIOS LEGALES, DE CONTABILIDAD, AUDITORÍA Y RELACIONADOS"/>
    <n v="0"/>
    <s v="SIN DESCRIPCION PARA DESTINOS 00"/>
    <x v="1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660000"/>
    <n v="300000"/>
    <n v="300000"/>
    <n v="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3962"/>
    <s v="DIVERSOS GASTOS POR INCIDENTE VIAL"/>
    <n v="0"/>
    <s v="SIN DESCRIPCION PARA DESTINOS 00"/>
    <x v="1"/>
    <x v="1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300000"/>
    <n v="300000"/>
    <n v="30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511"/>
    <s v="CONSERVACIÓN Y MANTENIMIENTO MENOR DE INMUEBLES"/>
    <n v="0"/>
    <s v="SIN DESCRIPCION PARA DESTINOS 00"/>
    <x v="1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350000"/>
    <n v="350000"/>
    <n v="300000"/>
    <n v="5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541"/>
    <s v="INSTALACIÓN, REPARACIÓN Y MANTENIMIENTO DE EQUIPO E INSTRUMENTAL MÉDICO Y DE LABORATORIO"/>
    <n v="0"/>
    <s v="SIN DESCRIPCION PARA DESTINOS 00"/>
    <x v="1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350000"/>
    <n v="350000"/>
    <n v="300000"/>
    <n v="5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21"/>
    <s v="BECAS Y OTRAS AYUDAS PARA PROGRAMAS DE CAPACITACIÓN"/>
    <n v="0"/>
    <s v="SIN DESCRIPCION PARA DESTINOS 00"/>
    <x v="4"/>
    <x v="4"/>
    <m/>
    <s v="COORDINACIÓN GENERAL DE PARTICIPACIÓN CIUDADANA Y CONSTRUCCIÓN DE COMUNIDAD"/>
    <s v="Ciudad Culta, Recreativa y Participativa"/>
    <s v="APOYO A PERSONAS"/>
    <s v="PROGRAMA ABC Y REZAGO EDUCATIVO"/>
    <s v="DESPACHO DE LA COORDINACIÓN GENERAL DE PARTICIPACIÓN CIUDADANA Y CONSTRUCCIÓN DE COMUNIDAD"/>
    <n v="300000"/>
    <n v="300000"/>
    <n v="200000"/>
    <n v="100000"/>
    <m/>
    <s v="Si"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951"/>
    <s v="PENAS, MULTAS, ACCESORIOS Y ACTUALIZACIONES"/>
    <n v="0"/>
    <s v="SIN DESCRIPCION PARA DESTINOS 00"/>
    <x v="1"/>
    <x v="1"/>
    <m/>
    <s v="TESORERÍA"/>
    <s v="Innovación en la Administración Pública"/>
    <s v="HACIENDA PÚBLICA EFICIENTE"/>
    <s v="RECURSOS RECAUDADOS DE MANERA EFICIENTE PROGRAMADOS"/>
    <s v="DIRECCIÓN GENERAL DE INGRESOS"/>
    <n v="300000"/>
    <n v="300000"/>
    <n v="3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300000"/>
    <n v="300000"/>
    <n v="3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171"/>
    <s v="MATERIALES Y ÚTILES DE ENSEÑANZA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LABORATORIO URBANO"/>
    <n v="360000"/>
    <n v="300000"/>
    <n v="3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81"/>
    <s v="MATERIALES COMPLEMENTARIOS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VIVIENDA"/>
    <n v="300000"/>
    <n v="300000"/>
    <n v="30000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911"/>
    <s v="HERRAMIENTAS MENORES"/>
    <n v="0"/>
    <s v="SIN DESCRIPCION PARA DESTINOS 00"/>
    <x v="5"/>
    <x v="5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160000"/>
    <n v="300000"/>
    <n v="150000"/>
    <n v="15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4431"/>
    <s v="AYUDAS SOCIALES A INSTITUCIONES DE ENSEÑANZA"/>
    <n v="0"/>
    <s v="SIN DESCRIPCION PARA DESTINOS 00"/>
    <x v="4"/>
    <x v="4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300000"/>
    <n v="300000"/>
    <n v="200000"/>
    <n v="100000"/>
    <m/>
    <s v="Si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2211"/>
    <s v="PRODUCTOS ALIMENTICIOS PARA PERSONAS"/>
    <n v="0"/>
    <s v="SIN DESCRIPCION PARA DESTINOS 00"/>
    <x v="5"/>
    <x v="5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280000"/>
    <n v="280000"/>
    <n v="28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21"/>
    <s v="FERTILIZANTES, PESTICIDAS Y OTROS AGROQUÍMICO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280000"/>
    <n v="280000"/>
    <n v="28000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21"/>
    <s v="GASTOS DE ORDENSOCIAL Y CULTURAL"/>
    <n v="0"/>
    <s v="SIN DESCRIPCION PARA DESTINOS 00"/>
    <x v="1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150000"/>
    <n v="500000"/>
    <n v="250000"/>
    <n v="250000"/>
    <s v="*150 espacios de paz"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4451"/>
    <s v="AYUDAS SOCIALES A INSTITUCIONES SIN FINES DE LUCRO"/>
    <n v="0"/>
    <s v="SIN DESCRIPCION PARA DESTINOS 00"/>
    <x v="4"/>
    <x v="4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50000"/>
    <n v="500000"/>
    <n v="250000"/>
    <n v="250000"/>
    <s v="* Programa Gobernanza incluyente"/>
    <s v="Si"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111"/>
    <s v="MUEBLES DE OFICINA Y ESTANTERÍA"/>
    <n v="0"/>
    <s v="SIN DESCRIPCION PARA DESTINOS 00"/>
    <x v="3"/>
    <x v="3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600000"/>
    <n v="300000"/>
    <n v="250000"/>
    <n v="50000"/>
    <s v="* Centralizada (Autorizada para Protección Civil)"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4481"/>
    <s v="AYUDAS POR DESASTRES NATURALES Y OTROS SINIESTROS"/>
    <n v="0"/>
    <s v="SIN DESCRIPCION PARA DESTINOS 00"/>
    <x v="4"/>
    <x v="4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0"/>
    <n v="500000"/>
    <n v="250000"/>
    <n v="250000"/>
    <m/>
    <s v="Si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651"/>
    <s v="EQUIPO DE COMUNICACIÓN Y TELECOMUNICACIÓN"/>
    <n v="0"/>
    <s v="SIN DESCRIPCION PARA DESTINOS 00"/>
    <x v="3"/>
    <x v="3"/>
    <m/>
    <s v="PRESIDENCIA MUNICIPAL"/>
    <s v="Innovación en la Administración Pública"/>
    <s v="MODERNIZACION DE PROCESOS ADMINISTRATIVOS"/>
    <s v="ATENCION A EMERGENCIAS Y SERVICIOS PUBLICOS MUNICIPALES ENTREGADOS"/>
    <s v="DIRECCION GENERAL DE INNOVACION GUBERNAMENTAL"/>
    <n v="300000"/>
    <n v="300000"/>
    <n v="250000"/>
    <n v="5000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311"/>
    <s v="EQUIPO MÉDICO Y DE LABORATORIO"/>
    <n v="0"/>
    <s v="SIN DESCRIPCION PARA DESTINOS 00"/>
    <x v="3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50000"/>
    <n v="250000"/>
    <n v="250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181"/>
    <s v="MATERIALES PARA EL REGISTRO E IDENTIFICACIÓN DE BIENES Y PERSONAS"/>
    <n v="0"/>
    <s v="SIN DESCRIPCION PARA DESTINOS 00"/>
    <x v="5"/>
    <x v="5"/>
    <m/>
    <s v="SINDICATURA"/>
    <s v="Cultura de Paz y Derechos Humanos (Transversal)"/>
    <s v="CONSTRUCCIÓN JURÍDICA DE DERECHOS"/>
    <s v="DEFENSORÍA LEGAL "/>
    <s v="DESPACHO DE LA SINDICATURA"/>
    <n v="250000"/>
    <n v="250000"/>
    <n v="25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911"/>
    <s v="HERRAMIENTAS MENORES"/>
    <n v="0"/>
    <s v="SIN DESCRIPCION PARA DESTINOS 00"/>
    <x v="5"/>
    <x v="5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300000"/>
    <n v="300000"/>
    <n v="250000"/>
    <n v="5000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821"/>
    <s v="GASTOS DE ORDENSOCIAL Y CULTURAL"/>
    <n v="0"/>
    <s v="SIN DESCRIPCION PARA DESTINOS 00"/>
    <x v="1"/>
    <x v="1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500000"/>
    <n v="500000"/>
    <n v="250000"/>
    <n v="25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91"/>
    <s v="HERRAMIENTAS, REFACCIONES Y ACCESORIOS MENOR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400000"/>
    <n v="400000"/>
    <n v="250000"/>
    <n v="15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71"/>
    <s v="ARTÍCULOS METÁLICOS PARA LA CONSTRUCCIÓN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VIVIENDA"/>
    <n v="300000"/>
    <n v="250000"/>
    <n v="25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71"/>
    <s v="ARTÍCULOS METÁLICOS PARA LA CONSTRUCCIÓN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LABORATORIO URBANO"/>
    <n v="24000"/>
    <n v="250000"/>
    <n v="25000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31"/>
    <s v="CONGRESOS Y CONVENCIONES"/>
    <n v="0"/>
    <s v="SIN DESCRIPCION PARA DESTINOS 00"/>
    <x v="1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240000"/>
    <n v="240000"/>
    <n v="24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311"/>
    <s v="SERVICIOS LEGALES, DE CONTABILIDAD, AUDITORÍA Y RELACIONADOS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226200"/>
    <n v="226200"/>
    <n v="2262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211"/>
    <s v="PRODUCTOS ALIMENTICIOS PARA PERSONAS"/>
    <n v="0"/>
    <s v="SIN DESCRIPCION PARA DESTINOS 00"/>
    <x v="5"/>
    <x v="5"/>
    <m/>
    <s v="SINDICATURA"/>
    <s v="Cultura de Paz y Derechos Humanos (Transversal)"/>
    <s v="CONSTRUCCIÓN JURÍDICA DE DERECHOS"/>
    <s v="DEFENSORÍA LEGAL "/>
    <s v="DESPACHO DE LA SINDICATURA"/>
    <n v="211000"/>
    <n v="211000"/>
    <n v="211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491"/>
    <s v="OTROS MATERIALES Y ARTÍCULOS DE CONSTRUCCIÓN Y REPARACIÓN"/>
    <n v="0"/>
    <s v="SIN DESCRIPCION PARA DESTINOS 00"/>
    <x v="5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10000"/>
    <n v="210000"/>
    <n v="21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581"/>
    <s v="SERVICIOS DE LIMPIEZA Y MANEJO DE DESECHOS"/>
    <n v="0"/>
    <s v="SIN DESCRIPCION PARA DESTINOS 00"/>
    <x v="1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200000"/>
    <n v="200000"/>
    <n v="20000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351"/>
    <s v="SERVICIOS DE INVESTIGACION CIENTIFICA Y DESARROLLO"/>
    <n v="0"/>
    <s v="SIN DESCRIPCION PARA DESTINOS 00"/>
    <x v="1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850000"/>
    <n v="200000"/>
    <n v="200000"/>
    <n v="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3331"/>
    <s v="SERVICIOS DE CONSULTORÍA ADMINISTRATIVA, PROCESOS, TÉCNICA Y EN TECNOLOGÍAS DE LA INFORMACIÓN"/>
    <n v="0"/>
    <s v="SIN DESCRIPCION PARA DESTINOS 00"/>
    <x v="1"/>
    <x v="1"/>
    <m/>
    <s v="PRESIDENCIA MUNICIPAL"/>
    <s v="Innovación en la Administración Pública"/>
    <s v="MODERNIZACION DE PROCESOS ADMINISTRATIVOS"/>
    <s v="ATENCION A EMERGENCIAS Y SERVICIOS PUBLICOS MUNICIPALES ENTREGADOS"/>
    <s v="DIRECCION GENERAL DE INNOVACION GUBERNAMENTAL"/>
    <n v="240000"/>
    <n v="240000"/>
    <n v="200000"/>
    <n v="4000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3391"/>
    <s v="SERVICIOS PROFESIONALES, CIENTÍFICOS Y TÉCNICOS INTEGRALES"/>
    <n v="0"/>
    <s v="SIN DESCRIPCION PARA DESTINOS 00"/>
    <x v="1"/>
    <x v="1"/>
    <m/>
    <s v="COMISARÍA DE LA POLICÍA PREVENTIVA MUNICIPAL"/>
    <s v="Seguridad y Política de Prevención"/>
    <s v="ADMINISTRACIÓN Y DESPLIEGUE OPERATIVO DE LA COMISARÍA"/>
    <s v="CAPACITACIÓN"/>
    <s v="COMISARÍA DE LA POLICÍA PREVENTIVA MUNICIPAL"/>
    <n v="200000"/>
    <n v="200000"/>
    <n v="20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511"/>
    <s v="EQUIPO DE DEFENSA Y SEGURIDAD"/>
    <n v="0"/>
    <s v="SIN DESCRIPCION PARA DESTINOS 00"/>
    <x v="3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0"/>
    <n v="200000"/>
    <n v="20000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331"/>
    <s v="SERVICIOS DE CONSULTORÍA ADMINISTRATIVA, PROCESOS, TÉCNICA Y EN TECNOLOGÍAS DE LA INFORMACIÓN"/>
    <n v="0"/>
    <s v="SIN DESCRIPCION PARA DESTINOS 00"/>
    <x v="1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200000"/>
    <n v="200000"/>
    <n v="200000"/>
    <n v="0"/>
    <s v="*Página Municipio amigable discapacidad"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x v="4"/>
    <x v="4"/>
    <m/>
    <s v="COORDINACIÓN GENERAL DE DESARROLLO ECONÓMICO Y COMBATE A LA DESIGUALDAD"/>
    <s v="Desarrollo Económico"/>
    <s v="IMPULSO A LA PRODUCCIÓN GANADERA"/>
    <s v="INDEMINIZACIÓN AL PRODUCTOR GANADERO"/>
    <s v="DIRECCIÓN GENERAL DE DESARROLLO RURAL"/>
    <n v="200000"/>
    <n v="200000"/>
    <n v="200000"/>
    <n v="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200000"/>
    <n v="200000"/>
    <n v="2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61"/>
    <s v="EQUIPO DE GENERACIÓN ELÉCTRICA, APARATOS Y ACCESORIOS ELÉCTRICOS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200000"/>
    <n v="200000"/>
    <n v="2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21"/>
    <s v="FERTILIZANTES, PESTICIDAS Y OTROS AGROQUÍMICO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000000"/>
    <n v="300000"/>
    <n v="200000"/>
    <n v="10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291"/>
    <s v="OTROS ARRENDAMIENTOS"/>
    <n v="0"/>
    <s v="SIN DESCRIPCION PARA DESTINOS 00"/>
    <x v="1"/>
    <x v="1"/>
    <m/>
    <s v="SECRETARÍA GENERAL DEL AYUNTAMIENTO"/>
    <s v="Calidad en los Servicios Públicos e Infraestructura"/>
    <s v="FORTALECIMIENTO A LA CAPACIDAD E INFRAESTRUCTURA DE PCyB"/>
    <s v="SERVICIO DE UNIDADES MOVILES ARRENDADAS"/>
    <s v="DIRECCIÓN GENERAL DE PROTECCIÓN CIVIL Y BOMBEROS"/>
    <n v="200000"/>
    <n v="200000"/>
    <n v="200000"/>
    <n v="0"/>
    <s v="* Revisar si se contempla en el Proyecto Cajititlán"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2211"/>
    <s v="PRODUCTOS ALIMENTICIOS PARA PERSONAS"/>
    <n v="0"/>
    <s v="SIN DESCRIPCION PARA DESTINOS 00"/>
    <x v="5"/>
    <x v="5"/>
    <m/>
    <s v="PRESIDENCIA MUNICIPAL"/>
    <s v="Ciudad Culta, Recreativa y Participativa"/>
    <s v="EVENTOS DE LA AGENDA GUBERNAMENTAL"/>
    <s v="SERVICIOS DE ALIMENTOS"/>
    <s v="DIRECCIÓN GENERAL DE RELACIONES PÚBLICAS"/>
    <n v="200000"/>
    <n v="200000"/>
    <n v="180000"/>
    <n v="2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41"/>
    <s v="MADERA Y PRODUCTOS DE MADERA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VIVIENDA"/>
    <n v="300000"/>
    <n v="200000"/>
    <n v="2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661"/>
    <s v="EQUIPO DE GENERACIÓN ELÉCTRICA, APARATOS Y ACCESORIOS ELÉCTRICOS"/>
    <n v="0"/>
    <s v="SIN DESCRIPCION PARA DESTINOS 00"/>
    <x v="3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1000000"/>
    <n v="200000"/>
    <n v="200000"/>
    <n v="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n v="5231"/>
    <s v="CÁMARAS FOTOGRÁFICAS Y DE VIDEO"/>
    <n v="0"/>
    <s v="SIN DESCRIPCION PARA DESTINOS 00"/>
    <x v="3"/>
    <x v="3"/>
    <m/>
    <s v="PRESIDENCIA MUNICIPAL"/>
    <s v="Innovación en la Administración Pública"/>
    <s v="MEJORAMIENTO DE CAPACIDADES INSTITUCIONALES"/>
    <s v="UNIDADES RESPONSABLES DE GASTO EVALUADAS"/>
    <s v="DIRECCION GENERAL DE COMUNICACION SOCIAL"/>
    <n v="200000"/>
    <n v="200000"/>
    <n v="2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199999.99633333299"/>
    <n v="199999.99633333299"/>
    <n v="199999.99633333299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421"/>
    <s v="CARROCERÍAS Y REMOLQUES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90000"/>
    <n v="190000"/>
    <n v="150000"/>
    <n v="4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721"/>
    <s v="PRENDAS DE SEGURIDAD Y PROTECCIÓN PERSONAL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189996"/>
    <n v="189996"/>
    <n v="189996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61"/>
    <s v="MATERIAL ELÉCTRICO Y ELECTRÓNICO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200000"/>
    <n v="200000"/>
    <n v="18000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200009.98"/>
    <n v="200009.98"/>
    <n v="180000"/>
    <n v="20009.98000000001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391"/>
    <s v="SERVICIOS PROFESIONALES, CIENTÍFICOS Y TÉCNICOS INTEGRALES"/>
    <n v="0"/>
    <s v="SIN DESCRIPCION PARA DESTINOS 00"/>
    <x v="1"/>
    <x v="1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174000"/>
    <n v="174000"/>
    <n v="100000"/>
    <n v="7400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471"/>
    <s v="ARTÍCULOS METÁLICOS PARA LA CONSTRUCCIÓN"/>
    <n v="0"/>
    <s v="SIN DESCRIPCION PARA DESTINOS 00"/>
    <x v="5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160000"/>
    <n v="160000"/>
    <n v="100000"/>
    <n v="6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41"/>
    <s v="EXPOSICIONES"/>
    <n v="0"/>
    <s v="SIN DESCRIPCION PARA DESTINOS 00"/>
    <x v="1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300000"/>
    <n v="300000"/>
    <n v="150000"/>
    <n v="150000"/>
    <s v="*Congreso de Paz (España)"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61"/>
    <s v="MATERIAL ELÉCTRICO Y ELECTRÓNICO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800000"/>
    <n v="200000"/>
    <n v="150000"/>
    <n v="5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340081"/>
    <n v="150000"/>
    <n v="100000"/>
    <n v="5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4451"/>
    <s v="AYUDAS SOCIALES A INSTITUCIONES SIN FINES DE LUCRO"/>
    <n v="0"/>
    <s v="SIN DESCRIPCION PARA DESTINOS 00"/>
    <x v="4"/>
    <x v="4"/>
    <m/>
    <s v="INSTITUTO MUNICIPAL PARA EL MEJORAMIENTO DEL HABITAT"/>
    <s v="Política Integral del Agua"/>
    <s v="DERECHO AL AGUA Y SANEAMIENTO"/>
    <s v="SUMINISTRO DE AGUA"/>
    <s v="DIRECCIÓN GENERAL DE VIVIENDA"/>
    <n v="150000"/>
    <n v="150000"/>
    <n v="150000"/>
    <n v="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n v="5671"/>
    <s v="HERRAMIENTAS Y MÁQUINAS-HERRAMIENTA"/>
    <n v="0"/>
    <s v="SIN DESCRIPCION PARA DESTINOS 00"/>
    <x v="3"/>
    <x v="3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148000"/>
    <n v="148000"/>
    <n v="100000"/>
    <n v="4800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971"/>
    <s v="REFACCIONES Y ACCESORIOS MENORES DE EQUIPO DE DEFE"/>
    <n v="0"/>
    <s v="SIN DESCRIPCION PARA DESTINOS 00"/>
    <x v="5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120000"/>
    <n v="120000"/>
    <n v="12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963"/>
    <s v="RESPONSABILIDAD PATRIMONIAL"/>
    <n v="0"/>
    <s v="SIN DESCRIPCION PARA DESTINOS 00"/>
    <x v="1"/>
    <x v="1"/>
    <m/>
    <s v="TESORERÍA"/>
    <s v="Innovación en la Administración Pública"/>
    <s v="HACIENDA PÚBLICA EFICIENTE"/>
    <s v="RECURSOS RECAUDADOS DE MANERA EFICIENTE PROGRAMADOS"/>
    <s v="DIRECCIÓN GENERAL DE INGRESOS"/>
    <n v="120000"/>
    <n v="120000"/>
    <n v="10000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21"/>
    <s v="MAQUINARIA Y EQUIPO INDUSTRIAL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20000"/>
    <n v="120000"/>
    <n v="12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81"/>
    <s v="MATERIALES COMPLEMENTARIOS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20000"/>
    <n v="120000"/>
    <n v="12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10740"/>
    <n v="110740"/>
    <n v="11074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21"/>
    <s v="GASTOS DE ORDENSOCIAL Y CULTURAL"/>
    <n v="0"/>
    <s v="SIN DESCRIPCION PARA DESTINOS 00"/>
    <x v="1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220000"/>
    <n v="220000"/>
    <n v="110000"/>
    <n v="110000"/>
    <s v="*Subsidios y Cabildo Abierto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291"/>
    <s v="OTROS ARRENDAMIENTOS"/>
    <n v="0"/>
    <s v="SIN DESCRIPCION PARA DESTINOS 00"/>
    <x v="1"/>
    <x v="1"/>
    <m/>
    <s v="OFICIALÍA MAYOR"/>
    <s v="Innovación en la Administración Pública"/>
    <s v="ADQUISICIÓN DE BIENES Y SERVICIOS "/>
    <s v="SERVICIOS CONTRATADOS"/>
    <s v="DIRECCIÓN GENERAL DE ADMINISTRACIÓN"/>
    <n v="103880"/>
    <n v="103880"/>
    <n v="10388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351"/>
    <s v="SERVICIOS DE INVESTIGACION CIENTIFICA Y DESARROLLO"/>
    <n v="0"/>
    <s v="SIN DESCRIPCION PARA DESTINOS 00"/>
    <x v="1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300000"/>
    <n v="200000"/>
    <n v="100000"/>
    <n v="100000"/>
    <s v="*Evaluación a la política"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831"/>
    <s v="CONGRESOS Y CONVENCIONES"/>
    <n v="0"/>
    <s v="SIN DESCRIPCION PARA DESTINOS 00"/>
    <x v="1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"/>
    <n v="100000"/>
    <n v="10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321"/>
    <s v="INSTRUMENTAL MÉDICO Y DE LABORATORIO"/>
    <n v="0"/>
    <s v="SIN DESCRIPCION PARA DESTINOS 00"/>
    <x v="3"/>
    <x v="3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"/>
    <n v="100000"/>
    <n v="10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131"/>
    <s v="MATERIAL ESTADÍSTICO Y GEOGRÁFICO"/>
    <n v="0"/>
    <s v="SIN DESCRIPCION PARA DESTINOS 00"/>
    <x v="5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200000"/>
    <n v="200000"/>
    <n v="100000"/>
    <n v="1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n v="3711"/>
    <s v="PASAJES AÉREOS"/>
    <n v="0"/>
    <s v="SIN DESCRIPCION PARA DESTINOS 00"/>
    <x v="1"/>
    <x v="1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200000"/>
    <n v="100000"/>
    <n v="80000"/>
    <n v="2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421"/>
    <s v="CARROCERÍAS Y REMOLQUES"/>
    <n v="0"/>
    <s v="SIN DESCRIPCION PARA DESTINOS 00"/>
    <x v="3"/>
    <x v="3"/>
    <m/>
    <s v="OFICIALÍA MAYOR"/>
    <s v="Innovación en la Administración Pública"/>
    <s v="ADQUISICIÓN DE BIENES Y SERVICIOS "/>
    <s v="BIENES ADQUIRIDOS"/>
    <s v="DIRECCIÓN GENERAL DE ADMINISTRACIÓN"/>
    <n v="100000"/>
    <n v="100000"/>
    <n v="10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171"/>
    <s v="MATERIALES Y ÚTILES DE ENSEÑANZA"/>
    <n v="0"/>
    <s v="SIN DESCRIPCION PARA DESTINOS 00"/>
    <x v="5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100000"/>
    <n v="100000"/>
    <n v="10000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n v="5151"/>
    <s v="EQUIPO DE CÓMPUTO DE TECNOLOGÍAS DE LA INFORMACIÓN"/>
    <n v="0"/>
    <s v="SIN DESCRIPCION PARA DESTINOS 00"/>
    <x v="3"/>
    <x v="3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100000"/>
    <n v="100000"/>
    <n v="100000"/>
    <n v="0"/>
    <s v="* Impresora Braille"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3531"/>
    <s v="INSTALACIÓN, REPARACIÓN Y MANTENIMIENTO DE EQUIPO DE CÓMPUTO Y TECNOLOGÍA DE LA INFORMACIÓN"/>
    <n v="0"/>
    <s v="SIN DESCRIPCION PARA DESTINOS 00"/>
    <x v="1"/>
    <x v="1"/>
    <m/>
    <s v="PRESIDENCIA MUNICIPAL"/>
    <s v="Innovación en la Administración Pública"/>
    <s v="MODERNIZACION DE PROCESOS ADMINISTRATIVOS"/>
    <s v="INFRAESTRUCTURA TECNOLOGICA ENTREGADA"/>
    <s v="DIRECCION GENERAL DE INNOVACION GUBERNAMENTAL"/>
    <n v="120000"/>
    <n v="120000"/>
    <n v="100000"/>
    <n v="2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DE CAPITAL"/>
    <m/>
    <m/>
    <n v="5191"/>
    <s v="OTROS MOBILIARIOS Y EQUIPOS DE ADMINISTRACIÓN"/>
    <n v="0"/>
    <s v="SIN DESCRIPCION PARA DESTINOS 00"/>
    <x v="3"/>
    <x v="3"/>
    <m/>
    <s v="TESORERÍA"/>
    <s v="Innovación en la Administración Pública"/>
    <s v="HACIENDA PÚBLICA EFICIENTE"/>
    <s v="PROYECTO DE PRESUPUESTO"/>
    <s v="DIRECCIÓN GENERAL DE INGRESOS"/>
    <n v="100000"/>
    <n v="100000"/>
    <n v="0"/>
    <n v="10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x v="4"/>
    <x v="4"/>
    <m/>
    <s v="COORDINACIÓN GENERAL DE DESARROLLO ECONÓMICO Y COMBATE A LA DESIGUALDAD"/>
    <s v="Desarrollo Económico"/>
    <s v="IMPULSO A LA ACTIVIDAD ARTESANAL"/>
    <s v="REHBILITACIÓN DE TALLERES ARTESANALES"/>
    <s v="DIRECCIÓN GENERAL DE TURISMO"/>
    <n v="100000"/>
    <n v="100000"/>
    <n v="100000"/>
    <n v="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831"/>
    <s v="CONGRESOS Y CONVENCIONES"/>
    <n v="0"/>
    <s v="SIN DESCRIPCION PARA DESTINOS 00"/>
    <x v="1"/>
    <x v="1"/>
    <m/>
    <s v="PRESIDENCIA MUNICIPAL"/>
    <s v="Ciudad Culta, Recreativa y Participativa"/>
    <s v="EVENTOS DE LA AGENDA GUBERNAMENTAL"/>
    <s v="SERVICIOS DE ALIMENTOS"/>
    <s v="DIRECCIÓN GENERAL DE RELACIONES PÚBLICAS"/>
    <n v="100000"/>
    <n v="100000"/>
    <n v="10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321"/>
    <s v="INSTRUMENTAL MÉDICO Y DE LABORATORIO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30442"/>
    <n v="100000"/>
    <n v="1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721"/>
    <s v="PRENDAS DE SEGURIDAD Y PROTECCIÓN PERSONAL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800000"/>
    <n v="100000"/>
    <n v="1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721"/>
    <s v="PRENDAS DE SEGURIDAD Y PROTECCIÓN PERSONAL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LABORATORIO URBANO"/>
    <n v="181715"/>
    <n v="100000"/>
    <n v="1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581"/>
    <s v="SERVICIOS DE LIMPIEZA Y MANEJO DE DESECHOS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120000"/>
    <n v="100000"/>
    <n v="1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231"/>
    <s v="CÁMARAS FOTOGRÁFICAS Y DE VIDEO"/>
    <n v="0"/>
    <s v="SIN DESCRIPCION PARA DESTINOS 00"/>
    <x v="3"/>
    <x v="3"/>
    <m/>
    <s v="INSTITUTO MUNICIPAL PARA EL MEJORAMIENTO DEL HABITAT"/>
    <s v="Política Integral del Agua"/>
    <s v="DERECHO AL AGUA Y SANEAMIENTO"/>
    <s v="SUMINISTRO DE AGUA"/>
    <s v="DIRECCIÓN GENERAL DE LABORATORIO URBANO"/>
    <n v="100000"/>
    <n v="100000"/>
    <n v="1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651"/>
    <s v="EQUIPO DE COMUNICACIÓN Y TELECOMUNICACIÓN"/>
    <n v="0"/>
    <s v="SIN DESCRIPCION PARA DESTINOS 00"/>
    <x v="3"/>
    <x v="3"/>
    <m/>
    <s v="INSTITUTO MUNICIPAL PARA EL MEJORAMIENTO DEL HABITAT"/>
    <s v="Política Integral del Agua"/>
    <s v="DERECHO AL AGUA Y SANEAMIENTO"/>
    <s v="SUMINISTRO DE AGUA"/>
    <s v="DIRECCIÓN GENERAL DE LABORATORIO URBANO"/>
    <n v="300000"/>
    <n v="100000"/>
    <n v="10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651"/>
    <s v="EQUIPO DE COMUNICACIÓN Y TELECOMUNICACIÓN"/>
    <n v="0"/>
    <s v="SIN DESCRIPCION PARA DESTINOS 00"/>
    <x v="3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170000"/>
    <n v="100000"/>
    <n v="10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x v="4"/>
    <x v="4"/>
    <m/>
    <s v="COORDINACIÓN GENERAL DE DESARROLLO ECONÓMICO Y COMBATE A LA DESIGUALDAD"/>
    <s v="Desarrollo Económico"/>
    <s v="IMPULSO A LA PRODUCCIÓN GANADERA"/>
    <s v="TECNIFICACIÓN DE TALLERES "/>
    <s v="DIRECCIÓN GENERAL DE DESARROLLO RURAL"/>
    <n v="100000"/>
    <n v="100000"/>
    <n v="100000"/>
    <n v="0"/>
    <m/>
    <s v="Si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x v="4"/>
    <x v="4"/>
    <m/>
    <s v="COORDINACIÓN GENERAL DE DESARROLLO ECONÓMICO Y COMBATE A LA DESIGUALDAD"/>
    <s v="Desarrollo Económico"/>
    <s v="IMPULSO A LA ACTIVIDAD ARTESANAL"/>
    <s v="TECNIFICACIÓN DE TALLERES ARTESANALES"/>
    <s v="DIRECCIÓN GENERAL DE TURISMO"/>
    <n v="100000"/>
    <n v="100000"/>
    <n v="100000"/>
    <n v="0"/>
    <m/>
    <s v="Si"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n v="5211"/>
    <s v="EQUIPOS Y APARATOS AUDIOVISUALES"/>
    <n v="0"/>
    <s v="SIN DESCRIPCION PARA DESTINOS 00"/>
    <x v="3"/>
    <x v="3"/>
    <m/>
    <s v="PRESIDENCIA MUNICIPAL"/>
    <s v="Innovación en la Administración Pública"/>
    <s v="MEJORAMIENTO DE CAPACIDADES INSTITUCIONALES"/>
    <s v="UNIDADES RESPONSABLES DE GASTO EVALUADAS"/>
    <s v="DIRECCION GENERAL DE COMUNICACION SOCIAL"/>
    <n v="100000"/>
    <n v="100000"/>
    <n v="10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671"/>
    <s v="HERRAMIENTAS Y MÁQUINAS-HERRAMIENTA"/>
    <n v="0"/>
    <s v="SIN DESCRIPCION PARA DESTINOS 00"/>
    <x v="3"/>
    <x v="3"/>
    <m/>
    <s v="OFICIALÍA MAYOR"/>
    <s v="Innovación en la Administración Pública"/>
    <s v="ADQUISICIÓN DE BIENES Y SERVICIOS "/>
    <s v="BIENES ADQUIRIDOS"/>
    <s v="DIRECCIÓN GENERAL DE ADMINISTRACIÓN"/>
    <n v="99897"/>
    <n v="99897"/>
    <n v="99897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441"/>
    <s v="SEGUROS DE RESPONSABILIDAD PATRIMONIAL Y FIANZAS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95871"/>
    <n v="95871"/>
    <n v="95871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391"/>
    <s v="SERVICIOS PROFESIONALES, CIENTÍFICOS Y TÉCNICOS INTEGRALES"/>
    <n v="0"/>
    <s v="SIN DESCRIPCION PARA DESTINOS 00"/>
    <x v="1"/>
    <x v="1"/>
    <m/>
    <s v="SINDICATURA"/>
    <s v="Cultura de Paz y Derechos Humanos (Transversal)"/>
    <s v="CONSTRUCCIÓN JURÍDICA DE DERECHOS"/>
    <s v="DEFENSORÍA LEGAL "/>
    <s v="DESPACHO DE LA SINDICATURA"/>
    <n v="95000"/>
    <n v="95000"/>
    <n v="95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721"/>
    <s v="PRENDAS DE SEGURIDAD Y PROTECCIÓN PERSONAL"/>
    <n v="0"/>
    <s v="SIN DESCRIPCION PARA DESTINOS 00"/>
    <x v="5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90000"/>
    <n v="90000"/>
    <n v="9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DE CAPITAL"/>
    <m/>
    <m/>
    <n v="5651"/>
    <s v="EQUIPO DE COMUNICACIÓN Y TELECOMUNICACIÓN"/>
    <n v="0"/>
    <s v="SIN DESCRIPCION PARA DESTINOS 00"/>
    <x v="3"/>
    <x v="3"/>
    <m/>
    <s v="PRESIDENCIA MUNICIPAL"/>
    <s v="Ciudad Culta, Recreativa y Participativa"/>
    <s v="EVENTOS DE LA AGENDA GUBERNAMENTAL"/>
    <s v="SERVICIOS DE ALIMENTOS"/>
    <s v="DIRECCIÓN GENERAL DE RELACIONES PÚBLICAS"/>
    <n v="90000"/>
    <n v="90000"/>
    <n v="9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121"/>
    <s v="MUEBLES, EXCEPTO DE OFICINA Y ESTANTERÍA"/>
    <n v="0"/>
    <s v="SIN DESCRIPCION PARA DESTINOS 00"/>
    <x v="3"/>
    <x v="3"/>
    <m/>
    <s v="OFICIALÍA MAYOR"/>
    <s v="Innovación en la Administración Pública"/>
    <s v="ADQUISICIÓN DE BIENES Y SERVICIOS "/>
    <s v="BIENES ADQUIRIDOS"/>
    <s v="DIRECCIÓN GENERAL DE ADMINISTRACIÓN"/>
    <n v="87840"/>
    <n v="87840"/>
    <n v="87840"/>
    <n v="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661"/>
    <s v="EQUIPO DE GENERACIÓN ELÉCTRICA, APARATOS Y ACCESORIOS ELÉCTRICOS"/>
    <n v="0"/>
    <s v="SIN DESCRIPCION PARA DESTINOS 00"/>
    <x v="3"/>
    <x v="3"/>
    <m/>
    <s v="PRESIDENCIA MUNICIPAL"/>
    <s v="Innovación en la Administración Pública"/>
    <s v="MODERNIZACION DE PROCESOS ADMINISTRATIVOS"/>
    <s v="INFRAESTRUCTURA TECNOLOGICA ENTREGADA"/>
    <s v="DIRECCION GENERAL DE INNOVACION GUBERNAMENTAL"/>
    <n v="84000"/>
    <n v="84000"/>
    <n v="84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521"/>
    <s v="FERTILIZANTES, PESTICIDAS Y OTROS AGROQUÍMICOS"/>
    <n v="0"/>
    <s v="SIN DESCRIPCION PARA DESTINOS 00"/>
    <x v="5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00000"/>
    <n v="100000"/>
    <n v="8000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721"/>
    <s v="PRENDAS DE SEGURIDAD Y PROTECCIÓN PERSONAL"/>
    <n v="0"/>
    <s v="SIN DESCRIPCION PARA DESTINOS 00"/>
    <x v="5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00000"/>
    <n v="100000"/>
    <n v="8000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321"/>
    <s v="SERVICIOS DE DISEÑO, ARQUITECTURA, INGENIERÍA Y ACTIVIDADES RELACIONADAS"/>
    <n v="0"/>
    <s v="SIN DESCRIPCION PARA DESTINOS 00"/>
    <x v="1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00000"/>
    <n v="100000"/>
    <n v="8000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351"/>
    <s v="SERVICIOS DE INVESTIGACION CIENTIFICA Y DESARROLLO"/>
    <n v="0"/>
    <s v="SIN DESCRIPCION PARA DESTINOS 00"/>
    <x v="1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00000"/>
    <n v="100000"/>
    <n v="80000"/>
    <n v="2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151"/>
    <s v="EQUIPO DE CÓMPUTO DE TECNOLOGÍAS DE LA INFORMACIÓN"/>
    <n v="0"/>
    <s v="SIN DESCRIPCION PARA DESTINOS 00"/>
    <x v="3"/>
    <x v="3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30000"/>
    <n v="130000"/>
    <n v="80000"/>
    <n v="5000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n v="5971"/>
    <s v="LICENCIAS INFORMÁTICAS E INTELECTUALES"/>
    <n v="0"/>
    <s v="SIN DESCRIPCION PARA DESTINOS 00"/>
    <x v="3"/>
    <x v="3"/>
    <m/>
    <s v="PRESIDENCIA MUNICIPAL"/>
    <s v="Innovación en la Administración Pública"/>
    <s v="MODERNIZACION DE PROCESOS ADMINISTRATIVOS"/>
    <s v="INFRAESTRUCTURA TECNOLOGICA ENTREGADA"/>
    <s v="DIRECCION GENERAL DE INNOVACION GUBERNAMENTAL"/>
    <n v="100000"/>
    <n v="100000"/>
    <n v="8000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11"/>
    <s v="PRODUCTOS QUÍMICOS BÁSICO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100009.96"/>
    <n v="100009.96"/>
    <n v="80000"/>
    <n v="20009.960000000006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41"/>
    <s v="MADERA Y PRODUCTOS DE MADERA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00000"/>
    <n v="100000"/>
    <n v="8000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51"/>
    <s v="VIDRIO Y PRODUCTOS DE VIDRIO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00000"/>
    <n v="100000"/>
    <n v="80000"/>
    <n v="2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391"/>
    <s v="OTROS PRODUCTOS ADQUIRIDOS COMO MATERIA PRIMA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VIVIENDA"/>
    <n v="75000"/>
    <n v="75000"/>
    <n v="75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211"/>
    <s v="PRODUCTOS ALIMENTICIOS PARA PERSONAS"/>
    <n v="0"/>
    <s v="SIN DESCRIPCION PARA DESTINOS 00"/>
    <x v="5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70000"/>
    <n v="70000"/>
    <n v="7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491"/>
    <s v="OTROS MATERIALES Y ARTÍCULOS DE CONSTRUCCIÓN Y REPARACIÓN"/>
    <n v="0"/>
    <s v="SIN DESCRIPCION PARA DESTINOS 00"/>
    <x v="5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0"/>
    <n v="100000"/>
    <n v="70000"/>
    <n v="3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551"/>
    <s v="MATERIALES, ACCESORIOS Y SUMINISTROS DE LABORATORIO"/>
    <n v="0"/>
    <s v="SIN DESCRIPCION PARA DESTINOS 00"/>
    <x v="5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0"/>
    <n v="100000"/>
    <n v="70000"/>
    <n v="3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561"/>
    <s v="FIBRAS SINTÉTICAS, HULES PLÁSTICOS Y DERIVADOS"/>
    <n v="0"/>
    <s v="SIN DESCRIPCION PARA DESTINOS 00"/>
    <x v="5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0"/>
    <n v="100000"/>
    <n v="70000"/>
    <n v="3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x v="4"/>
    <x v="4"/>
    <m/>
    <s v="COORDINACIÓN GENERAL DE DESARROLLO ECONÓMICO Y COMBATE A LA DESIGUALDAD"/>
    <s v="Desarrollo Económico"/>
    <s v="IMPULSO AL SECTOR PESQUERO"/>
    <s v="ALIMENTO PARA PECES"/>
    <s v="DIRECCIÓN GENERAL DE DESARROLLO RURAL"/>
    <n v="70000"/>
    <n v="70000"/>
    <n v="70000"/>
    <n v="0"/>
    <m/>
    <s v="Si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x v="4"/>
    <x v="4"/>
    <m/>
    <s v="COORDINACIÓN GENERAL DE DESARROLLO ECONÓMICO Y COMBATE A LA DESIGUALDAD"/>
    <s v="Desarrollo Económico"/>
    <s v="IMPULSO A LA ACTIVIDAD AGRÍCOLA"/>
    <s v="PAQUETE TECNOLÓGICO"/>
    <s v="DIRECCIÓN GENERAL DE DESARROLLO RURAL"/>
    <n v="70000"/>
    <n v="70000"/>
    <n v="70000"/>
    <n v="0"/>
    <m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461"/>
    <s v="MATERIAL ELÉCTRICO Y ELECTRÓNICO"/>
    <n v="0"/>
    <s v="SIN DESCRIPCION PARA DESTINOS 00"/>
    <x v="5"/>
    <x v="5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100000"/>
    <n v="70000"/>
    <n v="50000"/>
    <n v="2000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2721"/>
    <s v="PRENDAS DE SEGURIDAD Y PROTECCIÓN PERSONAL"/>
    <n v="0"/>
    <s v="SIN DESCRIPCION PARA DESTINOS 00"/>
    <x v="5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65000"/>
    <n v="65000"/>
    <n v="6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922"/>
    <s v="IMPUESTOS Y DERECHOS"/>
    <n v="0"/>
    <s v="SIN DESCRIPCION PARA DESTINOS 00"/>
    <x v="1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60000"/>
    <n v="60000"/>
    <n v="6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n v="5121"/>
    <s v="MUEBLES, EXCEPTO DE OFICINA Y ESTANTERÍA"/>
    <n v="0"/>
    <s v="SIN DESCRIPCION PARA DESTINOS 00"/>
    <x v="3"/>
    <x v="3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20000"/>
    <n v="120000"/>
    <n v="60000"/>
    <n v="6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n v="5671"/>
    <s v="HERRAMIENTAS Y MÁQUINAS-HERRAMIENTA"/>
    <n v="0"/>
    <s v="SIN DESCRIPCION PARA DESTINOS 00"/>
    <x v="3"/>
    <x v="3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60000"/>
    <n v="60000"/>
    <n v="40000"/>
    <n v="2000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2831"/>
    <s v="PRENDAS DE PROTECCIÓN PARA SEGURIDAD PÚBLICA Y NACIONAL"/>
    <n v="0"/>
    <s v="SIN DESCRIPCION PARA DESTINOS 00"/>
    <x v="5"/>
    <x v="5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60000"/>
    <n v="60000"/>
    <n v="6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91"/>
    <s v="OTROS PRODUCTOS QUÍMICO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60000"/>
    <n v="60000"/>
    <n v="6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60000"/>
    <n v="60000"/>
    <n v="6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711"/>
    <s v="PASAJES AÉREOS"/>
    <n v="0"/>
    <s v="SIN DESCRIPCION PARA DESTINOS 00"/>
    <x v="1"/>
    <x v="1"/>
    <m/>
    <s v="PRESIDENCIA MUNICIPAL"/>
    <s v="Ciudad Culta, Recreativa y Participativa"/>
    <s v="EVENTOS DE LA AGENDA GUBERNAMENTAL"/>
    <s v="SERVICIOS DE ALIMENTOS"/>
    <s v="DIRECCIÓN GENERAL DE RELACIONES PÚBLICAS"/>
    <n v="60000"/>
    <n v="60000"/>
    <n v="6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811"/>
    <s v="GASTOS DE CEREMONIAL"/>
    <n v="0"/>
    <s v="SIN DESCRIPCION PARA DESTINOS 00"/>
    <x v="1"/>
    <x v="1"/>
    <m/>
    <s v="PRESIDENCIA MUNICIPAL"/>
    <s v="Ciudad Culta, Recreativa y Participativa"/>
    <s v="EVENTOS DE LA AGENDA GUBERNAMENTAL"/>
    <s v="SERVICIOS DE ALIMENTOS"/>
    <s v="DIRECCIÓN GENERAL DE RELACIONES PÚBLICAS"/>
    <n v="60000"/>
    <n v="60000"/>
    <n v="60000"/>
    <n v="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3711"/>
    <s v="PASAJES AÉREOS"/>
    <n v="0"/>
    <s v="SIN DESCRIPCION PARA DESTINOS 00"/>
    <x v="1"/>
    <x v="1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60000"/>
    <n v="60000"/>
    <n v="60000"/>
    <n v="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3751"/>
    <s v="VIÁTICOS EN EL PAÍS"/>
    <n v="0"/>
    <s v="SIN DESCRIPCION PARA DESTINOS 00"/>
    <x v="1"/>
    <x v="1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60000"/>
    <n v="60000"/>
    <n v="6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231"/>
    <s v="ARRENDAMIENTO DE MOBILIARIO Y EQUIPO DE ADMINISTRACIÓN, EDUCACIONAL Y RECREATIVO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LABORATORIO URBANO"/>
    <n v="60000"/>
    <n v="60000"/>
    <n v="6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911"/>
    <s v="HERRAMIENTAS MENORES"/>
    <n v="0"/>
    <s v="SIN DESCRIPCION PARA DESTINOS 00"/>
    <x v="5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50000"/>
    <n v="50000"/>
    <n v="5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n v="5211"/>
    <s v="EQUIPOS Y APARATOS AUDIOVISUALES"/>
    <n v="0"/>
    <s v="SIN DESCRIPCION PARA DESTINOS 00"/>
    <x v="3"/>
    <x v="3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50000"/>
    <n v="50000"/>
    <n v="5000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4431"/>
    <s v="AYUDAS SOCIALES A INSTITUCIONES DE ENSEÑANZA"/>
    <n v="0"/>
    <s v="SIN DESCRIPCION PARA DESTINOS 00"/>
    <x v="4"/>
    <x v="4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0000"/>
    <n v="100000"/>
    <n v="50000"/>
    <n v="50000"/>
    <s v="* Programa Gobernanza incluyente"/>
    <s v="Si"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n v="5911"/>
    <s v="SOFTWARE"/>
    <n v="0"/>
    <s v="SIN DESCRIPCION PARA DESTINOS 00"/>
    <x v="3"/>
    <x v="3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0000"/>
    <n v="100000"/>
    <n v="50000"/>
    <n v="5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141"/>
    <s v="MATERIALES, ÚTILES Y EQUIPOS MENORES DE TECNOLOGÍAS DE LA INFORMACIÓN Y COMUNICACIONES"/>
    <n v="0"/>
    <s v="SIN DESCRIPCION PARA DESTINOS 00"/>
    <x v="5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50000"/>
    <n v="50000"/>
    <n v="50000"/>
    <n v="0"/>
    <s v="* Centralizada (Autorizada para Protección Civil)"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111"/>
    <s v="MATERIALES, ÚTILES Y EQUIPOS MENORES DE OFICINA"/>
    <n v="0"/>
    <s v="SIN DESCRIPCION PARA DESTINOS 00"/>
    <x v="5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"/>
    <n v="100000"/>
    <n v="50000"/>
    <n v="50000"/>
    <s v="* Centralizada (Autorizada para Protección Civil)"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251"/>
    <s v="ARRENDAMIENTO DE EQUIPO DE TRANSPORTE"/>
    <n v="0"/>
    <s v="SIN DESCRIPCION PARA DESTINOS 00"/>
    <x v="1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50000"/>
    <n v="50000"/>
    <n v="5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x v="4"/>
    <x v="4"/>
    <m/>
    <s v="COORDINACIÓN GENERAL DE DESARROLLO ECONÓMICO Y COMBATE A LA DESIGUALDAD"/>
    <s v="Desarrollo Económico"/>
    <s v="IMPULSO AL SECTOR PESQUERO"/>
    <s v="ALEVINES"/>
    <s v="DIRECCIÓN GENERAL DE DESARROLLO RURAL"/>
    <n v="50000"/>
    <n v="50000"/>
    <n v="50000"/>
    <n v="0"/>
    <m/>
    <s v="Si"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n v="5691"/>
    <s v="OTROS EQUIPOS"/>
    <n v="0"/>
    <s v="SIN DESCRIPCION PARA DESTINOS 00"/>
    <x v="3"/>
    <x v="3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50000"/>
    <n v="50000"/>
    <n v="25000"/>
    <n v="25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n v="2211"/>
    <s v="PRODUCTOS ALIMENTICIOS PARA PERSONAS"/>
    <n v="0"/>
    <s v="SIN DESCRIPCION PARA DESTINOS 00"/>
    <x v="5"/>
    <x v="5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35000"/>
    <n v="50000"/>
    <n v="5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x v="4"/>
    <x v="4"/>
    <m/>
    <s v="COORDINACIÓN GENERAL DE DESARROLLO ECONÓMICO Y COMBATE A LA DESIGUALDAD"/>
    <s v="Desarrollo Económico"/>
    <s v="IMPULSO A LA ACTIVIDAD ARTESANAL"/>
    <s v="APOYO PARA EXPOSICIONES ARTESANALES FORANEAS"/>
    <s v="DIRECCIÓN GENERAL DE TURISMO"/>
    <n v="50000"/>
    <n v="50000"/>
    <n v="50000"/>
    <n v="0"/>
    <m/>
    <s v="Si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3711"/>
    <s v="PASAJES AÉREOS"/>
    <n v="0"/>
    <s v="SIN DESCRIPCION PARA DESTINOS 00"/>
    <x v="1"/>
    <x v="1"/>
    <m/>
    <s v="COMISARÍA DE LA POLICÍA PREVENTIVA MUNICIPAL"/>
    <s v="Seguridad y Política de Prevención"/>
    <s v="ADMINISTRACIÓN Y DESPLIEGUE OPERATIVO DE LA COMISARÍA"/>
    <s v="CAPACITACIÓN"/>
    <s v="COMISARÍA DE LA POLICÍA PREVENTIVA MUNICIPAL"/>
    <n v="50000"/>
    <n v="50000"/>
    <n v="5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211"/>
    <s v="PRODUCTOS ALIMENTICIOS PARA PERSONAS"/>
    <n v="0"/>
    <s v="SIN DESCRIPCION PARA DESTINOS 00"/>
    <x v="5"/>
    <x v="5"/>
    <m/>
    <s v="INSTITUTO MUNICIPAL PARA EL MEJORAMIENTO DEL HABITAT"/>
    <s v="Política Integral del Agua"/>
    <s v="DERECHO AL AGUA Y SANEAMIENTO"/>
    <s v="CAUDALES RECUPERADOS"/>
    <s v="PLANEACIÓN TERRITORIAL Y URBANA"/>
    <n v="60000"/>
    <n v="50000"/>
    <n v="50000"/>
    <n v="0"/>
    <s v="*Convenio conagua"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461"/>
    <s v="MATERIAL ELÉCTRICO Y ELECTRÓNICO"/>
    <n v="0"/>
    <s v="SIN DESCRIPCION PARA DESTINOS 00"/>
    <x v="5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50000"/>
    <n v="50000"/>
    <n v="5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551"/>
    <s v="MATERIALES, ACCESORIOS Y SUMINISTROS DE LABORATORIO"/>
    <n v="0"/>
    <s v="SIN DESCRIPCION PARA DESTINOS 00"/>
    <x v="5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50000"/>
    <n v="50000"/>
    <n v="5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191"/>
    <s v="OTROS MOBILIARIOS Y EQUIPOS DE ADMINISTRACIÓN"/>
    <n v="0"/>
    <s v="SIN DESCRIPCION PARA DESTINOS 00"/>
    <x v="3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50000"/>
    <n v="50000"/>
    <n v="5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671"/>
    <s v="HERRAMIENTAS Y MÁQUINAS-HERRAMIENTA"/>
    <n v="0"/>
    <s v="SIN DESCRIPCION PARA DESTINOS 00"/>
    <x v="3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50000"/>
    <n v="50000"/>
    <n v="5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4311"/>
    <s v="SUBSIDIOS A LA PRODUCCIÓN"/>
    <n v="0"/>
    <s v="SIN DESCRIPCION PARA DESTINOS 00"/>
    <x v="4"/>
    <x v="4"/>
    <m/>
    <s v="COORDINACIÓN GENERAL DE DESARROLLO ECONÓMICO Y COMBATE A LA DESIGUALDAD"/>
    <s v="Desarrollo Económico"/>
    <s v="IMPULSO A LA PRODUCCIÓN GANADERA"/>
    <s v="DISPOSITIVO DE IDENTIFICACIÓN DE GANADO"/>
    <s v="DIRECCIÓN GENERAL DE DESARROLLO RURAL"/>
    <n v="50000"/>
    <n v="50000"/>
    <n v="50000"/>
    <n v="0"/>
    <m/>
    <s v="Si"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3711"/>
    <s v="PASAJES AÉREOS"/>
    <n v="0"/>
    <s v="SIN DESCRIPCION PARA DESTINOS 00"/>
    <x v="1"/>
    <x v="1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50000"/>
    <n v="50000"/>
    <n v="5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531"/>
    <s v="MEDICINAS Y PRODUCTOS FARMACÉUTICOS"/>
    <n v="0"/>
    <s v="SIN DESCRIPCION PARA DESTINOS 00"/>
    <x v="5"/>
    <x v="5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"/>
    <n v="50000"/>
    <n v="5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541"/>
    <s v="MATERIALES, ACCESORIOS Y SUMINISTROS MÉDICOS"/>
    <n v="0"/>
    <s v="SIN DESCRIPCION PARA DESTINOS 00"/>
    <x v="5"/>
    <x v="5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"/>
    <n v="50000"/>
    <n v="5000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251"/>
    <s v="ARRENDAMIENTO DE EQUIPO DE TRANSPORTE"/>
    <n v="0"/>
    <s v="SIN DESCRIPCION PARA DESTINOS 00"/>
    <x v="1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50000"/>
    <n v="50000"/>
    <n v="5000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11"/>
    <n v="7"/>
    <s v="Innovación en la Administración Pública"/>
    <s v="GASTO CORRIENTE"/>
    <m/>
    <m/>
    <n v="3751"/>
    <s v="VIÁTICOS EN EL PAÍS"/>
    <n v="0"/>
    <s v="SIN DESCRIPCION PARA DESTINOS 00"/>
    <x v="1"/>
    <x v="1"/>
    <m/>
    <s v="CONTRALORÍA"/>
    <s v="Innovación en la Administración Pública"/>
    <s v="REVISION Y MEJORAMIENTO DE PROCESOS INTERNOS"/>
    <s v="FISCALIZACION DE LOS RECURSOS APLICABLES POR DEPENDENCIAS"/>
    <s v="CONTRALORÍA"/>
    <n v="50000"/>
    <n v="50000"/>
    <n v="50000"/>
    <n v="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2211"/>
    <s v="PRODUCTOS ALIMENTICIOS PARA PERSONAS"/>
    <n v="0"/>
    <s v="SIN DESCRIPCION PARA DESTINOS 00"/>
    <x v="5"/>
    <x v="5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50000"/>
    <n v="50000"/>
    <n v="5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521"/>
    <s v="INSTALACIÓN, REPARACIÓN Y MANTENIMIENTO DE MOBILIARIO Y EQUIPO DE ADMINISTRACIÓN, EDUCACIONAL Y RECREATIVO"/>
    <n v="0"/>
    <s v="SIN DESCRIPCION PARA DESTINOS 00"/>
    <x v="1"/>
    <x v="1"/>
    <m/>
    <s v="SECRETARÍA GENERAL DEL AYUNTAMIENTO"/>
    <s v="Calidad en los Servicios Públicos e Infraestructura"/>
    <s v="FORTALECIMIENTO A LA CAPACIDAD E INFRAESTRUCTURA DE PCyB"/>
    <s v="SERVICIO DE UNIDADES MOVILES ARRENDADAS"/>
    <s v="DIRECCIÓN GENERAL DE PROTECCIÓN CIVIL Y BOMBEROS"/>
    <n v="50000"/>
    <n v="50000"/>
    <n v="5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DE CAPITAL"/>
    <m/>
    <m/>
    <n v="5211"/>
    <s v="EQUIPOS Y APARATOS AUDIOVISUALES"/>
    <n v="0"/>
    <s v="SIN DESCRIPCION PARA DESTINOS 00"/>
    <x v="3"/>
    <x v="3"/>
    <m/>
    <s v="PRESIDENCIA MUNICIPAL"/>
    <s v="Ciudad Culta, Recreativa y Participativa"/>
    <s v="EVENTOS DE LA AGENDA GUBERNAMENTAL"/>
    <s v="SERVICIOS DE ALIMENTOS"/>
    <s v="DIRECCIÓN GENERAL DE RELACIONES PÚBLICAS"/>
    <n v="50000"/>
    <n v="50000"/>
    <n v="5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761"/>
    <s v="VIÁTICOS EN EL EXTRANJERO"/>
    <n v="0"/>
    <s v="SIN DESCRIPCION PARA DESTINOS 00"/>
    <x v="1"/>
    <x v="1"/>
    <m/>
    <s v="PRESIDENCIA MUNICIPAL"/>
    <s v="Ciudad Culta, Recreativa y Participativa"/>
    <s v="EVENTOS DE LA AGENDA GUBERNAMENTAL"/>
    <s v="SERVICIOS DE ALIMENTOS"/>
    <s v="DIRECCIÓN GENERAL DE RELACIONES PÚBLICAS"/>
    <n v="50000"/>
    <n v="50000"/>
    <n v="5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211"/>
    <s v="PRODUCTOS ALIMENTICIOS PARA PERSONAS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LABORATORIO URBANO"/>
    <n v="60000"/>
    <n v="50000"/>
    <n v="5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41"/>
    <s v="MADERA Y PRODUCTOS DE MADERA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80000"/>
    <n v="50000"/>
    <n v="5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41"/>
    <s v="MADERA Y PRODUCTOS DE MADERA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LABORATORIO URBANO"/>
    <n v="24000"/>
    <n v="50000"/>
    <n v="5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251"/>
    <s v="ARRENDAMIENTO DE EQUIPO DE TRANSPORTE"/>
    <n v="0"/>
    <s v="SIN DESCRIPCION PARA DESTINOS 00"/>
    <x v="1"/>
    <x v="1"/>
    <m/>
    <s v="INSTITUTO MUNICIPAL PARA EL MEJORAMIENTO DEL HABITAT"/>
    <s v="Política Integral del Agua"/>
    <s v="DERECHO AL AGUA Y SANEAMIENTO"/>
    <s v="SUMINISTRO DE AGUA"/>
    <s v="DIRECCIÓN GENERAL DE LABORATORIO URBANO"/>
    <n v="84000"/>
    <n v="50000"/>
    <n v="5000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961"/>
    <s v="REFACCIONES Y ACCESORIOS MENORES DE EQUIPO DE TRANSPORTE"/>
    <n v="0"/>
    <s v="SIN DESCRIPCION PARA DESTINOS 00"/>
    <x v="5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49999.999999999898"/>
    <n v="49999.999999999898"/>
    <n v="49999.999999999898"/>
    <n v="0"/>
    <s v="* Centralizada (Autorizada para Protección Civil)"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21"/>
    <s v="CEMENTO Y PRODUCTOS DE CONCRETO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LABORATORIO URBANO"/>
    <n v="48000"/>
    <n v="48000"/>
    <n v="48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661"/>
    <s v="EQUIPO DE GENERACIÓN ELÉCTRICA, APARATOS Y ACCESORIOS ELÉCTRICOS"/>
    <n v="0"/>
    <s v="SIN DESCRIPCION PARA DESTINOS 00"/>
    <x v="3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5000"/>
    <n v="45000"/>
    <n v="4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21"/>
    <s v="PRENDAS DE SEGURIDAD Y PROTECCIÓN PERSONAL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45000"/>
    <n v="45000"/>
    <n v="45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3591"/>
    <s v="SERVICIOS DE JARDINERÍA Y FUMIGACIÓN"/>
    <n v="0"/>
    <s v="SIN DESCRIPCION PARA DESTINOS 00"/>
    <x v="1"/>
    <x v="1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2000"/>
    <n v="42000"/>
    <n v="42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751"/>
    <s v="VIÁTICOS EN EL PAÍS"/>
    <n v="0"/>
    <s v="SIN DESCRIPCION PARA DESTINOS 00"/>
    <x v="1"/>
    <x v="1"/>
    <m/>
    <s v="PRESIDENCIA MUNICIPAL"/>
    <s v="Ciudad Culta, Recreativa y Participativa"/>
    <s v="EVENTOS DE LA AGENDA GUBERNAMENTAL"/>
    <s v="SERVICIOS DE ALIMENTOS"/>
    <s v="DIRECCIÓN GENERAL DE RELACIONES PÚBLICAS"/>
    <n v="42000"/>
    <n v="42000"/>
    <n v="42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211"/>
    <s v="PRODUCTOS ALIMENTICIOS PARA PERSONAS"/>
    <n v="0"/>
    <s v="SIN DESCRIPCION PARA DESTINOS 00"/>
    <x v="5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40000"/>
    <n v="40000"/>
    <n v="4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251"/>
    <s v="ARRENDAMIENTO DE EQUIPO DE TRANSPORTE"/>
    <n v="0"/>
    <s v="SIN DESCRIPCION PARA DESTINOS 00"/>
    <x v="1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40000"/>
    <n v="40000"/>
    <n v="4000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211"/>
    <s v="PRODUCTOS ALIMENTICIOS PARA PERSONAS"/>
    <n v="0"/>
    <s v="SIN DESCRIPCION PARA DESTINOS 00"/>
    <x v="5"/>
    <x v="5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10000"/>
    <n v="40000"/>
    <n v="30000"/>
    <n v="1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n v="3751"/>
    <s v="VIÁTICOS EN EL PAÍS"/>
    <n v="0"/>
    <s v="SIN DESCRIPCION PARA DESTINOS 00"/>
    <x v="1"/>
    <x v="1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70000"/>
    <n v="40000"/>
    <n v="4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921"/>
    <s v="REFACCIONES Y ACCESORIOS MENORES DE EDIFICIOS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40000"/>
    <n v="40000"/>
    <n v="4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421"/>
    <s v="CARROCERÍAS Y REMOLQUES"/>
    <n v="0"/>
    <s v="SIN DESCRIPCION PARA DESTINOS 00"/>
    <x v="3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0000"/>
    <n v="40000"/>
    <n v="40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921"/>
    <s v="Reintegro de Remanentes de Recursos Federales y Estatales"/>
    <n v="0"/>
    <s v="SIN DESCRIPCION PARA DESTINOS 00"/>
    <x v="1"/>
    <x v="1"/>
    <m/>
    <s v="SINDICATURA"/>
    <s v="Cultura de Paz y Derechos Humanos (Transversal)"/>
    <s v="CONSTRUCCIÓN JURÍDICA DE DERECHOS"/>
    <s v="DEFENSORÍA LEGAL "/>
    <s v="DESPACHO DE LA SINDICATURA"/>
    <n v="40000"/>
    <n v="40000"/>
    <n v="4000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721"/>
    <s v="PRENDAS DE SEGURIDAD Y PROTECCIÓN PERSONAL"/>
    <n v="0"/>
    <s v="SIN DESCRIPCION PARA DESTINOS 00"/>
    <x v="5"/>
    <x v="5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40000"/>
    <n v="40000"/>
    <n v="39531.730000000003"/>
    <n v="468.2699999999968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721"/>
    <s v="PASAJES TERRESTRES"/>
    <n v="0"/>
    <s v="SIN DESCRIPCION PARA DESTINOS 00"/>
    <x v="1"/>
    <x v="1"/>
    <m/>
    <s v="PRESIDENCIA MUNICIPAL"/>
    <s v="Ciudad Culta, Recreativa y Participativa"/>
    <s v="EVENTOS DE LA AGENDA GUBERNAMENTAL"/>
    <s v="SERVICIOS DE ALIMENTOS"/>
    <s v="DIRECCIÓN GENERAL DE RELACIONES PÚBLICAS"/>
    <n v="36000"/>
    <n v="36000"/>
    <n v="36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911"/>
    <s v="HERRAMIENTAS MENORES"/>
    <n v="0"/>
    <s v="SIN DESCRIPCION PARA DESTINOS 00"/>
    <x v="5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5000"/>
    <n v="35000"/>
    <n v="3500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541"/>
    <s v="MATERIALES, ACCESORIOS Y SUMINISTROS MÉDICOS"/>
    <n v="0"/>
    <s v="SIN DESCRIPCION PARA DESTINOS 00"/>
    <x v="5"/>
    <x v="5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30000"/>
    <n v="30000"/>
    <n v="3000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n v="5211"/>
    <s v="EQUIPOS Y APARATOS AUDIOVISUALES"/>
    <n v="0"/>
    <s v="SIN DESCRIPCION PARA DESTINOS 00"/>
    <x v="3"/>
    <x v="3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30000"/>
    <n v="30000"/>
    <n v="30000"/>
    <n v="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3751"/>
    <s v="VIÁTICOS EN EL PAÍS"/>
    <n v="0"/>
    <s v="SIN DESCRIPCION PARA DESTINOS 00"/>
    <x v="1"/>
    <x v="1"/>
    <m/>
    <s v="COMISARÍA DE LA POLICÍA PREVENTIVA MUNICIPAL"/>
    <s v="Seguridad y Política de Prevención"/>
    <s v="ADMINISTRACIÓN Y DESPLIEGUE OPERATIVO DE LA COMISARÍA"/>
    <s v="CAPACITACIÓN"/>
    <s v="COMISARÍA DE LA POLICÍA PREVENTIVA MUNICIPAL"/>
    <n v="30000"/>
    <n v="30000"/>
    <n v="3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211"/>
    <s v="EQUIPOS Y APARATOS AUDIOVISUALES"/>
    <n v="0"/>
    <s v="SIN DESCRIPCION PARA DESTINOS 00"/>
    <x v="3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0000"/>
    <n v="30000"/>
    <n v="3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231"/>
    <s v="CÁMARAS FOTOGRÁFICAS Y DE VIDEO"/>
    <n v="0"/>
    <s v="SIN DESCRIPCION PARA DESTINOS 00"/>
    <x v="3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0000"/>
    <n v="30000"/>
    <n v="3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321"/>
    <s v="INSTRUMENTAL MÉDICO Y DE LABORATORIO"/>
    <n v="0"/>
    <s v="SIN DESCRIPCION PARA DESTINOS 00"/>
    <x v="3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0000"/>
    <n v="30000"/>
    <n v="30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721"/>
    <s v="PRENDAS DE SEGURIDAD Y PROTECCIÓN PERSONAL"/>
    <n v="0"/>
    <s v="SIN DESCRIPCION PARA DESTINOS 00"/>
    <x v="5"/>
    <x v="5"/>
    <m/>
    <s v="SINDICATURA"/>
    <s v="Cultura de Paz y Derechos Humanos (Transversal)"/>
    <s v="CONSTRUCCIÓN JURÍDICA DE DERECHOS"/>
    <s v="DEFENSORÍA LEGAL "/>
    <s v="DESPACHO DE LA SINDICATURA"/>
    <n v="30000"/>
    <n v="30000"/>
    <n v="30000"/>
    <n v="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2821"/>
    <s v="MATRIALES Y SUMINISTROS PARA SEGURIDAD"/>
    <n v="0"/>
    <s v="SIN DESCRIPCION PARA DESTINOS 00"/>
    <x v="5"/>
    <x v="5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30000"/>
    <n v="30000"/>
    <n v="30000"/>
    <n v="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3751"/>
    <s v="VIÁTICOS EN EL PAÍS"/>
    <n v="0"/>
    <s v="SIN DESCRIPCION PARA DESTINOS 00"/>
    <x v="1"/>
    <x v="1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30000"/>
    <n v="30000"/>
    <n v="30000"/>
    <n v="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2911"/>
    <s v="HERRAMIENTAS MENORES"/>
    <n v="0"/>
    <s v="SIN DESCRIPCION PARA DESTINOS 00"/>
    <x v="5"/>
    <x v="5"/>
    <m/>
    <s v="PRESIDENCIA MUNICIPAL"/>
    <s v="Innovación en la Administración Pública"/>
    <s v="MODERNIZACION DE PROCESOS ADMINISTRATIVOS"/>
    <s v="INFRAESTRUCTURA TECNOLOGICA ENTREGADA"/>
    <s v="DIRECCION GENERAL DE INNOVACION GUBERNAMENTAL"/>
    <n v="30000"/>
    <n v="30000"/>
    <n v="30000"/>
    <n v="0"/>
    <m/>
    <m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2911"/>
    <s v="HERRAMIENTAS MENORES"/>
    <n v="0"/>
    <s v="SIN DESCRIPCION PARA DESTINOS 00"/>
    <x v="5"/>
    <x v="5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30000"/>
    <n v="30000"/>
    <n v="3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651"/>
    <s v="EQUIPO DE COMUNICACIÓN Y TELECOMUNICACIÓN"/>
    <n v="0"/>
    <s v="SIN DESCRIPCION PARA DESTINOS 00"/>
    <x v="3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5000"/>
    <n v="25000"/>
    <n v="25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491"/>
    <s v="OTROS MATERIALES Y ARTÍCULOS DE CONSTRUCCIÓN Y REPARACIÓN"/>
    <n v="0"/>
    <s v="SIN DESCRIPCION PARA DESTINOS 00"/>
    <x v="5"/>
    <x v="5"/>
    <m/>
    <s v="SINDICATURA"/>
    <s v="Cultura de Paz y Derechos Humanos (Transversal)"/>
    <s v="CONSTRUCCIÓN JURÍDICA DE DERECHOS"/>
    <s v="DEFENSORÍA LEGAL "/>
    <s v="DESPACHO DE LA SINDICATURA"/>
    <n v="25000"/>
    <n v="25000"/>
    <n v="25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911"/>
    <s v="HERRAMIENTAS MENORES"/>
    <n v="0"/>
    <s v="SIN DESCRIPCION PARA DESTINOS 00"/>
    <x v="5"/>
    <x v="5"/>
    <m/>
    <s v="SINDICATURA"/>
    <s v="Cultura de Paz y Derechos Humanos (Transversal)"/>
    <s v="CONSTRUCCIÓN JURÍDICA DE DERECHOS"/>
    <s v="DEFENSORÍA LEGAL "/>
    <s v="DESPACHO DE LA SINDICATURA"/>
    <n v="25000"/>
    <n v="25000"/>
    <n v="2500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n v="5231"/>
    <s v="CÁMARAS FOTOGRÁFICAS Y DE VIDEO"/>
    <n v="0"/>
    <s v="SIN DESCRIPCION PARA DESTINOS 00"/>
    <x v="3"/>
    <x v="3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5000"/>
    <n v="25000"/>
    <n v="2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51"/>
    <s v="BLANCOS Y OTROS PRODUCTOS TEXTILES, EXCEPTO PRENDAS DE VESTIR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5000"/>
    <n v="25000"/>
    <n v="2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5000"/>
    <n v="25000"/>
    <n v="25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61"/>
    <s v="MATERIAL ELÉCTRICO Y ELECTRÓNICO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LABORATORIO URBANO"/>
    <n v="24000"/>
    <n v="24000"/>
    <n v="24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561"/>
    <s v="FIBRAS SINTÉTICAS, HULES PLÁSTICOS Y DERIVADOS"/>
    <n v="0"/>
    <s v="SIN DESCRIPCION PARA DESTINOS 00"/>
    <x v="5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20000"/>
    <n v="20000"/>
    <n v="2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441"/>
    <s v="MADERA Y PRODUCTOS DE MADERA"/>
    <n v="0"/>
    <s v="SIN DESCRIPCION PARA DESTINOS 00"/>
    <x v="5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"/>
    <n v="20000"/>
    <n v="2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3511"/>
    <s v="CONSERVACIÓN Y MANTENIMIENTO MENOR DE INMUEBLES"/>
    <n v="0"/>
    <s v="SIN DESCRIPCION PARA DESTINOS 00"/>
    <x v="1"/>
    <x v="1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"/>
    <n v="20000"/>
    <n v="2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3831"/>
    <s v="CONGRESOS Y CONVENCIONES"/>
    <n v="0"/>
    <s v="SIN DESCRIPCION PARA DESTINOS 00"/>
    <x v="1"/>
    <x v="1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"/>
    <n v="20000"/>
    <n v="20000"/>
    <n v="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n v="5611"/>
    <s v="MAQUINARIA Y EQUIPO AGROPECUARIO"/>
    <n v="0"/>
    <s v="SIN DESCRIPCION PARA DESTINOS 00"/>
    <x v="3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"/>
    <n v="20000"/>
    <n v="2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81"/>
    <s v="MATERIALES COMPLEMENTARIO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50000"/>
    <n v="20000"/>
    <n v="2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91"/>
    <s v="OTROS MATERIALES Y ARTÍCULOS DE CONSTRUCCIÓN Y REPARACIÓN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24999.96"/>
    <n v="20000"/>
    <n v="2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21"/>
    <s v="REFACCIONES Y ACCESORIOS MENORES DE EDIFICIO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40000"/>
    <n v="20000"/>
    <n v="20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21"/>
    <s v="FERTILIZANTES, PESTICIDAS Y OTROS AGROQUÍMICO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8000"/>
    <n v="18000"/>
    <n v="18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61"/>
    <s v="MATERIAL ELÉCTRICO Y ELECTRÓNICO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8168"/>
    <n v="18000"/>
    <n v="18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351"/>
    <s v="PRODUCTOS QUÍMICOS, FARMACÉUTICOS Y DE LABORATORIO ADQUIRIDOS COMO MATERIA PRIMA"/>
    <n v="0"/>
    <s v="SIN DESCRIPCION PARA DESTINOS 00"/>
    <x v="5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5000"/>
    <n v="15000"/>
    <n v="15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531"/>
    <s v="INSTALACIÓN, REPARACIÓN Y MANTENIMIENTO DE EQUIPO DE CÓMPUTO Y TECNOLOGÍA DE LA INFORMACIÓN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15000"/>
    <n v="15000"/>
    <n v="15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DE CAPITAL"/>
    <m/>
    <m/>
    <n v="5661"/>
    <s v="EQUIPO DE GENERACIÓN ELÉCTRICA, APARATOS Y ACCESORIOS ELÉCTRICOS"/>
    <n v="0"/>
    <s v="SIN DESCRIPCION PARA DESTINOS 00"/>
    <x v="3"/>
    <x v="3"/>
    <m/>
    <s v="SINDICATURA"/>
    <s v="Cultura de Paz y Derechos Humanos (Transversal)"/>
    <s v="CONSTRUCCIÓN JURÍDICA DE DERECHOS"/>
    <s v="DEFENSORÍA LEGAL "/>
    <s v="DESPACHO DE LA SINDICATURA"/>
    <n v="15000"/>
    <n v="15000"/>
    <n v="1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71"/>
    <s v="ARTÍCULOS METÁLICOS PARA LA CONSTRUCCIÓN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5000"/>
    <n v="15000"/>
    <n v="1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91"/>
    <s v="OTROS MATERIALES Y ARTÍCULOS DE CONSTRUCCIÓN Y REPARACIÓN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5000"/>
    <n v="15000"/>
    <n v="1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31"/>
    <s v="CAL, YESO Y PRODUCTOS DE YESO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15000"/>
    <n v="15000"/>
    <n v="1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581"/>
    <s v="SERVICIOS DE LIMPIEZA Y MANEJO DE DESECHOS"/>
    <n v="0"/>
    <s v="SIN DESCRIPCION PARA DESTINOS 00"/>
    <x v="1"/>
    <x v="1"/>
    <m/>
    <s v="PRESIDENCIA MUNICIPAL"/>
    <s v="Ciudad Culta, Recreativa y Participativa"/>
    <s v="EVENTOS DE LA AGENDA GUBERNAMENTAL"/>
    <s v="SERVICIOS DE ALIMENTOS"/>
    <s v="DIRECCIÓN GENERAL DE RELACIONES PÚBLICAS"/>
    <n v="15000"/>
    <n v="15000"/>
    <n v="15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962"/>
    <s v="DIVERSOS GASTOS POR INCIDENTE VIAL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12912"/>
    <n v="12912"/>
    <n v="12912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621"/>
    <s v="MAQUINARIA Y EQUIPO INDUSTRIAL"/>
    <n v="0"/>
    <s v="SIN DESCRIPCION PARA DESTINOS 00"/>
    <x v="3"/>
    <x v="3"/>
    <m/>
    <s v="OFICIALÍA MAYOR"/>
    <s v="Innovación en la Administración Pública"/>
    <s v="ADQUISICIÓN DE BIENES Y SERVICIOS "/>
    <s v="BIENES ADQUIRIDOS"/>
    <s v="DIRECCIÓN GENERAL DE ADMINISTRACIÓN"/>
    <n v="12000"/>
    <n v="12000"/>
    <n v="12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2751"/>
    <s v="BLANCOS Y OTROS PRODUCTOS TEXTILES, EXCEPTO PRENDAS DE VESTIR"/>
    <n v="0"/>
    <s v="SIN DESCRIPCION PARA DESTINOS 00"/>
    <x v="5"/>
    <x v="5"/>
    <m/>
    <s v="PRESIDENCIA MUNICIPAL"/>
    <s v="Ciudad Culta, Recreativa y Participativa"/>
    <s v="EVENTOS DE LA AGENDA GUBERNAMENTAL"/>
    <s v="SERVICIOS DE ALIMENTOS"/>
    <s v="DIRECCIÓN GENERAL DE RELACIONES PÚBLICAS"/>
    <n v="12000"/>
    <n v="12000"/>
    <n v="12000"/>
    <n v="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3181"/>
    <s v="SERVICIOS POSTALES Y TELEGRÁFICOS"/>
    <n v="0"/>
    <s v="SIN DESCRIPCION PARA DESTINOS 00"/>
    <x v="1"/>
    <x v="1"/>
    <m/>
    <s v="COMISARÍA DE LA POLICÍA PREVENTIVA MUNICIPAL"/>
    <s v="Seguridad y Política de Prevención"/>
    <s v="ADMINISTRACIÓN Y DESPLIEGUE OPERATIVO DE LA COMISARÍA"/>
    <s v="CAPACITACIÓN"/>
    <s v="COMISARÍA DE LA POLICÍA PREVENTIVA MUNICIPAL"/>
    <n v="10000"/>
    <n v="10000"/>
    <n v="10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541"/>
    <s v="MATERIALES, ACCESORIOS Y SUMINISTROS MÉDICOS"/>
    <n v="0"/>
    <s v="SIN DESCRIPCION PARA DESTINOS 00"/>
    <x v="5"/>
    <x v="5"/>
    <m/>
    <s v="SINDICATURA"/>
    <s v="Cultura de Paz y Derechos Humanos (Transversal)"/>
    <s v="CONSTRUCCIÓN JURÍDICA DE DERECHOS"/>
    <s v="DEFENSORÍA LEGAL "/>
    <s v="DESPACHO DE LA SINDICATURA"/>
    <n v="10000"/>
    <n v="10000"/>
    <n v="10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831"/>
    <s v="CONGRESOS Y CONVENCIONES"/>
    <n v="0"/>
    <s v="SIN DESCRIPCION PARA DESTINOS 00"/>
    <x v="1"/>
    <x v="1"/>
    <m/>
    <s v="SINDICATURA"/>
    <s v="Cultura de Paz y Derechos Humanos (Transversal)"/>
    <s v="CONSTRUCCIÓN JURÍDICA DE DERECHOS"/>
    <s v="DEFENSORÍA LEGAL "/>
    <s v="DESPACHO DE LA SINDICATURA"/>
    <n v="10000"/>
    <n v="10000"/>
    <n v="10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531"/>
    <s v="INSTALACIÓN, REPARACIÓN Y MANTENIMIENTO DE EQUIPO DE CÓMPUTO Y TECNOLOGÍA DE LA INFORMACIÓN"/>
    <n v="0"/>
    <s v="SIN DESCRIPCION PARA DESTINOS 00"/>
    <x v="1"/>
    <x v="1"/>
    <m/>
    <s v="TESORERÍA"/>
    <s v="Innovación en la Administración Pública"/>
    <s v="HACIENDA PÚBLICA EFICIENTE"/>
    <s v="RECURSOS RECAUDADOS DE MANERA EFICIENTE PROGRAMADOS"/>
    <s v="DIRECCIÓN GENERAL DE INGRESOS"/>
    <n v="10000"/>
    <n v="10000"/>
    <n v="1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431"/>
    <s v="CAL, YESO Y PRODUCTOS DE YESO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0000"/>
    <n v="10000"/>
    <n v="1000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231"/>
    <s v="ARRENDAMIENTO DE MOBILIARIO Y EQUIPO DE ADMINISTRACIÓN, EDUCACIONAL Y RECREATIVO"/>
    <n v="0"/>
    <s v="SIN DESCRIPCION PARA DESTINOS 00"/>
    <x v="1"/>
    <x v="1"/>
    <m/>
    <s v="INSTITUTO MUNICIPAL PARA EL MEJORAMIENTO DEL HABITAT"/>
    <s v="Política Integral del Agua"/>
    <s v="DERECHO AL AGUA Y SANEAMIENTO"/>
    <s v="CAUDALES RECUPERADOS"/>
    <s v="PLANEACIÓN TERRITORIAL Y URBANA"/>
    <n v="9000"/>
    <n v="9000"/>
    <n v="9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181"/>
    <s v="SERVICIOS POSTALES Y TELEGRÁFICOS"/>
    <n v="0"/>
    <s v="SIN DESCRIPCION PARA DESTINOS 00"/>
    <x v="1"/>
    <x v="1"/>
    <m/>
    <s v="SINDICATURA"/>
    <s v="Cultura de Paz y Derechos Humanos (Transversal)"/>
    <s v="CONSTRUCCIÓN JURÍDICA DE DERECHOS"/>
    <s v="DEFENSORÍA LEGAL "/>
    <s v="DESPACHO DE LA SINDICATURA"/>
    <n v="6000"/>
    <n v="6000"/>
    <n v="6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11"/>
    <s v="PRODUCTOS MINERALES NO METÁLICO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6000"/>
    <n v="6000"/>
    <n v="6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21"/>
    <s v="CEMENTO Y PRODUCTOS DE CONCRETO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6000"/>
    <n v="6000"/>
    <n v="6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31"/>
    <s v="CAL, YESO Y PRODUCTOS DE YESO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6000"/>
    <n v="6000"/>
    <n v="6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71"/>
    <s v="ARTÍCULOS METÁLICOS PARA LA CONSTRUCCIÓN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20400"/>
    <n v="6000"/>
    <n v="6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2721"/>
    <s v="PRENDAS DE SEGURIDAD Y PROTECCIÓN PERSONAL"/>
    <n v="0"/>
    <s v="SIN DESCRIPCION PARA DESTINOS 00"/>
    <x v="5"/>
    <x v="5"/>
    <m/>
    <s v="TESORERÍA"/>
    <s v="Innovación en la Administración Pública"/>
    <s v="HACIENDA PÚBLICA EFICIENTE"/>
    <s v="PROYECTO DE PRESUPUESTO"/>
    <s v="DIRECCIÓN GENERAL DE INGRESOS"/>
    <n v="5000"/>
    <n v="5000"/>
    <n v="5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181"/>
    <s v="SERVICIOS POSTALES Y TELEGRÁFICOS"/>
    <n v="0"/>
    <s v="SIN DESCRIPCION PARA DESTINOS 00"/>
    <x v="1"/>
    <x v="1"/>
    <m/>
    <s v="TESORERÍA"/>
    <s v="Innovación en la Administración Pública"/>
    <s v="HACIENDA PÚBLICA EFICIENTE"/>
    <s v="RECURSOS FEDERALES RECIBIDOS"/>
    <s v="DIRECCIÓN GENERAL DE INGRESOS"/>
    <n v="5000"/>
    <n v="5000"/>
    <n v="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2231"/>
    <s v="UTENSILIOS PARA EL SERVICIO DE ALIMENTACIÓN"/>
    <n v="0"/>
    <s v="SIN DESCRIPCION PARA DESTINOS 00"/>
    <x v="5"/>
    <x v="5"/>
    <m/>
    <s v="PRESIDENCIA MUNICIPAL"/>
    <s v="Ciudad Culta, Recreativa y Participativa"/>
    <s v="EVENTOS DE LA AGENDA GUBERNAMENTAL"/>
    <s v="SERVICIOS DE ALIMENTOS"/>
    <s v="DIRECCIÓN GENERAL DE RELACIONES PÚBLICAS"/>
    <n v="5000"/>
    <n v="5000"/>
    <n v="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2721"/>
    <s v="PRENDAS DE SEGURIDAD Y PROTECCIÓN PERSONAL"/>
    <n v="0"/>
    <s v="SIN DESCRIPCION PARA DESTINOS 00"/>
    <x v="5"/>
    <x v="5"/>
    <m/>
    <s v="PRESIDENCIA MUNICIPAL"/>
    <s v="Ciudad Culta, Recreativa y Participativa"/>
    <s v="EVENTOS DE LA AGENDA GUBERNAMENTAL"/>
    <s v="SERVICIOS DE ALIMENTOS"/>
    <s v="DIRECCIÓN GENERAL DE RELACIONES PÚBLICAS"/>
    <n v="5000"/>
    <n v="5000"/>
    <n v="500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521"/>
    <s v="INSTALACIÓN, REPARACIÓN Y MANTENIMIENTO DE MOBILIARIO Y EQUIPO DE ADMINISTRACIÓN, EDUCACIONAL Y RECREATIVO"/>
    <n v="0"/>
    <s v="SIN DESCRIPCION PARA DESTINOS 00"/>
    <x v="1"/>
    <x v="1"/>
    <m/>
    <s v="PRESIDENCIA MUNICIPAL"/>
    <s v="Ciudad Culta, Recreativa y Participativa"/>
    <s v="EVENTOS DE LA AGENDA GUBERNAMENTAL"/>
    <s v="SERVICIOS DE ALIMENTOS"/>
    <s v="DIRECCIÓN GENERAL DE RELACIONES PÚBLICAS"/>
    <n v="5000"/>
    <n v="5000"/>
    <n v="5000"/>
    <n v="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231"/>
    <s v="UTENSILIOS PARA EL SERVICIO DE ALIMENTACIÓN"/>
    <n v="0"/>
    <s v="SIN DESCRIPCION PARA DESTINOS 00"/>
    <x v="5"/>
    <x v="5"/>
    <m/>
    <s v="SINDICATURA"/>
    <s v="Cultura de Paz y Derechos Humanos (Transversal)"/>
    <s v="CONSTRUCCIÓN JURÍDICA DE DERECHOS"/>
    <s v="DEFENSORÍA LEGAL "/>
    <s v="DESPACHO DE LA SINDICATURA"/>
    <n v="3000"/>
    <n v="3000"/>
    <n v="300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2461"/>
    <s v="MATERIAL ELÉCTRICO Y ELECTRÓNICO"/>
    <n v="0"/>
    <s v="SIN DESCRIPCION PARA DESTINOS 00"/>
    <x v="5"/>
    <x v="5"/>
    <m/>
    <s v="TESORERÍA"/>
    <s v="Innovación en la Administración Pública"/>
    <s v="HACIENDA PÚBLICA EFICIENTE"/>
    <s v="PROYECTO DE PRESUPUESTO"/>
    <s v="DIRECCIÓN GENERAL DE INGRESOS"/>
    <n v="1000"/>
    <n v="1000"/>
    <n v="1000.17"/>
    <n v="-0.16999999999995907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121"/>
    <s v="MATERIALES Y ÚTILES DE IMPRESIÓN Y REPRODUCCIÓN"/>
    <n v="0"/>
    <s v="SIN DESCRIPCION PARA DESTINOS 00"/>
    <x v="5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171"/>
    <s v="MATERIALES Y ÚTILES DE ENSEÑANZA"/>
    <n v="0"/>
    <s v="SIN DESCRIPCION PARA DESTINOS 00"/>
    <x v="5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221"/>
    <s v="PRODUCTOS ALIMENTICIOS PARA ANIMALES"/>
    <n v="0"/>
    <s v="SIN DESCRIPCION PARA DESTINOS 00"/>
    <x v="5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471"/>
    <s v="ARTÍCULOS METÁLICOS PARA LA CONSTRUCCIÓN"/>
    <n v="0"/>
    <s v="SIN DESCRIPCION PARA DESTINOS 00"/>
    <x v="5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2711"/>
    <s v="VESTUARIO Y UNIFORMES"/>
    <n v="0"/>
    <s v="SIN DESCRIPCION PARA DESTINOS 00"/>
    <x v="5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65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381"/>
    <s v="SERVICIOS DE VIGILANCIA"/>
    <n v="0"/>
    <s v="SIN DESCRIPCION PARA DESTINOS 00"/>
    <x v="1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471"/>
    <s v="FLETES Y MANIOBRAS"/>
    <n v="0"/>
    <s v="SIN DESCRIPCION PARA DESTINOS 00"/>
    <x v="1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821"/>
    <s v="GASTOS DE ORDENSOCIAL Y CULTURAL"/>
    <n v="0"/>
    <s v="SIN DESCRIPCION PARA DESTINOS 00"/>
    <x v="1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841"/>
    <s v="EXPOSICIONES"/>
    <n v="0"/>
    <s v="SIN DESCRIPCION PARA DESTINOS 00"/>
    <x v="1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4431"/>
    <s v="AYUDAS SOCIALES A INSTITUCIONES DE ENSEÑANZA"/>
    <n v="0"/>
    <s v="SIN DESCRIPCION PARA DESTINOS 00"/>
    <x v="4"/>
    <x v="4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  <n v="0"/>
    <m/>
    <s v="Si"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n v="5231"/>
    <s v="CÁMARAS FOTOGRÁFICAS Y DE VIDEO"/>
    <n v="0"/>
    <s v="SIN DESCRIPCION PARA DESTINOS 00"/>
    <x v="3"/>
    <x v="3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n v="5611"/>
    <s v="MAQUINARIA Y EQUIPO AGROPECUARIO"/>
    <n v="0"/>
    <s v="SIN DESCRIPCION PARA DESTINOS 00"/>
    <x v="3"/>
    <x v="3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611"/>
    <s v="DIFUSIÓN POR RADIO, TELEVISIÓN Y OTROS MEDIOS DE MENSAJES SOBRE PROGRAMAS Y ACTIVIDADES GUBERNAMENTALES"/>
    <n v="0"/>
    <s v="SIN DESCRIPCION PARA DESTINOS 00"/>
    <x v="1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30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631"/>
    <s v="SERVICIOS DE CREATIVIDAD, PREPRODUCCIÓN Y PRODUCCIÓN DE PUBLICIDAD, EXCEPTO INTERNET"/>
    <n v="0"/>
    <s v="SIN DESCRIPCION PARA DESTINOS 00"/>
    <x v="1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651"/>
    <s v="SERVICIOS DE LA INDUSTRIA FÍLMICA, DEL SONIDO Y DEL VIDEO"/>
    <n v="0"/>
    <s v="SIN DESCRIPCION PARA DESTINOS 00"/>
    <x v="1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6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661"/>
    <s v="SERVICIO DE CREACIÓN Y DIFUSIÓN DE CONTENIDO EXCLUSIVAMENTE ATRAVÉS DE INTERNET"/>
    <n v="0"/>
    <s v="SIN DESCRIPCION PARA DESTINOS 00"/>
    <x v="1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25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11"/>
    <s v="PASAJES AÉREOS"/>
    <n v="0"/>
    <s v="SIN DESCRIPCION PARA DESTINOS 00"/>
    <x v="1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5000"/>
    <n v="30000"/>
    <n v="0"/>
    <n v="3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51"/>
    <s v="VIÁTICOS EN EL PAÍS"/>
    <n v="0"/>
    <s v="SIN DESCRIPCION PARA DESTINOS 00"/>
    <x v="1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5000"/>
    <n v="30000"/>
    <n v="0"/>
    <n v="3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711"/>
    <s v="VESTUARIO Y UNIFORMES"/>
    <n v="0"/>
    <s v="SIN DESCRIPCION PARA DESTINOS 00"/>
    <x v="5"/>
    <x v="5"/>
    <m/>
    <s v="COORDINACIÓN GENERAL DE PARTICIPACIÓN CIUDADANA Y CONSTRUCCIÓN DE COMUNIDAD"/>
    <s v="Ciudad Culta, Recreativa y Participativa"/>
    <s v="ACTIVIDADES Y FESTIVIDADES"/>
    <s v="ACTIVIDADES PARA LA CONSTRUCCIÓN DE COMUNIDAD"/>
    <s v="DESPACHO DE LA COORDINACIÓN GENERAL DE PARTICIPACIÓN CIUDADANA Y CONSTRUCCIÓN DE COMUNIDAD"/>
    <n v="250000"/>
    <n v="0"/>
    <n v="0"/>
    <n v="0"/>
    <s v="* TRANSFERIR A JEFATURA DE GABINETE"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761"/>
    <s v="VIÁTICOS EN EL EXTRANJERO"/>
    <n v="0"/>
    <s v="SIN DESCRIPCION PARA DESTINOS 00"/>
    <x v="1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600000"/>
    <n v="0"/>
    <n v="0"/>
    <n v="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711"/>
    <s v="PASAJES AÉREOS"/>
    <n v="0"/>
    <s v="SIN DESCRIPCION PARA DESTINOS 00"/>
    <x v="1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50000"/>
    <n v="150000"/>
    <n v="0"/>
    <n v="150000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721"/>
    <s v="PASAJES TERRESTRES"/>
    <n v="0"/>
    <s v="SIN DESCRIPCION PARA DESTINOS 00"/>
    <x v="1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49999.999999999898"/>
    <n v="49999.999999999898"/>
    <n v="0"/>
    <n v="49999.999999999898"/>
    <m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3751"/>
    <s v="VIÁTICOS EN EL PAÍS"/>
    <n v="0"/>
    <s v="SIN DESCRIPCION PARA DESTINOS 00"/>
    <x v="1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300000"/>
    <n v="300000"/>
    <n v="0"/>
    <n v="30000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341"/>
    <s v="SERVICIOS DE CAPACITACIÓN"/>
    <n v="0"/>
    <s v="SIN DESCRIPCION PARA DESTINOS 00"/>
    <x v="1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6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711"/>
    <s v="PASAJES AÉREOS"/>
    <n v="0"/>
    <s v="SIN DESCRIPCION PARA DESTINOS 00"/>
    <x v="1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36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751"/>
    <s v="VIÁTICOS EN EL PAÍS"/>
    <n v="0"/>
    <s v="SIN DESCRIPCION PARA DESTINOS 00"/>
    <x v="1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36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761"/>
    <s v="VIÁTICOS EN EL EXTRANJERO"/>
    <n v="0"/>
    <s v="SIN DESCRIPCION PARA DESTINOS 00"/>
    <x v="1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3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831"/>
    <s v="CONGRESOS Y CONVENCIONES"/>
    <n v="0"/>
    <s v="SIN DESCRIPCION PARA DESTINOS 00"/>
    <x v="1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18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4421"/>
    <s v="BECAS Y OTRAS AYUDAS PARA PROGRAMAS DE CAPACITACIÓN"/>
    <n v="0"/>
    <s v="SIN DESCRIPCION PARA DESTINOS 00"/>
    <x v="4"/>
    <x v="4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300000"/>
    <n v="0"/>
    <n v="0"/>
    <n v="0"/>
    <m/>
    <s v="Si"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121"/>
    <s v="MATERIALES Y ÚTILES DE IMPRESIÓN Y REPRODUCCIÓN"/>
    <n v="0"/>
    <s v="SIN DESCRIPCION PARA DESTINOS 00"/>
    <x v="5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"/>
    <n v="0"/>
    <n v="0"/>
    <n v="0"/>
    <s v="* TRANSFERIR A JEFATURA E GABINETE"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151"/>
    <s v="MATERIAL IMPRESO E INFORMACIÓN DIGITAL"/>
    <n v="0"/>
    <s v="SIN DESCRIPCION PARA DESTINOS 00"/>
    <x v="5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"/>
    <n v="0"/>
    <n v="0"/>
    <n v="0"/>
    <s v="* TRANSFERIR A JEFATURA E GABINETE"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431"/>
    <s v="CAL, YESO Y PRODUCTOS DE YESO"/>
    <n v="0"/>
    <s v="SIN DESCRIPCION PARA DESTINOS 00"/>
    <x v="5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50000"/>
    <n v="50000"/>
    <n v="0"/>
    <n v="5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721"/>
    <s v="PRENDAS DE SEGURIDAD Y PROTECCIÓN PERSONAL"/>
    <n v="0"/>
    <s v="SIN DESCRIPCION PARA DESTINOS 00"/>
    <x v="5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50000"/>
    <n v="50000"/>
    <n v="0"/>
    <n v="5000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DE CAPITAL"/>
    <m/>
    <m/>
    <n v="5231"/>
    <s v="CÁMARAS FOTOGRÁFICAS Y DE VIDEO"/>
    <n v="0"/>
    <s v="SIN DESCRIPCION PARA DESTINOS 00"/>
    <x v="3"/>
    <x v="3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50000"/>
    <n v="50000"/>
    <n v="0"/>
    <n v="5000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171"/>
    <s v="MATERIALES Y ÚTILES DE ENSEÑANZA"/>
    <n v="0"/>
    <s v="SIN DESCRIPCION PARA DESTINOS 00"/>
    <x v="5"/>
    <x v="5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80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2711"/>
    <s v="VESTUARIO Y UNIFORMES"/>
    <n v="0"/>
    <s v="SIN DESCRIPCION PARA DESTINOS 00"/>
    <x v="5"/>
    <x v="5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50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291"/>
    <s v="OTROS ARRENDAMIENTOS"/>
    <n v="0"/>
    <s v="SIN DESCRIPCION PARA DESTINOS 00"/>
    <x v="1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300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291"/>
    <s v="OTROS ARRENDAMIENTOS"/>
    <n v="0"/>
    <s v="SIN DESCRIPCION PARA DESTINOS 00"/>
    <x v="1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300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711"/>
    <s v="PASAJES AÉREOS"/>
    <n v="0"/>
    <s v="SIN DESCRIPCION PARA DESTINOS 00"/>
    <x v="1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45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751"/>
    <s v="VIÁTICOS EN EL PAÍS"/>
    <n v="0"/>
    <s v="SIN DESCRIPCION PARA DESTINOS 00"/>
    <x v="1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6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761"/>
    <s v="VIÁTICOS EN EL EXTRANJERO"/>
    <n v="0"/>
    <s v="SIN DESCRIPCION PARA DESTINOS 00"/>
    <x v="1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n v="3791"/>
    <s v="OTROS SERVICIOS DE TRASLADO Y HOSPEDAJE"/>
    <n v="0"/>
    <s v="SIN DESCRIPCION PARA DESTINOS 00"/>
    <x v="1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n v="5211"/>
    <s v="EQUIPOS Y APARATOS AUDIOVISUALES"/>
    <n v="0"/>
    <s v="SIN DESCRIPCION PARA DESTINOS 00"/>
    <x v="3"/>
    <x v="3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n v="0"/>
    <n v="0"/>
    <m/>
    <m/>
  </r>
  <r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n v="5231"/>
    <s v="CÁMARAS FOTOGRÁFICAS Y DE VIDEO"/>
    <n v="0"/>
    <s v="SIN DESCRIPCION PARA DESTINOS 00"/>
    <x v="3"/>
    <x v="3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n v="3181"/>
    <s v="SERVICIOS POSTALES Y TELEGRÁFICOS"/>
    <n v="0"/>
    <s v="SIN DESCRIPCION PARA DESTINOS 00"/>
    <x v="1"/>
    <x v="1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7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n v="3721"/>
    <s v="PASAJES TERRESTRES"/>
    <n v="0"/>
    <s v="SIN DESCRIPCION PARA DESTINOS 00"/>
    <x v="1"/>
    <x v="1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20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2711"/>
    <s v="VESTUARIO Y UNIFORMES"/>
    <n v="0"/>
    <s v="SIN DESCRIPCION PARA DESTINOS 00"/>
    <x v="5"/>
    <x v="5"/>
    <m/>
    <s v="OFICIALÍA MAYOR"/>
    <s v="Innovación en la Administración Pública"/>
    <s v="ADQUISICIÓN DE BIENES Y SERVICIOS "/>
    <s v="BIENES ADQUIRIDOS"/>
    <s v="DIRECCIÓN GENERAL DE ADMINISTRACIÓN"/>
    <n v="279996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361"/>
    <s v="SERVICIOS DE APOYO ADMINISTRATIVO, FOTOCOPIADO E IMPRESIÓN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10999200"/>
    <n v="0"/>
    <n v="0"/>
    <n v="0"/>
    <s v="* TRANSFERIR A JEFATURA E GABINETE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711"/>
    <s v="PASAJES AÉREOS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15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3751"/>
    <s v="VIÁTICOS EN EL PAÍS"/>
    <n v="0"/>
    <s v="SIN DESCRIPCION PARA DESTINOS 00"/>
    <x v="1"/>
    <x v="1"/>
    <m/>
    <s v="OFICIALÍA MAYOR"/>
    <s v="Innovación en la Administración Pública"/>
    <s v="ADQUISICIÓN DE BIENES Y SERVICIOS "/>
    <s v="BIENES ADQUIRIDOS"/>
    <s v="DIRECCIÓN GENERAL DE ADMINISTRACIÓN"/>
    <n v="20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n v="5231"/>
    <s v="CÁMARAS FOTOGRÁFICAS Y DE VIDEO"/>
    <n v="0"/>
    <s v="SIN DESCRIPCION PARA DESTINOS 00"/>
    <x v="3"/>
    <x v="3"/>
    <m/>
    <s v="OFICIALÍA MAYOR"/>
    <s v="Innovación en la Administración Pública"/>
    <s v="ADQUISICIÓN DE BIENES Y SERVICIOS "/>
    <s v="BIENES ADQUIRIDOS"/>
    <s v="DIRECCIÓN GENERAL DE ADMINISTRACIÓN"/>
    <n v="15000"/>
    <n v="15000"/>
    <n v="0"/>
    <n v="15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11"/>
    <n v="7"/>
    <s v="Innovación en la Administración Pública"/>
    <s v="GASTO CORRIENTE"/>
    <m/>
    <m/>
    <n v="2711"/>
    <s v="VESTUARIO Y UNIFORMES"/>
    <n v="0"/>
    <s v="SIN DESCRIPCION PARA DESTINOS 00"/>
    <x v="5"/>
    <x v="5"/>
    <m/>
    <s v="CONTRALORÍA"/>
    <s v="Innovación en la Administración Pública"/>
    <s v="REVISION Y MEJORAMIENTO DE PROCESOS INTERNOS"/>
    <s v="CAMPAÑA PREVENTIVA PARA LA CORRECTA CONDUCTA DE LOS SERVIDORES PUBLICOS"/>
    <s v="CONTRALORÍA"/>
    <n v="20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n v="5911"/>
    <s v="SOFTWARE"/>
    <n v="0"/>
    <s v="SIN DESCRIPCION PARA DESTINOS 00"/>
    <x v="3"/>
    <x v="3"/>
    <m/>
    <s v="SECRETARÍA GENERAL DEL AYUNTAMIENTO"/>
    <s v="Cultura de Paz y Derechos Humanos (Transversal)"/>
    <s v="EMISIÓN DE DOCUMENTOS JURÍDICOS"/>
    <s v="CARTA DE RESIDENCIA Y/O PROCEDENCIA"/>
    <s v="DESPACHO DE LA SECRETARÍA GENERAL"/>
    <n v="4000000"/>
    <n v="0"/>
    <n v="0"/>
    <n v="0"/>
    <s v="*Archivo General"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n v="5971"/>
    <s v="LICENCIAS INFORMÁTICAS E INTELECTUALES"/>
    <n v="0"/>
    <s v="SIN DESCRIPCION PARA DESTINOS 00"/>
    <x v="3"/>
    <x v="3"/>
    <m/>
    <s v="SECRETARÍA GENERAL DEL AYUNTAMIENTO"/>
    <s v="Cultura de Paz y Derechos Humanos (Transversal)"/>
    <s v="EMISIÓN DE DOCUMENTOS JURÍDICOS"/>
    <s v="CARTA DE RESIDENCIA Y/O PROCEDENCIA"/>
    <s v="DESPACHO DE LA SECRETARÍA GENERAL"/>
    <n v="100000"/>
    <n v="0"/>
    <n v="0"/>
    <n v="0"/>
    <s v="*Archivo General"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91"/>
    <s v="OTROS SERVICIOS DE TRASLADO Y HOSPEDAJE"/>
    <n v="0"/>
    <s v="SIN DESCRIPCION PARA DESTINOS 00"/>
    <x v="1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30000"/>
    <n v="30000"/>
    <n v="0"/>
    <n v="3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11"/>
    <s v="PASAJES AÉREOS"/>
    <n v="0"/>
    <s v="SIN DESCRIPCION PARA DESTINOS 00"/>
    <x v="1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70000"/>
    <n v="50000"/>
    <n v="0"/>
    <n v="5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51"/>
    <s v="VIÁTICOS EN EL PAÍS"/>
    <n v="0"/>
    <s v="SIN DESCRIPCION PARA DESTINOS 00"/>
    <x v="1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100000"/>
    <n v="50000"/>
    <n v="0"/>
    <n v="5000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121"/>
    <s v="MATERIALES Y ÚTILES DE IMPRESIÓN Y REPRODUCCIÓN"/>
    <n v="0"/>
    <s v="SIN DESCRIPCION PARA DESTINOS 00"/>
    <x v="5"/>
    <x v="5"/>
    <m/>
    <s v="INSTITUTO MUNICIPAL PARA EL MEJORAMIENTO DEL HABITAT"/>
    <s v="Política Integral del Agua"/>
    <s v="DERECHO AL AGUA Y SANEAMIENTO"/>
    <s v="CAUDALES RECUPERADOS"/>
    <s v="PLANEACIÓN TERRITORIAL Y URBANA"/>
    <n v="0"/>
    <n v="0"/>
    <n v="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3611"/>
    <s v="DIFUSIÓN POR RADIO, TELEVISIÓN Y OTROS MEDIOS DE MENSAJES SOBRE PROGRAMAS Y ACTIVIDADES GUBERNAMENTALES"/>
    <n v="0"/>
    <s v="SIN DESCRIPCION PARA DESTINOS 00"/>
    <x v="1"/>
    <x v="1"/>
    <m/>
    <s v="INSTITUTO MUNICIPAL PARA EL MEJORAMIENTO DEL HABITAT"/>
    <s v="Política Integral del Agua"/>
    <s v="DERECHO AL AGUA Y SANEAMIENTO"/>
    <s v="CAUDALES RECUPERADOS"/>
    <s v="PLANEACIÓN TERRITORIAL Y URBANA"/>
    <n v="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21"/>
    <s v="PASAJES TERRESTRES"/>
    <n v="0"/>
    <s v="SIN DESCRIPCION PARA DESTINOS 00"/>
    <x v="1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7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91"/>
    <s v="OTROS SERVICIOS DE TRASLADO Y HOSPEDAJE"/>
    <n v="0"/>
    <s v="SIN DESCRIPCION PARA DESTINOS 00"/>
    <x v="1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9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21"/>
    <s v="GASTOS DE ORDENSOCIAL Y CULTURAL"/>
    <n v="0"/>
    <s v="SIN DESCRIPCION PARA DESTINOS 00"/>
    <x v="1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28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31"/>
    <s v="CONGRESOS Y CONVENCIONES"/>
    <n v="0"/>
    <s v="SIN DESCRIPCION PARA DESTINOS 00"/>
    <x v="1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20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11"/>
    <s v="PASAJES AÉREOS"/>
    <n v="0"/>
    <s v="SIN DESCRIPCION PARA DESTINOS 00"/>
    <x v="1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90000"/>
    <n v="30000"/>
    <n v="0"/>
    <n v="3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51"/>
    <s v="VIÁTICOS EN EL PAÍS"/>
    <n v="0"/>
    <s v="SIN DESCRIPCION PARA DESTINOS 00"/>
    <x v="1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80000"/>
    <n v="30000"/>
    <n v="0"/>
    <n v="3000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761"/>
    <s v="VIÁTICOS EN EL EXTRANJERO"/>
    <n v="0"/>
    <s v="SIN DESCRIPCION PARA DESTINOS 00"/>
    <x v="1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70000"/>
    <n v="40000"/>
    <n v="0"/>
    <n v="40000"/>
    <m/>
    <m/>
  </r>
  <r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n v="2711"/>
    <s v="VESTUARIO Y UNIFORMES"/>
    <n v="0"/>
    <s v="SIN DESCRIPCION PARA DESTINOS 00"/>
    <x v="5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90000"/>
    <n v="0"/>
    <n v="0"/>
    <n v="0"/>
    <s v="* TRANSFERIR A JEFATURA DE GABINETE"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121"/>
    <s v="MATERIALES Y ÚTILES DE IMPRESIÓN Y REPRODUCCIÓN"/>
    <n v="0"/>
    <s v="SIN DESCRIPCION PARA DESTINOS 00"/>
    <x v="5"/>
    <x v="5"/>
    <m/>
    <s v="SINDICATURA"/>
    <s v="Cultura de Paz y Derechos Humanos (Transversal)"/>
    <s v="CONSTRUCCIÓN JURÍDICA DE DERECHOS"/>
    <s v="DEFENSORÍA LEGAL "/>
    <s v="DESPACHO DE LA SINDICATURA"/>
    <n v="44000"/>
    <n v="0"/>
    <n v="0"/>
    <n v="0"/>
    <s v="* TRANSFERIR A JEFATURA E GABINETE"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151"/>
    <s v="MATERIAL IMPRESO E INFORMACIÓN DIGITAL"/>
    <n v="0"/>
    <s v="SIN DESCRIPCION PARA DESTINOS 00"/>
    <x v="5"/>
    <x v="5"/>
    <m/>
    <s v="SINDICATURA"/>
    <s v="Cultura de Paz y Derechos Humanos (Transversal)"/>
    <s v="CONSTRUCCIÓN JURÍDICA DE DERECHOS"/>
    <s v="DEFENSORÍA LEGAL "/>
    <s v="DESPACHO DE LA SINDICATURA"/>
    <n v="50000"/>
    <n v="0"/>
    <n v="0"/>
    <n v="0"/>
    <s v="* TRANSFERIR A JEFATURA E GABINETE"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2711"/>
    <s v="VESTUARIO Y UNIFORMES"/>
    <n v="0"/>
    <s v="SIN DESCRIPCION PARA DESTINOS 00"/>
    <x v="5"/>
    <x v="5"/>
    <m/>
    <s v="SINDICATURA"/>
    <s v="Cultura de Paz y Derechos Humanos (Transversal)"/>
    <s v="CONSTRUCCIÓN JURÍDICA DE DERECHOS"/>
    <s v="DEFENSORÍA LEGAL "/>
    <s v="DESPACHO DE LA SINDICATURA"/>
    <n v="40000"/>
    <n v="0"/>
    <n v="0"/>
    <n v="0"/>
    <s v="* TRANSFERIR A JEFATURA DE GABINETE"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711"/>
    <s v="PASAJES AÉREOS"/>
    <n v="0"/>
    <s v="SIN DESCRIPCION PARA DESTINOS 00"/>
    <x v="1"/>
    <x v="1"/>
    <m/>
    <s v="SINDICATURA"/>
    <s v="Cultura de Paz y Derechos Humanos (Transversal)"/>
    <s v="CONSTRUCCIÓN JURÍDICA DE DERECHOS"/>
    <s v="DEFENSORÍA LEGAL "/>
    <s v="DESPACHO DE LA SINDICATURA"/>
    <n v="63000"/>
    <n v="63000"/>
    <n v="0"/>
    <n v="6300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721"/>
    <s v="PASAJES TERRESTRES"/>
    <n v="0"/>
    <s v="SIN DESCRIPCION PARA DESTINOS 00"/>
    <x v="1"/>
    <x v="1"/>
    <m/>
    <s v="SINDICATURA"/>
    <s v="Cultura de Paz y Derechos Humanos (Transversal)"/>
    <s v="CONSTRUCCIÓN JURÍDICA DE DERECHOS"/>
    <s v="DEFENSORÍA LEGAL "/>
    <s v="DESPACHO DE LA SINDICATURA"/>
    <n v="13000"/>
    <n v="13000"/>
    <n v="0"/>
    <n v="13000"/>
    <m/>
    <m/>
  </r>
  <r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n v="3751"/>
    <s v="VIÁTICOS EN EL PAÍS"/>
    <n v="0"/>
    <s v="SIN DESCRIPCION PARA DESTINOS 00"/>
    <x v="1"/>
    <x v="1"/>
    <m/>
    <s v="SINDICATURA"/>
    <s v="Cultura de Paz y Derechos Humanos (Transversal)"/>
    <s v="CONSTRUCCIÓN JURÍDICA DE DERECHOS"/>
    <s v="DEFENSORÍA LEGAL "/>
    <s v="DESPACHO DE LA SINDICATURA"/>
    <n v="70000"/>
    <n v="70000"/>
    <n v="0"/>
    <n v="70000"/>
    <m/>
    <m/>
  </r>
  <r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n v="2711"/>
    <s v="VESTUARIO Y UNIFORMES"/>
    <n v="0"/>
    <s v="SIN DESCRIPCION PARA DESTINOS 00"/>
    <x v="5"/>
    <x v="5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60000"/>
    <n v="0"/>
    <n v="0"/>
    <n v="0"/>
    <s v="* TRANSFERIR A JEFATURA DE GABINETE"/>
    <m/>
  </r>
  <r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n v="2711"/>
    <s v="VESTUARIO Y UNIFORMES"/>
    <n v="0"/>
    <s v="SIN DESCRIPCION PARA DESTINOS 00"/>
    <x v="5"/>
    <x v="5"/>
    <m/>
    <s v="SECRETARÍA GENERAL DEL AYUNTAMIENTO"/>
    <s v="Calidad en los Servicios Públicos e Infraestructura"/>
    <s v="FORTALECIMIENTO A LA CAPACIDAD E INFRAESTRUCTURA DE PCyB"/>
    <s v="EQUIPOS DE PROTECCIÓN PERSONAL PARA ELEMENTOS DE PCYB"/>
    <s v="DIRECCIÓN GENERAL DE PROTECCIÓN CIVIL Y BOMBEROS"/>
    <n v="2000000"/>
    <n v="0"/>
    <n v="0"/>
    <n v="0"/>
    <s v="* TRANSFERIR A JEFATURA DE GABINETE"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711"/>
    <s v="PASAJES AÉREOS"/>
    <n v="0"/>
    <s v="SIN DESCRIPCION PARA DESTINOS 00"/>
    <x v="1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25000"/>
    <n v="0"/>
    <n v="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721"/>
    <s v="PASAJES TERRESTRES"/>
    <n v="0"/>
    <s v="SIN DESCRIPCION PARA DESTINOS 00"/>
    <x v="1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25000"/>
    <n v="0"/>
    <n v="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751"/>
    <s v="VIÁTICOS EN EL PAÍS"/>
    <n v="0"/>
    <s v="SIN DESCRIPCION PARA DESTINOS 00"/>
    <x v="1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50000"/>
    <n v="0"/>
    <n v="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3831"/>
    <s v="CONGRESOS Y CONVENCIONES"/>
    <n v="0"/>
    <s v="SIN DESCRIPCION PARA DESTINOS 00"/>
    <x v="1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10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391"/>
    <s v="SERVICIOS PROFESIONALES, CIENTÍFICOS Y TÉCNICOS INTEGRALES"/>
    <n v="0"/>
    <s v="SIN DESCRIPCION PARA DESTINOS 00"/>
    <x v="1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400000"/>
    <n v="0"/>
    <n v="0"/>
    <n v="0"/>
    <s v="*Página Municipio amigable discapacidad"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651"/>
    <s v="SERVICIOS DE LA INDUSTRIA FÍLMICA, DEL SONIDO Y DEL VIDEO"/>
    <n v="0"/>
    <s v="SIN DESCRIPCION PARA DESTINOS 00"/>
    <x v="1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16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661"/>
    <s v="SERVICIO DE CREACIÓN Y DIFUSIÓN DE CONTENIDO EXCLUSIVAMENTE ATRAVÉS DE INTERNET"/>
    <n v="0"/>
    <s v="SIN DESCRIPCION PARA DESTINOS 00"/>
    <x v="1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69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3821"/>
    <s v="GASTOS DE ORDENSOCIAL Y CULTURAL"/>
    <n v="0"/>
    <s v="SIN DESCRIPCION PARA DESTINOS 00"/>
    <x v="1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50000"/>
    <n v="0"/>
    <n v="0"/>
    <n v="0"/>
    <m/>
    <m/>
  </r>
  <r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n v="4451"/>
    <s v="AYUDAS SOCIALES A INSTITUCIONES SIN FINES DE LUCRO"/>
    <n v="0"/>
    <s v="SIN DESCRIPCION PARA DESTINOS 00"/>
    <x v="4"/>
    <x v="4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1000000"/>
    <n v="0"/>
    <n v="0"/>
    <n v="0"/>
    <m/>
    <s v="Si"/>
  </r>
  <r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n v="3141"/>
    <s v="TELEFONÍA TRADICIONAL"/>
    <n v="0"/>
    <s v="SIN DESCRIPCION PARA DESTINOS 00"/>
    <x v="1"/>
    <x v="1"/>
    <m/>
    <s v="PRESIDENCIA MUNICIPAL"/>
    <s v="Innovación en la Administración Pública"/>
    <s v="MODERNIZACION DE PROCESOS ADMINISTRATIVOS"/>
    <s v="INFRAESTRUCTURA TECNOLOGICA ENTREGADA"/>
    <s v="DIRECCION GENERAL DE INNOVACION GUBERNAMENTAL"/>
    <n v="2604000"/>
    <n v="0"/>
    <n v="0"/>
    <n v="0"/>
    <s v="* Lo paga Oficialía o Innovación"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611"/>
    <s v="DIFUSIÓN POR RADIO, TELEVISIÓN Y OTROS MEDIOS DE MENSAJES SOBRE PROGRAMAS Y ACTIVIDADES GUBERNAMENTALES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MUNICIPIO FUNCIONAL Y EQUITATIVO"/>
    <s v="DIRECCIÓN GENERAL DE SALUD PÚBLICA"/>
    <n v="800000"/>
    <n v="0"/>
    <n v="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2181"/>
    <s v="MATERIALES PARA EL REGISTRO E IDENTIFICACIÓN DE BIENES Y PERSONAS"/>
    <n v="0"/>
    <s v="SIN DESCRIPCION PARA DESTINOS 00"/>
    <x v="5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100000"/>
    <n v="0"/>
    <n v="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2211"/>
    <s v="PRODUCTOS ALIMENTICIOS PARA PERSONAS"/>
    <n v="0"/>
    <s v="SIN DESCRIPCION PARA DESTINOS 00"/>
    <x v="5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4000"/>
    <n v="0"/>
    <n v="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2711"/>
    <s v="VESTUARIO Y UNIFORMES"/>
    <n v="0"/>
    <s v="SIN DESCRIPCION PARA DESTINOS 00"/>
    <x v="5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70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2911"/>
    <s v="HERRAMIENTAS MENORES"/>
    <n v="0"/>
    <s v="SIN DESCRIPCION PARA DESTINOS 00"/>
    <x v="5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5000"/>
    <n v="0"/>
    <n v="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3711"/>
    <s v="PASAJES AÉREOS"/>
    <n v="0"/>
    <s v="SIN DESCRIPCION PARA DESTINOS 00"/>
    <x v="1"/>
    <x v="1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12000"/>
    <n v="0"/>
    <n v="0"/>
    <n v="0"/>
    <m/>
    <m/>
  </r>
  <r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n v="3751"/>
    <s v="VIÁTICOS EN EL PAÍS"/>
    <n v="0"/>
    <s v="SIN DESCRIPCION PARA DESTINOS 00"/>
    <x v="1"/>
    <x v="1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12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2711"/>
    <s v="VESTUARIO Y UNIFORMES"/>
    <n v="0"/>
    <s v="SIN DESCRIPCION PARA DESTINOS 00"/>
    <x v="5"/>
    <x v="5"/>
    <m/>
    <s v="TESORERÍA"/>
    <s v="Innovación en la Administración Pública"/>
    <s v="HACIENDA PÚBLICA EFICIENTE"/>
    <s v="PROYECTO DE PRESUPUESTO"/>
    <s v="DIRECCIÓN GENERAL DE INGRESOS"/>
    <n v="50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2211"/>
    <s v="PRODUCTOS ALIMENTICIOS PARA PERSONAS"/>
    <n v="0"/>
    <s v="SIN DESCRIPCION PARA DESTINOS 00"/>
    <x v="5"/>
    <x v="5"/>
    <m/>
    <s v="TESORERÍA"/>
    <s v="Innovación en la Administración Pública"/>
    <s v="HACIENDA PÚBLICA EFICIENTE"/>
    <s v="PROYECTO DE PRESUPUESTO"/>
    <s v="DIRECCIÓN GENERAL DE INGRESOS"/>
    <n v="100000"/>
    <n v="100000"/>
    <n v="0"/>
    <n v="10000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611"/>
    <s v="DIFUSIÓN POR RADIO, TELEVISIÓN Y OTROS MEDIOS DE MENSAJES SOBRE PROGRAMAS Y ACTIVIDADES GUBERNAMENTALES"/>
    <n v="0"/>
    <s v="SIN DESCRIPCION PARA DESTINOS 00"/>
    <x v="1"/>
    <x v="1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315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n v="3661"/>
    <s v="SERVICIO DE CREACIÓN Y DIFUSIÓN DE CONTENIDO EXCLUSIVAMENTE ATRAVÉS DE INTERNET"/>
    <n v="0"/>
    <s v="SIN DESCRIPCION PARA DESTINOS 00"/>
    <x v="1"/>
    <x v="1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1575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711"/>
    <s v="PASAJES AÉREOS"/>
    <n v="0"/>
    <s v="SIN DESCRIPCION PARA DESTINOS 00"/>
    <x v="1"/>
    <x v="1"/>
    <m/>
    <s v="TESORERÍA"/>
    <s v="Innovación en la Administración Pública"/>
    <s v="HACIENDA PÚBLICA EFICIENTE"/>
    <s v="RECURSOS FEDERALES RECIBIDOS"/>
    <s v="DIRECCIÓN GENERAL DE INGRESOS"/>
    <n v="25000"/>
    <n v="25000"/>
    <n v="0"/>
    <n v="25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791"/>
    <s v="OTROS SERVICIOS DE TRASLADO Y HOSPEDAJE"/>
    <n v="0"/>
    <s v="SIN DESCRIPCION PARA DESTINOS 00"/>
    <x v="1"/>
    <x v="1"/>
    <m/>
    <s v="TESORERÍA"/>
    <s v="Innovación en la Administración Pública"/>
    <s v="HACIENDA PÚBLICA EFICIENTE"/>
    <s v="RECURSOS FEDERALES RECIBIDOS"/>
    <s v="DIRECCIÓN GENERAL DE INGRESOS"/>
    <n v="5000"/>
    <n v="5000"/>
    <n v="0"/>
    <n v="5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721"/>
    <s v="PASAJES TERRESTRES"/>
    <n v="0"/>
    <s v="SIN DESCRIPCION PARA DESTINOS 00"/>
    <x v="1"/>
    <x v="1"/>
    <m/>
    <s v="TESORERÍA"/>
    <s v="Innovación en la Administración Pública"/>
    <s v="HACIENDA PÚBLICA EFICIENTE"/>
    <s v="RECURSOS FEDERALES RECIBIDOS"/>
    <s v="DIRECCIÓN GENERAL DE INGRESOS"/>
    <n v="5000"/>
    <n v="5000"/>
    <n v="0"/>
    <n v="5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n v="3751"/>
    <s v="VIÁTICOS EN EL PAÍS"/>
    <n v="0"/>
    <s v="SIN DESCRIPCION PARA DESTINOS 00"/>
    <x v="1"/>
    <x v="1"/>
    <m/>
    <s v="TESORERÍA"/>
    <s v="Innovación en la Administración Pública"/>
    <s v="HACIENDA PÚBLICA EFICIENTE"/>
    <s v="RECURSOS FEDERALES RECIBIDOS"/>
    <s v="DIRECCIÓN GENERAL DE INGRESOS"/>
    <n v="20000"/>
    <n v="20000"/>
    <n v="0"/>
    <n v="20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111"/>
    <s v="MATERIALES, ÚTILES Y EQUIPOS MENORES DE OFICINA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7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141"/>
    <s v="MATERIALES, ÚTILES Y EQUIPOS MENORES DE TECNOLOGÍAS DE LA INFORMACIÓN Y COMUNICACION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161"/>
    <s v="MATERIAL DE LIMPIEZA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4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221"/>
    <s v="PRODUCTOS ALIMENTICIOS PARA ANIMAL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21"/>
    <s v="CEMENTO Y PRODUCTOS DE CONCRETO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31"/>
    <s v="CAL, YESO Y PRODUCTOS DE YESO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61"/>
    <s v="MATERIAL ELÉCTRICO Y ELECTRÓNICO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40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821"/>
    <s v="MATRIALES Y SUMINISTROS PARA SEGURIDAD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81"/>
    <s v="REFACCIONES Y ACCESORIOS MENORES DE MAQUINARIA Y OTROS EQUIPO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3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341"/>
    <s v="SERVICIOS DE CAPACITACIÓN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5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11"/>
    <s v="CONSERVACIÓN Y MANTENIMIENTO MENOR DE INMUEBLES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71"/>
    <s v="INSTALACIÓN, REPARACIÓN Y MANTENIMIENTO DE MAQUINARIA, OTROS EQUIPOS Y HERRAMIENTA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2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91"/>
    <s v="SERVICIOS DE JARDINERÍA Y FUMIGACIÓN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42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831"/>
    <s v="CONGRESOS Y CONVENCIONES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111"/>
    <s v="MUEBLES DE OFICINA Y ESTANTERÍA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5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151"/>
    <s v="EQUIPO DE CÓMPUTO DE TECNOLOGÍAS DE LA INFORMACIÓN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7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3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5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21"/>
    <s v="MAQUINARIA Y EQUIPO INDUSTRIAL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20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700999.99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21"/>
    <s v="CEMENTO Y PRODUCTOS DE CONCRETO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12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511"/>
    <s v="PRODUCTOS QUÍMICOS BÁSICO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6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24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5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151"/>
    <s v="TELEFONÍA CELULAR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5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261"/>
    <s v="ARRENDAMIENTO DE MAQUINARIA, OTROS EQUIPOS Y HERRAMIENTAS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325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31"/>
    <s v="INSTALACIÓN, REPARACIÓN Y MANTENIMIENTO DE EQUIPO DE CÓMPUTO Y TECNOLOGÍA DE LA INFORMACIÓN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9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81"/>
    <s v="SERVICIOS DE LIMPIEZA Y MANEJO DE DESECHOS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5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831"/>
    <s v="CONGRESOS Y CONVENCIONES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4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231"/>
    <s v="CÁMARAS FOTOGRÁFICAS Y DE VIDEO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1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41"/>
    <s v="SISTEMAS DE AIRE ACONDICIONADO, CALEFACCIÓN Y DE REFRIGERACIÓN INDUSTRIAL Y COMERCIAL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45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471"/>
    <s v="ARTÍCULOS METÁLICOS PARA LA CONSTRUCCIÓN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5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500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500000.01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500000"/>
    <n v="0"/>
    <n v="0"/>
    <n v="0"/>
    <m/>
    <m/>
  </r>
  <r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n v="2351"/>
    <s v="PRODUCTOS QUÍMICOS, FARMACÉUTICOS Y DE LABORATORIO ADQUIRIDOS COMO MATERIA PRIMA"/>
    <n v="0"/>
    <s v="SIN DESCRIPCION PARA DESTINOS 00"/>
    <x v="5"/>
    <x v="5"/>
    <m/>
    <s v="COORDINACIÓN GENERAL DE DESARROLLO ECONÓMICO Y COMBATE A LA DESIGUALDAD"/>
    <s v="Desarrollo Económico"/>
    <s v="IMPULSO A LA PRODUCCIÓN GANADERA"/>
    <s v="SERVICIO VETERINARIO"/>
    <s v="DIRECCIÓN GENERAL DE DESARROLLO RURAL"/>
    <n v="150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591"/>
    <s v="OTRAS PRESTACIONES SOCIALES Y ECONÓMICAS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58624872"/>
    <n v="58624872"/>
    <n v="0"/>
    <n v="58624872"/>
    <s v="* Vales y prestaciones varias"/>
    <s v="Si"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2151"/>
    <s v="MATERIAL IMPRESO E INFORMACIÓN DIGITAL"/>
    <n v="0"/>
    <s v="SIN DESCRIPCION PARA DESTINOS 00"/>
    <x v="5"/>
    <x v="5"/>
    <m/>
    <s v="PRESIDENCIA MUNICIPAL"/>
    <s v="Ciudad Culta, Recreativa y Participativa"/>
    <s v="EVENTOS DE LA AGENDA GUBERNAMENTAL"/>
    <s v="SERVICIOS DE ALIMENTOS"/>
    <s v="DIRECCIÓN GENERAL DE RELACIONES PÚBLICAS"/>
    <n v="5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2711"/>
    <s v="VESTUARIO Y UNIFORMES"/>
    <n v="0"/>
    <s v="SIN DESCRIPCION PARA DESTINOS 00"/>
    <x v="5"/>
    <x v="5"/>
    <m/>
    <s v="PRESIDENCIA MUNICIPAL"/>
    <s v="Ciudad Culta, Recreativa y Participativa"/>
    <s v="EVENTOS DE LA AGENDA GUBERNAMENTAL"/>
    <s v="SERVICIOS DE ALIMENTOS"/>
    <s v="DIRECCIÓN GENERAL DE RELACIONES PÚBLICAS"/>
    <n v="100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151"/>
    <s v="TELEFONÍA CELULAR"/>
    <n v="0"/>
    <s v="SIN DESCRIPCION PARA DESTINOS 00"/>
    <x v="1"/>
    <x v="1"/>
    <m/>
    <s v="PRESIDENCIA MUNICIPAL"/>
    <s v="Ciudad Culta, Recreativa y Participativa"/>
    <s v="EVENTOS DE LA AGENDA GUBERNAMENTAL"/>
    <s v="SERVICIOS DE ALIMENTOS"/>
    <s v="DIRECCIÓN GENERAL DE RELACIONES PÚBLICAS"/>
    <n v="18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231"/>
    <s v="ARRENDAMIENTO DE MOBILIARIO Y EQUIPO DE ADMINISTRACIÓN, EDUCACIONAL Y RECREATIVO"/>
    <n v="0"/>
    <s v="SIN DESCRIPCION PARA DESTINOS 00"/>
    <x v="1"/>
    <x v="1"/>
    <m/>
    <s v="PRESIDENCIA MUNICIPAL"/>
    <s v="Ciudad Culta, Recreativa y Participativa"/>
    <s v="EVENTOS DE LA AGENDA GUBERNAMENTAL"/>
    <s v="SERVICIOS DE ALIMENTOS"/>
    <s v="DIRECCIÓN GENERAL DE RELACIONES PÚBLICAS"/>
    <n v="5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n v="3791"/>
    <s v="OTROS SERVICIOS DE TRASLADO Y HOSPEDAJE"/>
    <n v="0"/>
    <s v="SIN DESCRIPCION PARA DESTINOS 00"/>
    <x v="1"/>
    <x v="1"/>
    <m/>
    <s v="PRESIDENCIA MUNICIPAL"/>
    <s v="Ciudad Culta, Recreativa y Participativa"/>
    <s v="EVENTOS DE LA AGENDA GUBERNAMENTAL"/>
    <s v="SERVICIOS DE ALIMENTOS"/>
    <s v="DIRECCIÓN GENERAL DE RELACIONES PÚBLICAS"/>
    <n v="48000"/>
    <n v="48000"/>
    <n v="0"/>
    <n v="4800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1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911"/>
    <s v="HERRAMIENTAS MENOR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10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n v="5621"/>
    <s v="MAQUINARIA Y EQUIPO INDUSTRIAL"/>
    <n v="0"/>
    <s v="SIN DESCRIPCION PARA DESTINOS 00"/>
    <x v="3"/>
    <x v="3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1000000"/>
    <n v="0"/>
    <n v="0"/>
    <n v="0"/>
    <m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2711"/>
    <s v="VESTUARIO Y UNIFORMES"/>
    <n v="0"/>
    <s v="SIN DESCRIPCION PARA DESTINOS 00"/>
    <x v="5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386020.4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n v="3521"/>
    <s v="INSTALACIÓN, REPARACIÓN Y MANTENIMIENTO DE MOBILIARIO Y EQUIPO DE ADMINISTRACIÓN, EDUCACIONAL Y RECREATIVO"/>
    <n v="0"/>
    <s v="SIN DESCRIPCION PARA DESTINOS 00"/>
    <x v="1"/>
    <x v="1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50000"/>
    <n v="0"/>
    <n v="0"/>
    <n v="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711"/>
    <s v="PASAJES AÉREOS"/>
    <n v="0"/>
    <s v="SIN DESCRIPCION PARA DESTINOS 00"/>
    <x v="1"/>
    <x v="1"/>
    <m/>
    <s v="PRESIDENCIA MUNICIPAL"/>
    <s v="Innovación en la Administración Pública"/>
    <s v="MEJORAMIENTO DE CAPACIDADES INSTITUCIONALES"/>
    <s v="SERVIDORES PUBLCIOS MUNICIPALES CAPACITADOS"/>
    <s v="DESPACHO DE LA JEFATURA DE GABINETE"/>
    <n v="60000"/>
    <n v="0"/>
    <n v="0"/>
    <n v="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751"/>
    <s v="VIÁTICOS EN EL PAÍS"/>
    <n v="0"/>
    <s v="SIN DESCRIPCION PARA DESTINOS 00"/>
    <x v="1"/>
    <x v="1"/>
    <m/>
    <s v="PRESIDENCIA MUNICIPAL"/>
    <s v="Innovación en la Administración Pública"/>
    <s v="MEJORAMIENTO DE CAPACIDADES INSTITUCIONALES"/>
    <s v="SERVIDORES PUBLCIOS MUNICIPALES CAPACITADOS"/>
    <s v="DESPACHO DE LA JEFATURA DE GABINETE"/>
    <n v="60000"/>
    <n v="0"/>
    <n v="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121"/>
    <s v="MATERIALES Y ÚTILES DE IMPRESIÓN Y REPRODUCCIÓN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LABORATORIO URBANO"/>
    <n v="120000"/>
    <n v="0"/>
    <n v="0"/>
    <n v="0"/>
    <s v="* TRANSFERIR A JEFATURA E GABINETE"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711"/>
    <s v="VESTUARIO Y UNIFORMES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400000"/>
    <n v="0"/>
    <n v="0"/>
    <n v="0"/>
    <s v="* TRANSFERIR A JEFATURA DE GABINETE"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n v="2711"/>
    <s v="VESTUARIO Y UNIFORMES"/>
    <n v="0"/>
    <s v="SIN DESCRIPCION PARA DESTINOS 00"/>
    <x v="5"/>
    <x v="5"/>
    <m/>
    <s v="INSTITUTO MUNICIPAL PARA EL MEJORAMIENTO DEL HABITAT"/>
    <s v="Política Integral del Agua"/>
    <s v="DERECHO AL AGUA Y SANEAMIENTO"/>
    <s v="SUMINISTRO DE AGUA"/>
    <s v="DIRECCIÓN GENERAL DE LABORATORIO URBANO"/>
    <n v="300000"/>
    <n v="0"/>
    <n v="0"/>
    <n v="0"/>
    <s v="* TRANSFERIR A JEFATURA DE GABINETE"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231"/>
    <s v="CÁMARAS FOTOGRÁFICAS Y DE VIDEO"/>
    <n v="0"/>
    <s v="SIN DESCRIPCION PARA DESTINOS 00"/>
    <x v="3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100000"/>
    <n v="0"/>
    <n v="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421"/>
    <s v="CARROCERÍAS Y REMOLQUES"/>
    <n v="0"/>
    <s v="SIN DESCRIPCION PARA DESTINOS 00"/>
    <x v="3"/>
    <x v="3"/>
    <m/>
    <s v="INSTITUTO MUNICIPAL PARA EL MEJORAMIENTO DEL HABITAT"/>
    <s v="Política Integral del Agua"/>
    <s v="DERECHO AL AGUA Y SANEAMIENTO"/>
    <s v="SUMINISTRO DE AGUA"/>
    <s v="DIRECCIÓN GENERAL DE LABORATORIO URBANO"/>
    <n v="2000000"/>
    <n v="0"/>
    <n v="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621"/>
    <s v="MAQUINARIA Y EQUIPO INDUSTRIAL"/>
    <n v="0"/>
    <s v="SIN DESCRIPCION PARA DESTINOS 00"/>
    <x v="3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800000"/>
    <n v="0"/>
    <n v="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661"/>
    <s v="EQUIPO DE GENERACIÓN ELÉCTRICA, APARATOS Y ACCESORIOS ELÉCTRICOS"/>
    <n v="0"/>
    <s v="SIN DESCRIPCION PARA DESTINOS 00"/>
    <x v="3"/>
    <x v="3"/>
    <m/>
    <s v="INSTITUTO MUNICIPAL PARA EL MEJORAMIENTO DEL HABITAT"/>
    <s v="Política Integral del Agua"/>
    <s v="DERECHO AL AGUA Y SANEAMIENTO"/>
    <s v="SUMINISTRO DE AGUA"/>
    <s v="DIRECCIÓN GENERAL DE LABORATORIO URBANO"/>
    <n v="60000"/>
    <n v="0"/>
    <n v="0"/>
    <n v="0"/>
    <m/>
    <m/>
  </r>
  <r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n v="5781"/>
    <s v="ÁRBOLES Y PLANTAS"/>
    <n v="0"/>
    <s v="SIN DESCRIPCION PARA DESTINOS 00"/>
    <x v="3"/>
    <x v="3"/>
    <m/>
    <s v="INSTITUTO MUNICIPAL PARA EL MEJORAMIENTO DEL HABITAT"/>
    <s v="Política Integral del Agua"/>
    <s v="DERECHO AL AGUA Y SANEAMIENTO"/>
    <s v="SUMINISTRO DE AGUA"/>
    <s v="DIRECCIÓN GENERAL DE LABORATORIO URBANO"/>
    <n v="300000"/>
    <n v="0"/>
    <n v="0"/>
    <n v="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2151"/>
    <s v="MATERIAL IMPRESO E INFORMACIÓN DIGITAL"/>
    <n v="0"/>
    <s v="SIN DESCRIPCION PARA DESTINOS 00"/>
    <x v="5"/>
    <x v="5"/>
    <m/>
    <s v="PRESIDENCIA MUNICIPAL"/>
    <s v="Innovación en la Administración Pública"/>
    <s v="MEJORAMIENTO DE CAPACIDADES INSTITUCIONALES"/>
    <s v="UNIDADES RESPONSABLES DE GASTO EVALUADAS"/>
    <s v="DIRECCION GENERAL DE COMUNICACION SOCIAL"/>
    <n v="10000"/>
    <n v="0"/>
    <n v="0"/>
    <n v="0"/>
    <s v="* TRANSFERIR A JEFATURA E GABINETE"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2711"/>
    <s v="VESTUARIO Y UNIFORMES"/>
    <n v="0"/>
    <s v="SIN DESCRIPCION PARA DESTINOS 00"/>
    <x v="5"/>
    <x v="5"/>
    <m/>
    <s v="PRESIDENCIA MUNICIPAL"/>
    <s v="Innovación en la Administración Pública"/>
    <s v="MEJORAMIENTO DE CAPACIDADES INSTITUCIONALES"/>
    <s v="UNIDADES RESPONSABLES DE GASTO EVALUADAS"/>
    <s v="DIRECCION GENERAL DE COMUNICACION SOCIAL"/>
    <n v="15000"/>
    <n v="0"/>
    <n v="0"/>
    <n v="0"/>
    <s v="* TRANSFERIR A JEFATURA DE GABINETE"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711"/>
    <s v="PASAJES AÉREOS"/>
    <n v="0"/>
    <s v="SIN DESCRIPCION PARA DESTINOS 00"/>
    <x v="1"/>
    <x v="1"/>
    <m/>
    <s v="PRESIDENCIA MUNICIPAL"/>
    <s v="Innovación en la Administración Pública"/>
    <s v="MEJORAMIENTO DE CAPACIDADES INSTITUCIONALES"/>
    <s v="UNIDADES RESPONSABLES DE GASTO EVALUADAS"/>
    <s v="DIRECCION GENERAL DE COMUNICACION SOCIAL"/>
    <n v="50000"/>
    <n v="0"/>
    <n v="0"/>
    <n v="0"/>
    <m/>
    <m/>
  </r>
  <r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n v="3751"/>
    <s v="VIÁTICOS EN EL PAÍS"/>
    <n v="0"/>
    <s v="SIN DESCRIPCION PARA DESTINOS 00"/>
    <x v="1"/>
    <x v="1"/>
    <m/>
    <s v="PRESIDENCIA MUNICIPAL"/>
    <s v="Innovación en la Administración Pública"/>
    <s v="MEJORAMIENTO DE CAPACIDADES INSTITUCIONALES"/>
    <s v="UNIDADES RESPONSABLES DE GASTO EVALUADAS"/>
    <s v="DIRECCION GENERAL DE COMUNICACION SOCIAL"/>
    <n v="50000"/>
    <n v="0"/>
    <n v="0"/>
    <n v="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111"/>
    <s v="DIETAS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0457405.279999999"/>
    <n v="-10457405.279999999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131"/>
    <s v="SUELDO BASE AL PERSONAL PERMANENTE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686929925.12"/>
    <n v="-686929925.12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221"/>
    <s v="SUELDOS BASE AL PERSONAL EVENTUAL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60000000"/>
    <n v="-1600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231"/>
    <s v="RETRIBUCIONES POR SERVICIOS DE CARÁCTER SOCIAL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26400"/>
    <n v="-264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321"/>
    <s v="PRIMAS VACACIONALES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2854760.93"/>
    <n v="-12854760.93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322"/>
    <s v="GRATIFICACIÓN DE FIN DE AÑO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19859351.44"/>
    <n v="-119859351.44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331"/>
    <s v="HORAS EXTRAORDINARIAS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140000"/>
    <n v="-114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341"/>
    <s v="COMPENSACIONES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6307200"/>
    <n v="-63072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411"/>
    <s v="CUOTAS AL IMSS POR ENFERMEDADES Y MATERNIDAD (Modalidad 38)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59439080.689999998"/>
    <n v="-59439080.689999998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421"/>
    <s v="CUOTAS PARA LA VIVIENDA (IPEJAL 3%)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9666322.710000001"/>
    <n v="-19666322.710000001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431"/>
    <s v="APORTACIONES AL SISTEMA DE RETIRO SEDAR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3110881.810000001"/>
    <n v="-13110881.810000001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432"/>
    <s v="APORTACIONES AL SISTEMA DE RETIRO DE PENSIONES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15395870.61"/>
    <n v="-115395870.61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441"/>
    <s v="APORTACIONES PARA SEGUROS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8000000"/>
    <n v="-80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521"/>
    <s v="INDEMNIZACIONES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000000"/>
    <n v="-1000000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591"/>
    <s v="OTRAS PRESTACIONES SOCIALES Y ECONÓMICAS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77812801.409999996"/>
    <n v="-77812801.409999996"/>
    <m/>
    <m/>
  </r>
  <r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n v="1611"/>
    <s v="IMPACTO AL SALARIO EN EL TRANSCURSO DEL AÑO"/>
    <n v="0"/>
    <s v="SIN DESCRIPCION PARA DESTINOS 00"/>
    <x v="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0000000"/>
    <n v="-10000000"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n v="1000"/>
    <n v="1000.17"/>
    <m/>
    <s v="Asignado"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n v="383674237"/>
    <n v="383674237"/>
    <m/>
    <s v="FORTAMUN"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n v="383673237"/>
    <n v="383673236.82999998"/>
    <m/>
    <s v="Por asignar"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n v="1302006093.12675"/>
    <m/>
  </r>
  <r>
    <m/>
    <m/>
    <m/>
    <m/>
    <m/>
    <m/>
    <m/>
    <m/>
    <m/>
    <m/>
    <m/>
    <m/>
    <m/>
    <m/>
    <m/>
    <m/>
    <m/>
    <m/>
    <m/>
    <x v="7"/>
    <x v="7"/>
    <m/>
    <m/>
    <m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96">
  <r>
    <s v="1.3.4M57144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0"/>
    <x v="0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3417870"/>
    <n v="1302006093.12675"/>
    <n v="0"/>
  </r>
  <r>
    <s v="2.2.7R184311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"/>
    <x v="1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144000000"/>
    <n v="144000000"/>
    <n v="100000000"/>
  </r>
  <r>
    <s v="2.1.1E12535810RECOLECCION DE RESIDUOS SOLIDOS  URBANOSDIRECCIÓN DE ASEO PÚBLICO"/>
    <x v="1"/>
    <s v="2.5-02-20"/>
    <s v="2"/>
    <s v="DESARROLLO SOCIAL"/>
    <s v="2.1"/>
    <s v="PROTECCION AMBIENTAL"/>
    <s v="2.1.1"/>
    <s v="Ordenación de Desechos"/>
    <s v="E"/>
    <s v="Prestación de Servicios Públicos"/>
    <n v="12"/>
    <n v="5"/>
    <s v="Calidad en los Servicios Públicos e Infraestructura"/>
    <s v="GASTO CORRIENTE"/>
    <m/>
    <m/>
    <x v="2"/>
    <x v="2"/>
    <n v="0"/>
    <s v="SIN DESCRIPCION PARA DESTINOS 00"/>
    <n v="3000"/>
    <x v="1"/>
    <s v="FONDO DE FORTALECIMIENTO MUNICIPAL 2020 (FORTAMUN)"/>
    <s v="COORDINACIÓN GENERAL DE GESTIÓN INTEGRAL DE LA CIUDAD"/>
    <s v="Calidad en los Servicios Públicos e Infraestructura"/>
    <s v="GESTIÓN SOSTENIBLE DE LA CIUDAD"/>
    <s v="RECOLECCION DE RESIDUOS SOLIDOS  URBANOS"/>
    <s v="DIRECCIÓN DE ASEO PÚBLICO"/>
    <n v="96000000"/>
    <n v="96000000"/>
    <n v="70000000"/>
  </r>
  <r>
    <s v="1.3.4M4763210RECURSOS RECAUDADOS DE MANERA EFICIENTE PROGRAMA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DE CAPITAL"/>
    <m/>
    <m/>
    <x v="3"/>
    <x v="3"/>
    <n v="0"/>
    <s v="SIN DESCRIPCION PARA DESTINOS 00"/>
    <n v="6000"/>
    <x v="2"/>
    <m/>
    <s v="TESORERÍA"/>
    <s v="Innovación en la Administración Pública"/>
    <s v="HACIENDA PÚBLICA EFICIENTE"/>
    <s v="RECURSOS RECAUDADOS DE MANERA EFICIENTE PROGRAMADOS"/>
    <s v="DIRECCIÓN GENERAL DE INGRESOS"/>
    <n v="86000000"/>
    <n v="86000000"/>
    <n v="55000000"/>
  </r>
  <r>
    <s v="1.3.4O2058110CARTA DE RESIDENCIA Y/O PROCEDENCIADESPACHO DE LA SECRETARÍA GENERAL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4"/>
    <x v="4"/>
    <n v="0"/>
    <s v="SIN DESCRIPCION PARA DESTINOS 00"/>
    <n v="5000"/>
    <x v="3"/>
    <m/>
    <s v="SECRETARÍA GENERAL DEL AYUNTAMIENTO"/>
    <s v="Cultura de Paz y Derechos Humanos (Transversal)"/>
    <s v="EMISIÓN DE DOCUMENTOS JURÍDICOS"/>
    <s v="CARTA DE RESIDENCIA Y/O PROCEDENCIA"/>
    <s v="DESPACHO DE LA SECRETARÍA GENERAL"/>
    <n v="76480000"/>
    <n v="76480000"/>
    <n v="20000000"/>
  </r>
  <r>
    <s v="1.3.4E7531110SERVICIO DE MANTENIMIENTO DE ALUMBRADO PÚBLICODIRECCIÓN DE ALUMBRADO PÚBLICO"/>
    <x v="1"/>
    <s v="2.5-02-20"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"/>
    <x v="1"/>
    <n v="0"/>
    <s v="SIN DESCRIPCION PARA DESTINOS 00"/>
    <n v="3000"/>
    <x v="1"/>
    <s v="FONDO DE FORTALECIMIENTO MUNICIPAL 2020 (FORTAMUN)"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78000000"/>
    <n v="78000000"/>
    <n v="65000000"/>
  </r>
  <r>
    <s v="2.2.7R184357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"/>
    <x v="5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20000000"/>
    <n v="100000000"/>
    <n v="60000000"/>
  </r>
  <r>
    <s v="2.6.3R13042110SISTEMA INTEGRAL PARA EL DESARROLLO DE LA FAMILIASISTEMA INTEGRAL PARA EL DESARROLLO DE LA FAMILIA"/>
    <x v="0"/>
    <m/>
    <s v="2"/>
    <s v="DESARROLLO SOCIAL"/>
    <s v="2.6"/>
    <s v="PROTECCION SOCIAL"/>
    <s v="2.6.3"/>
    <s v="Familia e Hijos"/>
    <s v="R"/>
    <s v="Específicos"/>
    <n v="13"/>
    <n v="0"/>
    <s v="Cultura de Paz y Derechos Humanos (Transversal)"/>
    <s v="GASTO CORRIENTE"/>
    <m/>
    <m/>
    <x v="6"/>
    <x v="6"/>
    <n v="0"/>
    <s v="SIN DESCRIPCION PARA DESTINOS 00"/>
    <n v="4000"/>
    <x v="4"/>
    <m/>
    <s v="SISTEMA INTEGRAL PARA EL DESARROLLO DE LA FAMILIA"/>
    <s v="Cultura de Paz y Derechos Humanos (Transversal)"/>
    <s v="TRANSFERENCIAS OTORGADAS A LOS ORGANISMOS PUBLICOS DESCENTRALIZADOS DEL MUNICIPIO"/>
    <s v="SISTEMA INTEGRAL PARA EL DESARROLLO DE LA FAMILIA"/>
    <s v="SISTEMA INTEGRAL PARA EL DESARROLLO DE LA FAMILIA"/>
    <n v="60720013.640000001"/>
    <n v="59615914.649999999"/>
    <n v="59615914"/>
  </r>
  <r>
    <s v="1.3.4K12161210OBRAS DE INFRAESTRUCTURA MUNICIPALDIRECCIÓN GENERAL DE LICITACIÓN Y NORMATIVIDAD"/>
    <x v="0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7"/>
    <x v="7"/>
    <n v="0"/>
    <s v="SIN DESCRIPCION PARA DESTINOS 00"/>
    <n v="6000"/>
    <x v="2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80174108.400000006"/>
    <n v="59070048.980000004"/>
    <n v="59070048.979999997"/>
  </r>
  <r>
    <s v="3.8.2E1756910ATENCION A EMERGENCIAS Y SERVICIOS PUBLICOS MUNICIPALES ENTREGADOS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8"/>
    <x v="8"/>
    <n v="0"/>
    <s v="SIN DESCRIPCION PARA DESTINOS 00"/>
    <n v="5000"/>
    <x v="3"/>
    <m/>
    <s v="PRESIDENCIA MUNICIPAL"/>
    <s v="Innovación en la Administración Pública"/>
    <s v="MODERNIZACION DE PROCESOS ADMINISTRATIVOS"/>
    <s v="ATENCION A EMERGENCIAS Y SERVICIOS PUBLICOS MUNICIPALES ENTREGADOS"/>
    <s v="DIRECCION GENERAL DE INNOVACION GUBERNAMENTAL"/>
    <n v="52155750.640000001"/>
    <n v="52155750.640000001"/>
    <n v="35000000"/>
  </r>
  <r>
    <s v="1.3.4M4734210RECURSOS RECAUDADOS DE MANERA EFICIENTE PROGRAMA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9"/>
    <x v="9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25000000"/>
    <n v="65000000"/>
    <n v="30000000"/>
  </r>
  <r>
    <s v="1.3.4K12161310OBRAS DE INFRAESTRUCTURA MUNICIPALDIRECCIÓN GENERAL DE LICITACIÓN Y NORMATIVIDAD"/>
    <x v="1"/>
    <s v="2.5-01-20"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10"/>
    <x v="10"/>
    <n v="0"/>
    <s v="SIN DESCRIPCION PARA DESTINOS 00"/>
    <n v="6000"/>
    <x v="2"/>
    <s v="FONDO DE INFRAESTRUCTURA SOCIAL MUNICIPAL 2020 (FISM)"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77457951"/>
    <n v="48707951"/>
    <n v="48707951"/>
  </r>
  <r>
    <s v="1.3.4M57261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"/>
    <x v="11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90000000"/>
    <n v="45000000"/>
    <n v="38000000"/>
  </r>
  <r>
    <s v="2.2.7R184326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"/>
    <x v="12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60000000"/>
    <n v="40000000"/>
    <n v="30000000"/>
  </r>
  <r>
    <s v="2.7.1S6844110MOCHILAS Y ÚTILES ESCOLARESDIRECCIÓN GENERAL DE PROGRAMAS SOCIALES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x v="4"/>
    <m/>
    <s v="COORDINACIÓN GENERAL DE PARTICIPACIÓN CIUDADANA Y CONSTRUCCIÓN DE COMUNIDAD"/>
    <s v="Ciudad Culta, Recreativa y Participativa"/>
    <s v="ESTUDIANTE APRUEBA"/>
    <s v="MOCHILAS Y ÚTILES ESCOLARES"/>
    <s v="DIRECCIÓN GENERAL DE PROGRAMAS SOCIALES"/>
    <n v="35750000"/>
    <n v="35750000"/>
    <n v="20000000"/>
  </r>
  <r>
    <s v="2.4.2R10842110POLITICA CULTURAL DE TLAJOMULCO DE ZUÑIGAINSTITUTO DE CULTURA"/>
    <x v="0"/>
    <m/>
    <s v="2"/>
    <s v="DESARROLLO SOCIAL"/>
    <s v="2.4"/>
    <s v="RECREACION, CULTURA Y OTRAS MANIFESTACIONES SOCIALES"/>
    <s v="2.4.2"/>
    <s v="Cultura"/>
    <s v="R"/>
    <s v="Específicos"/>
    <n v="10"/>
    <n v="8"/>
    <s v="Cultura de Paz y Derechos Humanos (Transversal)"/>
    <s v="GASTO CORRIENTE"/>
    <m/>
    <m/>
    <x v="6"/>
    <x v="6"/>
    <n v="0"/>
    <s v="SIN DESCRIPCION PARA DESTINOS 00"/>
    <n v="4000"/>
    <x v="4"/>
    <m/>
    <s v="INSTITUTO DE CULTURA"/>
    <s v="Cultura de Paz y Derechos Humanos (Transversal)"/>
    <s v="TRANSFERENCIAS OTORGADAS A LOS ORGANISMOS PUBLICOS DESCENTRALIZADOS DEL MUNICIPIO"/>
    <s v="POLITICA CULTURAL DE TLAJOMULCO DE ZUÑIGA"/>
    <s v="INSTITUTO DE CULTURA"/>
    <n v="32122724.260000002"/>
    <n v="32122724.260000002"/>
    <n v="32122724.260000002"/>
  </r>
  <r>
    <s v="2.2.7R184338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4"/>
    <x v="14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27600000"/>
    <n v="30000000"/>
    <n v="30000000"/>
  </r>
  <r>
    <s v="2.7.1S6844110UNIFORMES ESCOLARESDIRECCIÓN GENERAL DE PROGRAMAS SOCIALES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x v="4"/>
    <m/>
    <s v="COORDINACIÓN GENERAL DE PARTICIPACIÓN CIUDADANA Y CONSTRUCCIÓN DE COMUNIDAD"/>
    <s v="Ciudad Culta, Recreativa y Participativa"/>
    <s v="ESTUDIANTE APRUEBA"/>
    <s v="UNIFORMES ESCOLARES"/>
    <s v="DIRECCIÓN GENERAL DE PROGRAMAS SOCIALES"/>
    <n v="29250000"/>
    <n v="29250000"/>
    <n v="20000000"/>
  </r>
  <r>
    <s v="1.3.4K12161510OBRAS DE INFRAESTRUCTURA MUNICIPALDIRECCIÓN GENERAL DE LICITACIÓN Y NORMATIVIDAD"/>
    <x v="0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15"/>
    <x v="15"/>
    <n v="0"/>
    <s v="SIN DESCRIPCION PARA DESTINOS 00"/>
    <n v="6000"/>
    <x v="2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8750000.02"/>
    <n v="28750000.02"/>
    <n v="28750000.02"/>
  </r>
  <r>
    <s v="1.3.4M4791110RECURSOS RECAUDADOS DE MANERA EFICIENTE PROGRAMADOSDIRECCIÓN GENERAL DE INGRESOS"/>
    <x v="1"/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AMORTIZACIÓN DE LA DEUDA Y DISMINUCIÓN DE PASIVOS"/>
    <m/>
    <m/>
    <x v="16"/>
    <x v="16"/>
    <n v="0"/>
    <s v="SIN DESCRIPCION PARA DESTINOS 00"/>
    <n v="9000"/>
    <x v="6"/>
    <s v="FONDO DE FORTALECIMIENTO MUNICIPAL 2020 (FORTAMUN)"/>
    <s v="TESORERÍA"/>
    <s v="Innovación en la Administración Pública"/>
    <s v="HACIENDA PÚBLICA EFICIENTE"/>
    <s v="RECURSOS RECAUDADOS DE MANERA EFICIENTE PROGRAMADOS"/>
    <s v="DIRECCIÓN GENERAL DE INGRESOS"/>
    <n v="28000000"/>
    <n v="28000000"/>
    <n v="20000000"/>
  </r>
  <r>
    <s v="1.3.4M4792110RECURSOS RECAUDADOS DE MANERA EFICIENTE PROGRAMADOSDIRECCIÓN GENERAL DE INGRESOS"/>
    <x v="1"/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AMORTIZACIÓN DE LA DEUDA Y DISMINUCIÓN DE PASIVOS"/>
    <m/>
    <m/>
    <x v="17"/>
    <x v="17"/>
    <n v="0"/>
    <s v="SIN DESCRIPCION PARA DESTINOS 00"/>
    <n v="9000"/>
    <x v="6"/>
    <s v="FONDO DE FORTALECIMIENTO MUNICIPAL 2020 (FORTAMUN)"/>
    <s v="TESORERÍA"/>
    <s v="Innovación en la Administración Pública"/>
    <s v="HACIENDA PÚBLICA EFICIENTE"/>
    <s v="RECURSOS RECAUDADOS DE MANERA EFICIENTE PROGRAMADOS"/>
    <s v="DIRECCIÓN GENERAL DE INGRESOS"/>
    <n v="26500000"/>
    <n v="26500000"/>
    <n v="20000000"/>
  </r>
  <r>
    <s v="1.3.4M5726111BIENES ADQUIRIDOSDIRECCIÓN GENERAL DE ADMINISTRACIÓN"/>
    <x v="1"/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"/>
    <x v="11"/>
    <n v="1"/>
    <s v="COMISARÍA DE LA POLICÍA"/>
    <n v="2000"/>
    <x v="5"/>
    <s v="FONDO DE FORTALECIMIENTO MUNICIPAL 2020 (FORTAMUN)"/>
    <s v="OFICIALÍA MAYOR"/>
    <s v="Innovación en la Administración Pública"/>
    <s v="ADQUISICIÓN DE BIENES Y SERVICIOS "/>
    <s v="BIENES ADQUIRIDOS"/>
    <s v="DIRECCIÓN GENERAL DE ADMINISTRACIÓN"/>
    <n v="25000000"/>
    <n v="25000000"/>
    <n v="25000000"/>
  </r>
  <r>
    <s v="3.8.2E1759110SISTEMAS INFORMATICOS MODERNIZADOS RECIBIDOS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18"/>
    <x v="18"/>
    <n v="0"/>
    <s v="SIN DESCRIPCION PARA DESTINOS 00"/>
    <n v="5000"/>
    <x v="3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24900000.079999998"/>
    <n v="24900000.079999998"/>
    <n v="10000000"/>
  </r>
  <r>
    <s v="1.3.4M5732510BIENES ADQUIRIDOSDIRECCIÓN GENERAL DE ADMINISTRACIÓN"/>
    <x v="1"/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9"/>
    <x v="19"/>
    <n v="0"/>
    <s v="SIN DESCRIPCION PARA DESTINOS 00"/>
    <n v="3000"/>
    <x v="1"/>
    <s v="FONDO DE FORTALECIMIENTO MUNICIPAL 2020 (FORTAMUN)"/>
    <s v="OFICIALÍA MAYOR"/>
    <s v="Innovación en la Administración Pública"/>
    <s v="ADQUISICIÓN DE BIENES Y SERVICIOS "/>
    <s v="BIENES ADQUIRIDOS"/>
    <s v="DIRECCIÓN GENERAL DE ADMINISTRACIÓN"/>
    <n v="24078000"/>
    <n v="24078000"/>
    <n v="24078000"/>
  </r>
  <r>
    <s v="1.3.4P1736110UNIDADES RESPONSABLES DE GASTO EVALUADASDIRECCION GENERAL DE COMUNICACION SOCIAL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20"/>
    <x v="20"/>
    <n v="0"/>
    <s v="SIN DESCRIPCION PARA DESTINOS 00"/>
    <n v="3000"/>
    <x v="1"/>
    <m/>
    <s v="PRESIDENCIA MUNICIPAL"/>
    <s v="Innovación en la Administración Pública"/>
    <s v="MEJORAMIENTO DE CAPACIDADES INSTITUCIONALES"/>
    <s v="UNIDADES RESPONSABLES DE GASTO EVALUADAS"/>
    <s v="DIRECCION GENERAL DE COMUNICACION SOCIAL"/>
    <n v="29000000"/>
    <n v="29000000"/>
    <n v="12000000"/>
  </r>
  <r>
    <s v="1.3.4E7532610SERVICIO DE RECOLECCIÓN DE MALEZA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"/>
    <x v="12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19500000"/>
    <n v="19500000"/>
    <n v="15000000"/>
  </r>
  <r>
    <s v="2.4.1F17842110ACTIVIDADES DEPORTIVAS Y RECREATIVAS EN EL MUNICIPIOCONSEJO MUNICIPAL DEL DEPORTE DE TLAJOMULCO"/>
    <x v="0"/>
    <m/>
    <s v="2"/>
    <s v="DESARROLLO SOCIAL"/>
    <s v="2.4"/>
    <s v="RECREACION, CULTURA Y OTRAS MANIFESTACIONES SOCIALES"/>
    <s v="2.4.1"/>
    <s v="Deporte y Recreación"/>
    <s v="F"/>
    <s v="Promoción y fomento "/>
    <n v="17"/>
    <n v="8"/>
    <s v="Cultura de Paz y Derechos Humanos (Transversal)"/>
    <s v="GASTO CORRIENTE"/>
    <m/>
    <m/>
    <x v="6"/>
    <x v="6"/>
    <n v="0"/>
    <s v="SIN DESCRIPCION PARA DESTINOS 00"/>
    <n v="4000"/>
    <x v="4"/>
    <m/>
    <s v="CONSEJO MUNICIPAL DEL DEPORTE DE TLAJOMULCO"/>
    <s v="Cultura de Paz y Derechos Humanos (Transversal)"/>
    <s v="TRANSFERENCIAS OTORGADAS A LOS ORGANISMOS PUBLICOS DESCENTRALIZADOS DEL MUNICIPIO"/>
    <s v="ACTIVIDADES DEPORTIVAS Y RECREATIVAS EN EL MUNICIPIO"/>
    <s v="CONSEJO MUNICIPAL DEL DEPORTE DE TLAJOMULCO"/>
    <n v="18576434"/>
    <n v="18086553.460000001"/>
    <n v="18086553.460000001"/>
  </r>
  <r>
    <s v="2.7.1S6844110BECAS  A ESTUDIANTESDIRECCIÓN GENERAL DE PROGRAMAS SOCIALES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x v="4"/>
    <m/>
    <s v="COORDINACIÓN GENERAL DE PARTICIPACIÓN CIUDADANA Y CONSTRUCCIÓN DE COMUNIDAD"/>
    <s v="Ciudad Culta, Recreativa y Participativa"/>
    <s v="ESTUDIANTE APRUEBA"/>
    <s v="BECAS  A ESTUDIANTES"/>
    <s v="DIRECCIÓN GENERAL DE PROGRAMAS SOCIALES"/>
    <n v="18000000"/>
    <n v="18000000"/>
    <n v="10000000"/>
  </r>
  <r>
    <s v="1.3.4M57394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1"/>
    <x v="21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8000000"/>
    <n v="18000000"/>
    <n v="15000000"/>
  </r>
  <r>
    <s v="1.3.4P1733610PROGRAMAS SOCIALES MUNICIPALES EVALUADOS DE MANERA INTERNA Y EXTERNADESPACHO DE LA JEFATURA DE GABINETE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22"/>
    <x v="22"/>
    <n v="0"/>
    <s v="SIN DESCRIPCION PARA DESTINOS 00"/>
    <n v="3000"/>
    <x v="1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30000"/>
    <n v="17473553"/>
    <n v="15000000"/>
  </r>
  <r>
    <s v="1.3.4E7524210SERVICIO DE BACHEO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32000000"/>
    <n v="25000000"/>
    <n v="15000000"/>
  </r>
  <r>
    <s v="1.3.4M4735110RECURSOS RECAUDADOS DE MANERA EFICIENTE PROGRAMA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24"/>
    <x v="24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13800734"/>
    <n v="13800734"/>
    <n v="10000000"/>
  </r>
  <r>
    <s v="2.7.1R16042110PROGRAMAS Y ACCIONES CULTURALES, RECREATIVOS Y DEPORTIVASINSTITUTO DE ALTERNATIVAS PARA LOS JÓVENES"/>
    <x v="0"/>
    <m/>
    <s v="2"/>
    <s v="DESARROLLO SOCIAL"/>
    <s v="2.7"/>
    <s v="OTROS ASUNTOS SOCIALES"/>
    <s v="2.7.1"/>
    <s v="Otros Asuntos Sociales"/>
    <s v="R"/>
    <s v="Específicos"/>
    <n v="16"/>
    <n v="0"/>
    <s v="Cultura de Paz y Derechos Humanos (Transversal)"/>
    <s v="GASTO CORRIENTE"/>
    <m/>
    <m/>
    <x v="6"/>
    <x v="6"/>
    <n v="0"/>
    <s v="SIN DESCRIPCION PARA DESTINOS 00"/>
    <n v="4000"/>
    <x v="4"/>
    <m/>
    <s v="INSTITUTO DE ALTERNATIVAS PARA LOS JÓVENES"/>
    <s v="Cultura de Paz y Derechos Humanos (Transversal)"/>
    <s v="TRANSFERENCIAS OTORGADAS A LOS ORGANISMOS PUBLICOS DESCENTRALIZADOS DEL MUNICIPIO"/>
    <s v="PROGRAMAS Y ACCIONES CULTURALES, RECREATIVOS Y DEPORTIVAS"/>
    <s v="INSTITUTO DE ALTERNATIVAS PARA LOS JÓVENES"/>
    <n v="13176790.800000001"/>
    <n v="12137279.470000001"/>
    <n v="12137279.470000001"/>
  </r>
  <r>
    <s v="1.3.4M57357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"/>
    <x v="5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1499996"/>
    <n v="11499996"/>
    <n v="8000000"/>
  </r>
  <r>
    <s v="2.7.1S6844110ACTIVIDADES PARA LA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x v="4"/>
    <m/>
    <s v="COORDINACIÓN GENERAL DE PARTICIPACIÓN CIUDADANA Y CONSTRUCCIÓN DE COMUNIDAD"/>
    <s v="Ciudad Culta, Recreativa y Participativa"/>
    <s v="ACTIVIDADES Y FESTIVIDADES"/>
    <s v="ACTIVIDADES PARA LA CONSTRUCCIÓN DE COMUNIDAD"/>
    <s v="DESPACHO DE LA COORDINACIÓN GENERAL DE PARTICIPACIÓN CIUDADANA Y CONSTRUCCIÓN DE COMUNIDAD"/>
    <n v="10000000"/>
    <n v="10000000"/>
    <n v="10000000"/>
  </r>
  <r>
    <s v="1.3.4M5726112BIENES ADQUIRIDOSDIRECCIÓN GENERAL DE ADMINISTRACIÓN"/>
    <x v="1"/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"/>
    <x v="11"/>
    <n v="2"/>
    <s v="PROTECCIÓN CIVIL Y SERVICIOS MÉDICOS"/>
    <n v="2000"/>
    <x v="5"/>
    <s v="FONDO DE FORTALECIMIENTO MUNICIPAL 2020 (FORTAMUN)"/>
    <s v="OFICIALÍA MAYOR"/>
    <s v="Innovación en la Administración Pública"/>
    <s v="ADQUISICIÓN DE BIENES Y SERVICIOS "/>
    <s v="BIENES ADQUIRIDOS"/>
    <s v="DIRECCIÓN GENERAL DE ADMINISTRACIÓN"/>
    <n v="10000000"/>
    <n v="10000000"/>
    <n v="10000000"/>
  </r>
  <r>
    <s v="1.3.4M57334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5"/>
    <x v="25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9090000"/>
    <n v="9090000"/>
    <n v="6000000"/>
  </r>
  <r>
    <s v="3.8.2E1756510INFRAESTRUCTURA TECNOLOGICA ENTREGADA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26"/>
    <x v="26"/>
    <n v="0"/>
    <s v="SIN DESCRIPCION PARA DESTINOS 00"/>
    <n v="5000"/>
    <x v="3"/>
    <m/>
    <s v="PRESIDENCIA MUNICIPAL"/>
    <s v="Innovación en la Administración Pública"/>
    <s v="MODERNIZACION DE PROCESOS ADMINISTRATIVOS"/>
    <s v="INFRAESTRUCTURA TECNOLOGICA ENTREGADA"/>
    <s v="DIRECCION GENERAL DE INNOVACION GUBERNAMENTAL"/>
    <n v="16508799.960000001"/>
    <n v="9057799.9600000009"/>
    <n v="5000000"/>
  </r>
  <r>
    <s v="2.2.7R184382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7"/>
    <x v="27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LABORATORIO URBANO"/>
    <n v="14500000"/>
    <n v="10000000"/>
    <n v="8000000"/>
  </r>
  <r>
    <s v="2.7.1S6844110APOYO A LAS JEFAS DE FAMILIADIRECCIÓN GENERAL DE PROGRAMAS SOCIALES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x v="4"/>
    <m/>
    <s v="COORDINACIÓN GENERAL DE PARTICIPACIÓN CIUDADANA Y CONSTRUCCIÓN DE COMUNIDAD"/>
    <s v="Ciudad Culta, Recreativa y Participativa"/>
    <s v="SUBSIDIO A LAS PERSONAS"/>
    <s v="APOYO A LAS JEFAS DE FAMILIA"/>
    <s v="DIRECCIÓN GENERAL DE PROGRAMAS SOCIALES"/>
    <n v="6000000"/>
    <n v="6000000"/>
    <n v="3000000"/>
  </r>
  <r>
    <s v="2.7.1S6844110APOYO A LOS ADULTOS MAYORESDIRECCIÓN GENERAL DE PROGRAMAS SOCIALES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x v="4"/>
    <m/>
    <s v="COORDINACIÓN GENERAL DE PARTICIPACIÓN CIUDADANA Y CONSTRUCCIÓN DE COMUNIDAD"/>
    <s v="Ciudad Culta, Recreativa y Participativa"/>
    <s v="SUBSIDIO A LAS PERSONAS"/>
    <s v="APOYO A LOS ADULTOS MAYORES"/>
    <s v="DIRECCIÓN GENERAL DE PROGRAMAS SOCIALES"/>
    <n v="6000000"/>
    <n v="6000000"/>
    <n v="3000000"/>
  </r>
  <r>
    <s v="1.3.4M4733110RECURSOS FEDERALES RECIBI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28"/>
    <x v="28"/>
    <n v="0"/>
    <s v="SIN DESCRIPCION PARA DESTINOS 00"/>
    <n v="3000"/>
    <x v="1"/>
    <m/>
    <s v="TESORERÍA"/>
    <s v="Innovación en la Administración Pública"/>
    <s v="HACIENDA PÚBLICA EFICIENTE"/>
    <s v="RECURSOS FEDERALES RECIBIDOS"/>
    <s v="DIRECCIÓN GENERAL DE INGRESOS"/>
    <n v="6500000"/>
    <n v="6500000"/>
    <n v="6000000"/>
  </r>
  <r>
    <s v="1.3.4P1736610SERVIDORES PUBLCIOS MUNICIPALES CAPACITADOSDESPACHO DE LA JEFATURA DE GABINETE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29"/>
    <x v="29"/>
    <n v="0"/>
    <s v="SIN DESCRIPCION PARA DESTINOS 00"/>
    <n v="3000"/>
    <x v="1"/>
    <m/>
    <s v="PRESIDENCIA MUNICIPAL"/>
    <s v="Innovación en la Administración Pública"/>
    <s v="MEJORAMIENTO DE CAPACIDADES INSTITUCIONALES"/>
    <s v="SERVIDORES PUBLCIOS MUNICIPALES CAPACITADOS"/>
    <s v="DESPACHO DE LA JEFATURA DE GABINETE"/>
    <n v="6229356.7199999904"/>
    <n v="6229356.7199999904"/>
    <n v="5000000"/>
  </r>
  <r>
    <s v="2.2.7R18444110SUMINISTRO DE AGUADIRECCIÓN GENERAL DE VIVIENDA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3"/>
    <x v="13"/>
    <n v="0"/>
    <s v="SIN DESCRIPCION PARA DESTINOS 00"/>
    <n v="4000"/>
    <x v="4"/>
    <m/>
    <s v="INSTITUTO MUNICIPAL PARA EL MEJORAMIENTO DEL HABITAT"/>
    <s v="Política Integral del Agua"/>
    <s v="DERECHO AL AGUA Y SANEAMIENTO"/>
    <s v="SUMINISTRO DE AGUA"/>
    <s v="DIRECCIÓN GENERAL DE VIVIENDA"/>
    <n v="6000000"/>
    <n v="6000000"/>
    <n v="6000000"/>
  </r>
  <r>
    <s v="2.2.7R1843922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0"/>
    <x v="30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5880000"/>
    <n v="5880000"/>
    <n v="5880000"/>
  </r>
  <r>
    <s v="1.3.4M57345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1"/>
    <x v="31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5592492"/>
    <n v="5592492"/>
    <n v="5592492"/>
  </r>
  <r>
    <s v="1.3.4M4734110RECURSOS RECAUDADOS DE MANERA EFICIENTE PROGRAMA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32"/>
    <x v="32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5500000"/>
    <n v="5500000"/>
    <n v="3000000"/>
  </r>
  <r>
    <s v="1.3.4M57515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33"/>
    <x v="33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5280000"/>
    <n v="5280000"/>
    <n v="3000000"/>
  </r>
  <r>
    <s v="1.3.4M57355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4"/>
    <x v="34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7999992"/>
    <n v="7999992"/>
    <n v="5000000"/>
  </r>
  <r>
    <s v="1.7.2R2532510SERVICIO DE UNIDADES MOVILES ARRENDADA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9"/>
    <x v="19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SERVICIO DE UNIDADES MOVILES ARRENDADAS"/>
    <s v="DIRECCIÓN GENERAL DE PROTECCIÓN CIVIL Y BOMBEROS"/>
    <n v="10000000"/>
    <n v="7000000"/>
    <n v="3000000"/>
  </r>
  <r>
    <s v="1.3.4E75339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5"/>
    <x v="35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2000000"/>
    <n v="7000000"/>
    <n v="5000000"/>
  </r>
  <r>
    <s v="1.3.4M57296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6"/>
    <x v="36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6999996"/>
    <n v="6999996"/>
    <n v="5000000"/>
  </r>
  <r>
    <s v="1.3.4M4739420RECURSOS RECAUDADOS DE MANERA EFICIENTE PROGRAMA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37"/>
    <x v="37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5000000"/>
    <n v="5000000"/>
    <n v="2000000"/>
  </r>
  <r>
    <s v="1.3.4E7532610SERVICIO DE BALIZAMIENTO Y SEÑALETICA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"/>
    <x v="12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19000000"/>
    <n v="5000000"/>
    <n v="5000000"/>
  </r>
  <r>
    <s v="1.3.4E7524910SERVICIO DE BALIZAMIENTO Y SEÑALETICA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8"/>
    <x v="3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7000000"/>
    <n v="7000000"/>
    <n v="5000000"/>
  </r>
  <r>
    <s v="1.3.4M57311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"/>
    <x v="1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4802400"/>
    <n v="4802400"/>
    <n v="4802400"/>
  </r>
  <r>
    <s v="1.3.4M57541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39"/>
    <x v="39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4063272"/>
    <n v="4763272"/>
    <n v="4763272"/>
  </r>
  <r>
    <s v="1.3.4M57298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40"/>
    <x v="40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4617600"/>
    <n v="4617600"/>
    <n v="4617600"/>
  </r>
  <r>
    <s v="1.7.2R2556910EQUIPO Y HERRAMIENTA MANUAL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8"/>
    <x v="8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4600000"/>
    <n v="4600000"/>
    <n v="4000000"/>
  </r>
  <r>
    <s v="3.1.1E9638210EVENTOS DE LA COORDINACIÓN GENERAL DE DESARROLLO ECONÓMIC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27"/>
    <x v="27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6970000"/>
    <n v="5500000"/>
    <n v="4000000"/>
  </r>
  <r>
    <s v="1.3.4P1759110PROGRAMAS SOCIALES MUNICIPALES EVALUADOS DE MANERA INTERNA Y EXTERNADESPACHO DE LA JEFATURA DE GABINETE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x v="18"/>
    <x v="18"/>
    <n v="0"/>
    <s v="SIN DESCRIPCION PARA DESTINOS 00"/>
    <n v="5000"/>
    <x v="3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4000000"/>
    <n v="4000000"/>
    <n v="3000000"/>
  </r>
  <r>
    <s v="1.3.4M4721810PROYECTO DE PRESUPUESTO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41"/>
    <x v="41"/>
    <n v="0"/>
    <s v="SIN DESCRIPCION PARA DESTINOS 00"/>
    <n v="2000"/>
    <x v="5"/>
    <m/>
    <s v="TESORERÍA"/>
    <s v="Innovación en la Administración Pública"/>
    <s v="HACIENDA PÚBLICA EFICIENTE"/>
    <s v="PROYECTO DE PRESUPUESTO"/>
    <s v="DIRECCIÓN GENERAL DE INGRESOS"/>
    <n v="4000000"/>
    <n v="4000000"/>
    <n v="3000000"/>
  </r>
  <r>
    <s v="1.3.4E75253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2"/>
    <x v="4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4761400"/>
    <n v="4500000"/>
    <n v="4000000"/>
  </r>
  <r>
    <s v="1.3.4E75254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3"/>
    <x v="4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4633806"/>
    <n v="4600000"/>
    <n v="4000000"/>
  </r>
  <r>
    <s v="2.7.1S6844310APOYO A INSTITUCIONES EDUCATIVAS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44"/>
    <x v="44"/>
    <n v="0"/>
    <s v="SIN DESCRIPCION PARA DESTINOS 00"/>
    <n v="4000"/>
    <x v="4"/>
    <m/>
    <s v="COORDINACIÓN GENERAL DE PARTICIPACIÓN CIUDADANA Y CONSTRUCCIÓN DE COMUNIDAD"/>
    <s v="Ciudad Culta, Recreativa y Participativa"/>
    <s v="APOYO A INSTITUCIONES"/>
    <s v="APOYO A INSTITUCIONES EDUCATIVAS"/>
    <s v="DESPACHO DE LA COORDINACIÓN GENERAL DE PARTICIPACIÓN CIUDADANA Y CONSTRUCCIÓN DE COMUNIDAD"/>
    <n v="3600000"/>
    <n v="3600000"/>
    <n v="3000000"/>
  </r>
  <r>
    <s v="1.3.4R15742110ATENCIÓN PARA PERSONAS CON DISCAPACIDAD INTELECTUALCENTRO DE ESTIMULACIÓN PARA PERSONAS CON DISCAPACIDAD INTELECTUAL"/>
    <x v="0"/>
    <m/>
    <s v="1"/>
    <s v="GOBIERNO"/>
    <s v="1.3"/>
    <s v="COORDINACION DE LA POLITICA DE GOBIERNO"/>
    <s v="1.3.4"/>
    <s v="Función Pública"/>
    <s v="R"/>
    <s v="Específicos"/>
    <n v="15"/>
    <n v="7"/>
    <s v="Cultura de Paz y Derechos Humanos (Transversal)"/>
    <s v="GASTO CORRIENTE"/>
    <m/>
    <m/>
    <x v="6"/>
    <x v="6"/>
    <n v="0"/>
    <s v="SIN DESCRIPCION PARA DESTINOS 00"/>
    <n v="4000"/>
    <x v="4"/>
    <m/>
    <s v="CENTRO DE ESTIMULACIÓN PARA PERSONAS CON DISCAPACIDAD INTELECTUAL (CENDI)"/>
    <s v="Cultura de Paz y Derechos Humanos (Transversal)"/>
    <s v="TRANSFERENCIAS OTORGADAS A LOS ORGANISMOS PUBLICOS DESCENTRALIZADOS DEL MUNICIPIO"/>
    <s v="ATENCIÓN PARA PERSONAS CON DISCAPACIDAD INTELECTUAL"/>
    <s v="CENTRO DE ESTIMULACIÓN PARA PERSONAS CON DISCAPACIDAD INTELECTUAL"/>
    <n v="3554787"/>
    <n v="3554787"/>
    <n v="3554787"/>
  </r>
  <r>
    <s v="1.3.4M57216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45"/>
    <x v="45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5238672"/>
    <n v="3500000"/>
    <n v="2500000"/>
  </r>
  <r>
    <s v="1.3.4E75531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46"/>
    <x v="46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5362160"/>
    <n v="4000000"/>
    <n v="3500000"/>
  </r>
  <r>
    <s v="2.2.7R184339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5"/>
    <x v="35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LABORATORIO URBANO"/>
    <n v="6000000"/>
    <n v="4000000"/>
    <n v="3500000"/>
  </r>
  <r>
    <s v="3.8.2E1733310SISTEMAS INFORMATICOS MODERNIZADOS RECIBIDOS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47"/>
    <x v="47"/>
    <n v="0"/>
    <s v="SIN DESCRIPCION PARA DESTINOS 00"/>
    <n v="3000"/>
    <x v="1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7300000.0799999898"/>
    <n v="3300000"/>
    <n v="3000000"/>
  </r>
  <r>
    <s v="2.7.1S6844110APOYO A ESTANCIAS INFANTILES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"/>
    <x v="13"/>
    <n v="0"/>
    <s v="SIN DESCRIPCION PARA DESTINOS 00"/>
    <n v="4000"/>
    <x v="4"/>
    <m/>
    <s v="COORDINACIÓN GENERAL DE PARTICIPACIÓN CIUDADANA Y CONSTRUCCIÓN DE COMUNIDAD"/>
    <s v="Ciudad Culta, Recreativa y Participativa"/>
    <s v="SUBSIDIO A LAS PERSONAS"/>
    <s v="APOYO A ESTANCIAS INFANTILES"/>
    <s v="DESPACHO DE LA COORDINACIÓN GENERAL DE PARTICIPACIÓN CIUDADANA Y CONSTRUCCIÓN DE COMUNIDAD"/>
    <n v="3000000"/>
    <n v="3000000"/>
    <n v="3000000"/>
  </r>
  <r>
    <s v="1.3.4P1733910PROGRAMAS SOCIALES MUNICIPALES EVALUADOS DE MANERA INTERNA Y EXTERNADESPACHO DE LA JEFATURA DE GABINETE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35"/>
    <x v="35"/>
    <n v="0"/>
    <s v="SIN DESCRIPCION PARA DESTINOS 00"/>
    <n v="3000"/>
    <x v="1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3000000"/>
    <n v="3000000"/>
    <n v="2000000"/>
  </r>
  <r>
    <s v="1.3.4E12153110QUEMAS AGRICOLAS E INCENDIOS FORESTALES PREVENIDOSDIRECCIÓN DE PROYECTO CAJITITLAN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46"/>
    <x v="46"/>
    <n v="0"/>
    <s v="SIN DESCRIPCION PARA DESTINOS 00"/>
    <n v="5000"/>
    <x v="3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3900000"/>
    <n v="3000000"/>
    <n v="3000000"/>
  </r>
  <r>
    <s v="1.3.4E7533710SERVICIO DE MANTENIMIENTO EN LOS ESPACIOS PÚBLICOS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8"/>
    <x v="48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5000000"/>
    <n v="5000000"/>
    <n v="3000000"/>
  </r>
  <r>
    <s v="1.3.4E18382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27"/>
    <x v="27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4054000"/>
    <n v="3254000"/>
    <n v="2800000"/>
  </r>
  <r>
    <s v="1.3.4P1736510SERVIDORES PUBLCIOS MUNICIPALES CAPACITADOSDESPACHO DE LA JEFATURA DE GABINETE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49"/>
    <x v="49"/>
    <n v="0"/>
    <s v="SIN DESCRIPCION PARA DESTINOS 00"/>
    <n v="3000"/>
    <x v="1"/>
    <m/>
    <s v="PRESIDENCIA MUNICIPAL"/>
    <s v="Innovación en la Administración Pública"/>
    <s v="MEJORAMIENTO DE CAPACIDADES INSTITUCIONALES"/>
    <s v="SERVIDORES PUBLCIOS MUNICIPALES CAPACITADOS"/>
    <s v="DESPACHO DE LA JEFATURA DE GABINETE"/>
    <n v="3115992"/>
    <n v="3115992"/>
    <n v="2000000"/>
  </r>
  <r>
    <s v="1.3.4E7524610SERVICIO DE MANTENIMIENTO DE ALUMBRADO PÚBLICODIRECCIÓN DE ALUMBRADO PÚBLIC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10500000"/>
    <n v="10500000"/>
    <n v="2900000"/>
  </r>
  <r>
    <s v="1.3.4M5732310BIENES ADQUIRIDOSDIRECCIÓN GENERAL DE ADMINISTRACIÓN"/>
    <x v="1"/>
    <s v="2.5-02-20"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1"/>
    <x v="51"/>
    <n v="0"/>
    <s v="SIN DESCRIPCION PARA DESTINOS 00"/>
    <n v="3000"/>
    <x v="1"/>
    <s v="FONDO DE FORTALECIMIENTO MUNICIPAL 2020 (FORTAMUN)"/>
    <s v="OFICIALÍA MAYOR"/>
    <s v="Innovación en la Administración Pública"/>
    <s v="ADQUISICIÓN DE BIENES Y SERVICIOS "/>
    <s v="BIENES ADQUIRIDOS"/>
    <s v="DIRECCIÓN GENERAL DE ADMINISTRACIÓN"/>
    <n v="2664744"/>
    <n v="2664744"/>
    <n v="2664744"/>
  </r>
  <r>
    <s v="1.7.2R2527210EQUIPOS DE PROTECCIÓN PERSONAL PARA ELEMENTOS DE PCYB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52"/>
    <x v="52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EQUIPOS DE PROTECCIÓN PERSONAL PARA ELEMENTOS DE PCYB"/>
    <s v="DIRECCIÓN GENERAL DE PROTECCIÓN CIVIL Y BOMBEROS"/>
    <n v="3500000"/>
    <n v="2500000"/>
    <n v="2500000"/>
  </r>
  <r>
    <s v="1.3.4K12133210OBRAS DE INFRAESTRUCTURA MUNICIPALDIRECCIÓN GENERAL DE LICITACIÓN Y NORMATIVIDAD"/>
    <x v="0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53"/>
    <x v="53"/>
    <n v="0"/>
    <s v="SIN DESCRIPCION PARA DESTINOS 00"/>
    <n v="3000"/>
    <x v="1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500000"/>
    <n v="2500000"/>
    <n v="2500000"/>
  </r>
  <r>
    <s v="1.3.4M4742510RECURSOS RECAUDADOS DE MANERA EFICIENTE PROGRAMA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54"/>
    <x v="54"/>
    <n v="0"/>
    <s v="SIN DESCRIPCION PARA DESTINOS 00"/>
    <n v="4000"/>
    <x v="4"/>
    <m/>
    <s v="TESORERÍA"/>
    <s v="Innovación en la Administración Pública"/>
    <s v="HACIENDA PÚBLICA EFICIENTE"/>
    <s v="RECURSOS RECAUDADOS DE MANERA EFICIENTE PROGRAMADOS"/>
    <s v="DIRECCIÓN GENERAL DE INGRESOS"/>
    <n v="2500000"/>
    <n v="2500000"/>
    <n v="2000000"/>
  </r>
  <r>
    <s v="3.8.2E1733910SISTEMAS INFORMATICOS MODERNIZADOS RECIBIDOS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35"/>
    <x v="35"/>
    <n v="0"/>
    <s v="SIN DESCRIPCION PARA DESTINOS 00"/>
    <n v="3000"/>
    <x v="1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2500000"/>
    <n v="2500000"/>
    <n v="2500000"/>
  </r>
  <r>
    <s v="1.3.4M57322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5"/>
    <x v="55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2321508"/>
    <n v="2321508"/>
    <n v="2321508"/>
  </r>
  <r>
    <s v="1.3.4M57211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6"/>
    <x v="56"/>
    <n v="0"/>
    <s v="SIN DESCRIPCION PARA DESTINOS 00"/>
    <n v="2000"/>
    <x v="5"/>
    <m/>
    <s v="OFICIALÍA MAYOR"/>
    <s v="Innovación en la Administración Pública"/>
    <s v="ADQUISICIÓN DE BIENES Y SERVICIOS "/>
    <s v="SERVICIOS CONTRATADOS"/>
    <s v="DIRECCIÓN GENERAL DE ADMINISTRACIÓN"/>
    <n v="2149730"/>
    <n v="2149730"/>
    <n v="2149730"/>
  </r>
  <r>
    <s v="1.3.4E121431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57"/>
    <x v="57"/>
    <n v="0"/>
    <s v="SIN DESCRIPCION PARA DESTINOS 00"/>
    <n v="4000"/>
    <x v="4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2000000"/>
    <n v="2000000"/>
    <n v="1800000"/>
  </r>
  <r>
    <s v="1.3.5O30331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28"/>
    <x v="28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2000000"/>
    <n v="2000000"/>
    <n v="2000000"/>
  </r>
  <r>
    <s v="1.3.4M4742110RECURSOS RECAUDADOS DE MANERA EFICIENTE PROGRAMA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6"/>
    <x v="6"/>
    <n v="0"/>
    <s v="SIN DESCRIPCION PARA DESTINOS 00"/>
    <n v="4000"/>
    <x v="4"/>
    <m/>
    <s v="TESORERÍA"/>
    <s v="Innovación en la Administración Pública"/>
    <s v="HACIENDA PÚBLICA EFICIENTE"/>
    <s v="RECURSOS RECAUDADOS DE MANERA EFICIENTE PROGRAMADOS"/>
    <s v="DIRECCIÓN GENERAL DE INGRESOS"/>
    <n v="2000000"/>
    <n v="2000000"/>
    <n v="2000000"/>
  </r>
  <r>
    <s v="1.3.4E7524710SERVICIO DE BALIZAMIENTO Y SEÑALETICA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8"/>
    <x v="5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3000000"/>
    <n v="2500000"/>
    <n v="2000000"/>
  </r>
  <r>
    <s v="1.3.4E7556710SERVICIOS DE PODA Y TALA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59"/>
    <x v="59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1500000"/>
    <n v="3000000"/>
    <n v="2000000"/>
  </r>
  <r>
    <s v="2.2.7R184251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0"/>
    <x v="60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2280000"/>
    <n v="2280000"/>
    <n v="2000000"/>
  </r>
  <r>
    <s v="2.2.7R184332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3"/>
    <x v="53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3480000"/>
    <n v="2500000"/>
    <n v="2000000"/>
  </r>
  <r>
    <s v="1.3.4M57363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1"/>
    <x v="61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900800"/>
    <n v="1900800"/>
    <n v="1900800"/>
  </r>
  <r>
    <s v="2.7.1S6838210ACTIVIDADES PARA LA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27"/>
    <x v="27"/>
    <n v="0"/>
    <s v="SIN DESCRIPCION PARA DESTINOS 00"/>
    <n v="3000"/>
    <x v="1"/>
    <m/>
    <s v="COORDINACIÓN GENERAL DE PARTICIPACIÓN CIUDADANA Y CONSTRUCCIÓN DE COMUNIDAD"/>
    <s v="Ciudad Culta, Recreativa y Participativa"/>
    <s v="ACTIVIDADES Y FESTIVIDADES"/>
    <s v="ACTIVIDADES PARA LA CONSTRUCCIÓN DE COMUNIDAD"/>
    <s v="DESPACHO DE LA COORDINACIÓN GENERAL DE PARTICIPACIÓN CIUDADANA Y CONSTRUCCIÓN DE COMUNIDAD"/>
    <n v="10850000"/>
    <n v="4000000"/>
    <n v="1000000"/>
  </r>
  <r>
    <s v="1.3.4M1044110APOYO ECONÓMICO A PERSONAS FÍSICAS, ASOCIACIONES E INSTITUCIONES SIN FINES DE LUCROSECRETARÍA PARTICULAR DE PRESIDENCIA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3"/>
    <x v="13"/>
    <n v="0"/>
    <s v="SIN DESCRIPCION PARA DESTINOS 00"/>
    <n v="4000"/>
    <x v="4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2943820"/>
    <n v="2000000"/>
    <n v="1800000"/>
  </r>
  <r>
    <s v="1.3.4M1044510APOYO ECONÓMICO A PERSONAS FÍSICAS, ASOCIACIONES E INSTITUCIONES SIN FINES DE LUCROSECRETARÍA PARTICULAR DE PRESIDENCIA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62"/>
    <x v="62"/>
    <n v="0"/>
    <s v="SIN DESCRIPCION PARA DESTINOS 00"/>
    <n v="4000"/>
    <x v="4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3613060"/>
    <n v="2000000"/>
    <n v="1800000"/>
  </r>
  <r>
    <s v="2.6.8R14742110ATENCION A MUJERES DEL MUNICIPIOINSTITUTO MUNICIPAL DE LA MUJER TLAJOMULQUENSE"/>
    <x v="0"/>
    <m/>
    <s v="2"/>
    <s v="DESARROLLO SOCIAL"/>
    <s v="2.6"/>
    <s v="PROTECCION SOCIAL"/>
    <s v="2.6.8"/>
    <s v="Otros Grupos Vulnerables"/>
    <s v="R"/>
    <s v="Específicos"/>
    <n v="14"/>
    <n v="7"/>
    <s v="Cultura de Paz y Derechos Humanos (Transversal)"/>
    <s v="GASTO CORRIENTE"/>
    <m/>
    <m/>
    <x v="6"/>
    <x v="6"/>
    <n v="0"/>
    <s v="SIN DESCRIPCION PARA DESTINOS 00"/>
    <n v="4000"/>
    <x v="4"/>
    <m/>
    <s v="INSTITUTO MUNICIPAL DE LA MUJER TLAJOMULQUENSE"/>
    <s v="Cultura de Paz y Derechos Humanos (Transversal)"/>
    <s v="TRANSFERENCIAS OTORGADAS A LOS ORGANISMOS PUBLICOS DESCENTRALIZADOS DEL MUNICIPIO"/>
    <s v="ATENCION A MUJERES DEL MUNICIPIO"/>
    <s v="INSTITUTO MUNICIPAL DE LA MUJER TLAJOMULQUENSE"/>
    <n v="1726449.08"/>
    <n v="1726449.08"/>
    <n v="1726449.08"/>
  </r>
  <r>
    <s v="2.7.1S68382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27"/>
    <x v="27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4000000"/>
    <n v="2500000"/>
    <n v="1000000"/>
  </r>
  <r>
    <s v="1.3.4M57511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63"/>
    <x v="63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4218000"/>
    <n v="1500000"/>
    <n v="1000000"/>
  </r>
  <r>
    <s v="1.3.4M57241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4"/>
    <x v="64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2109996"/>
    <n v="2109996"/>
    <n v="1500000"/>
  </r>
  <r>
    <s v="3.1.1E9643110CAL AGRÍCOLADIRECCIÓN GENERAL DE DESARROLLO RURAL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ACTIVIDAD AGRÍCOLA"/>
    <s v="CAL AGRÍCOLA"/>
    <s v="DIRECCIÓN GENERAL DE DESARROLLO RURAL"/>
    <n v="1500000"/>
    <n v="1500000"/>
    <n v="1000000"/>
  </r>
  <r>
    <s v="1.3.4O2034110CONDONACIÓN Y/O REDUCCIÓN DE SANCIONESDIRECIÓN DE ACUERDOS Y SEGUIMIENTO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32"/>
    <x v="32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2000000"/>
    <n v="1500000"/>
    <n v="1000000"/>
  </r>
  <r>
    <s v="1.3.4M4738210RECURSOS RECAUDADOS DE MANERA EFICIENTE PROGRAMA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27"/>
    <x v="27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2500000"/>
    <n v="2500000"/>
    <n v="1200000"/>
  </r>
  <r>
    <s v="1.3.4E7556710SERVICIO DE RECOLECCIÓN DE MALEZA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59"/>
    <x v="59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1500000"/>
    <n v="1500000"/>
    <n v="1000000"/>
  </r>
  <r>
    <s v="2.7.1S6832510UNIFORMES ESCOLARESDIRECCIÓN GENERAL DE PROGRAMAS SOCIALES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9"/>
    <x v="19"/>
    <n v="0"/>
    <s v="SIN DESCRIPCION PARA DESTINOS 00"/>
    <n v="3000"/>
    <x v="1"/>
    <m/>
    <s v="COORDINACIÓN GENERAL DE PARTICIPACIÓN CIUDADANA Y CONSTRUCCIÓN DE COMUNIDAD"/>
    <s v="Ciudad Culta, Recreativa y Participativa"/>
    <s v="ESTUDIANTE APRUEBA"/>
    <s v="UNIFORMES ESCOLARES"/>
    <s v="DIRECCIÓN GENERAL DE PROGRAMAS SOCIALES"/>
    <n v="1500000"/>
    <n v="1500000"/>
    <n v="1000000"/>
  </r>
  <r>
    <s v="1.3.4E121421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6"/>
    <x v="6"/>
    <n v="0"/>
    <s v="SIN DESCRIPCION PARA DESTINOS 00"/>
    <n v="4000"/>
    <x v="4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300000"/>
    <n v="1300000"/>
    <n v="1300000"/>
  </r>
  <r>
    <s v="1.3.4M57314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5"/>
    <x v="65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224000"/>
    <n v="1224000"/>
    <n v="1224000"/>
  </r>
  <r>
    <s v="2.7.1S6838210APOYO A LAS AGENCIAS Y DELEGACIONES DEL MUNICIPIODIRECCIÓN DE AGENCIAS Y DELEGACIONES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27"/>
    <x v="27"/>
    <n v="0"/>
    <s v="SIN DESCRIPCION PARA DESTINOS 00"/>
    <n v="3000"/>
    <x v="1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1300000"/>
    <n v="1200000"/>
    <n v="1000000"/>
  </r>
  <r>
    <s v="1.3.4M57316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6"/>
    <x v="66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152132"/>
    <n v="1152132"/>
    <n v="1152132"/>
  </r>
  <r>
    <s v="1.7.2R25221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67"/>
    <x v="67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250000"/>
    <n v="1250000"/>
    <n v="1000000"/>
  </r>
  <r>
    <s v="2.7.1S68445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2"/>
    <x v="62"/>
    <n v="0"/>
    <s v="SIN DESCRIPCION PARA DESTINOS 00"/>
    <n v="4000"/>
    <x v="4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2100000"/>
    <n v="1100000"/>
    <n v="1000000"/>
  </r>
  <r>
    <s v="2.1.5R73569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"/>
    <x v="8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1000000"/>
    <n v="1000000"/>
    <n v="1000000"/>
  </r>
  <r>
    <s v="1.3.4E7533910MUNICIPIO FUNCIONAL Y EQUITATIVODIRECCIÓN GENERAL DE SALUD PÚBLICA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5"/>
    <x v="35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MUNICIPIO FUNCIONAL Y EQUITATIVO"/>
    <s v="DIRECCIÓN GENERAL DE SALUD PÚBLICA"/>
    <n v="1000000"/>
    <n v="1000000"/>
    <n v="1000000"/>
  </r>
  <r>
    <s v="1.3.4K12156710OBRAS DE INFRAESTRUCTURA MUNICIPALDIRECCIÓN GENERAL DE LICITACIÓN Y NORMATIVIDAD"/>
    <x v="0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59"/>
    <x v="59"/>
    <n v="0"/>
    <s v="SIN DESCRIPCION PARA DESTINOS 00"/>
    <n v="5000"/>
    <x v="3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500000"/>
    <n v="1000000"/>
    <n v="1000000"/>
  </r>
  <r>
    <s v="1.3.4M4733310RECURSOS FEDERALES RECIBI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47"/>
    <x v="47"/>
    <n v="0"/>
    <s v="SIN DESCRIPCION PARA DESTINOS 00"/>
    <n v="3000"/>
    <x v="1"/>
    <m/>
    <s v="TESORERÍA"/>
    <s v="Innovación en la Administración Pública"/>
    <s v="HACIENDA PÚBLICA EFICIENTE"/>
    <s v="RECURSOS FEDERALES RECIBIDOS"/>
    <s v="DIRECCIÓN GENERAL DE INGRESOS"/>
    <n v="1000000"/>
    <n v="1000000"/>
    <n v="700000"/>
  </r>
  <r>
    <s v="1.3.4E7529110SERVICIO DE BALIZAMIENTO Y SEÑALETICA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1500000"/>
    <n v="1500000"/>
    <n v="1000000"/>
  </r>
  <r>
    <s v="1.3.4E7529110SERVICIO DE MANTENIMIENTO EN LOS ESPACIOS PÚBLICOS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500000"/>
    <n v="1500000"/>
    <n v="1000000"/>
  </r>
  <r>
    <s v="2.2.7R184246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0"/>
    <x v="50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3000000"/>
    <n v="1000000"/>
    <n v="800000"/>
  </r>
  <r>
    <s v="2.2.7R184247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8"/>
    <x v="5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440000"/>
    <n v="1000000"/>
    <n v="800000"/>
  </r>
  <r>
    <s v="2.2.7R184335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9"/>
    <x v="69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1200000"/>
    <n v="1000000"/>
    <n v="800000"/>
  </r>
  <r>
    <s v="2.2.7R184256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70"/>
    <x v="70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200000"/>
    <n v="1200000"/>
    <n v="800000"/>
  </r>
  <r>
    <s v="2.2.7R184255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71"/>
    <x v="71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4800000"/>
    <n v="1500000"/>
    <n v="800000"/>
  </r>
  <r>
    <s v="3.1.1E9623910ADMINISTRACIÓN DEL DESPACH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2"/>
    <x v="72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00"/>
    <n v="1000000"/>
    <n v="800000"/>
  </r>
  <r>
    <s v="3.8.2E1759710ATENCION A EMERGENCIAS Y SERVICIOS PUBLICOS MUNICIPALES ENTREGADOS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73"/>
    <x v="73"/>
    <n v="0"/>
    <s v="SIN DESCRIPCION PARA DESTINOS 00"/>
    <n v="5000"/>
    <x v="3"/>
    <m/>
    <s v="PRESIDENCIA MUNICIPAL"/>
    <s v="Innovación en la Administración Pública"/>
    <s v="MODERNIZACION DE PROCESOS ADMINISTRATIVOS"/>
    <s v="ATENCION A EMERGENCIAS Y SERVICIOS PUBLICOS MUNICIPALES ENTREGADOS"/>
    <s v="DIRECCION GENERAL DE INNOVACION GUBERNAMENTAL"/>
    <n v="800000"/>
    <n v="800000"/>
    <n v="800000"/>
  </r>
  <r>
    <s v="3.1.1E9625210PAQUETE AGROECOLÓGICODIRECCIÓN GENERAL DE DESARROLLO RURAL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4"/>
    <x v="74"/>
    <n v="0"/>
    <s v="SIN DESCRIPCION PARA DESTINOS 00"/>
    <n v="2000"/>
    <x v="5"/>
    <m/>
    <s v="COORDINACIÓN GENERAL DE DESARROLLO ECONÓMICO Y COMBATE A LA DESIGUALDAD"/>
    <s v="Desarrollo Económico"/>
    <s v="IMPULSO A LA ACTIVIDAD AGRÍCOLA"/>
    <s v="PAQUETE AGROECOLÓGICO"/>
    <s v="DIRECCIÓN GENERAL DE DESARROLLO RURAL"/>
    <n v="800000"/>
    <n v="800000"/>
    <n v="800000"/>
  </r>
  <r>
    <s v="2.2.7R18424910SUMINISTRO DE AGUADIRECCIÓN GENERAL DE VIVIENDA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8"/>
    <x v="3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VIVIENDA"/>
    <n v="4000000"/>
    <n v="800000"/>
    <n v="800000"/>
  </r>
  <r>
    <s v="2.2.7R184249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8"/>
    <x v="3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200000"/>
    <n v="800000"/>
    <n v="800000"/>
  </r>
  <r>
    <s v="2.2.7R184249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38"/>
    <x v="3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24000"/>
    <n v="800000"/>
    <n v="800000"/>
  </r>
  <r>
    <s v="2.2.7R184291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8"/>
    <x v="6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400000"/>
    <n v="800000"/>
    <n v="800000"/>
  </r>
  <r>
    <s v="2.2.7R184291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8"/>
    <x v="6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200000"/>
    <n v="850000"/>
    <n v="650000"/>
  </r>
  <r>
    <s v="3.8.2E1759710SISTEMAS INFORMATICOS MODERNIZADOS RECIBIDOS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73"/>
    <x v="73"/>
    <n v="0"/>
    <s v="SIN DESCRIPCION PARA DESTINOS 00"/>
    <n v="5000"/>
    <x v="3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700000"/>
    <n v="700000"/>
    <n v="550000"/>
  </r>
  <r>
    <s v="2.2.7R184242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3"/>
    <x v="23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200000"/>
    <n v="700000"/>
    <n v="550000"/>
  </r>
  <r>
    <s v="1.3.4M57348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75"/>
    <x v="75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648432"/>
    <n v="648432"/>
    <n v="400000"/>
  </r>
  <r>
    <s v="1.3.4E75354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6"/>
    <x v="76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720000"/>
    <n v="643104"/>
    <n v="400000"/>
  </r>
  <r>
    <s v="1.3.4M57214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77"/>
    <x v="77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636996"/>
    <n v="636996"/>
    <n v="400000"/>
  </r>
  <r>
    <s v="1.3.4M573922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0"/>
    <x v="30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600000"/>
    <n v="600000"/>
    <n v="0"/>
  </r>
  <r>
    <s v="1.3.4O2039220CONDONACIÓN Y/O REDUCCIÓN DE SANCIONESDIRECIÓN DE ACUERDOS Y SEGUIMIENTO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30"/>
    <x v="30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800000"/>
    <n v="600000"/>
    <n v="400000"/>
  </r>
  <r>
    <s v="3.8.2E1752110INFRAESTRUCTURA TECNOLOGICA ENTREGADA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78"/>
    <x v="78"/>
    <n v="0"/>
    <s v="SIN DESCRIPCION PARA DESTINOS 00"/>
    <n v="5000"/>
    <x v="3"/>
    <m/>
    <s v="PRESIDENCIA MUNICIPAL"/>
    <s v="Innovación en la Administración Pública"/>
    <s v="MODERNIZACION DE PROCESOS ADMINISTRATIVOS"/>
    <s v="INFRAESTRUCTURA TECNOLOGICA ENTREGADA"/>
    <s v="DIRECCION GENERAL DE INNOVACION GUBERNAMENTAL"/>
    <n v="700000"/>
    <n v="700000"/>
    <n v="600000"/>
  </r>
  <r>
    <s v="1.3.4M4739610RECURSOS RECAUDADOS DE MANERA EFICIENTE PROGRAMA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79"/>
    <x v="79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600000"/>
    <n v="600000"/>
    <n v="300000"/>
  </r>
  <r>
    <s v="1.3.4E7527210SERVICIO DE MANTENIMIENTO EN LOS ESPACIOS PÚBLICOS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800000"/>
    <n v="800000"/>
    <n v="600000"/>
  </r>
  <r>
    <s v="1.3.4E7556110SERVICIO DE MANTENIMIENTO EN LOS ESPACIOS PÚBLICOS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0"/>
    <x v="80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800000"/>
    <n v="800000"/>
    <n v="600000"/>
  </r>
  <r>
    <s v="2.2.7R184363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1"/>
    <x v="61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LABORATORIO URBANO"/>
    <n v="600000"/>
    <n v="600000"/>
    <n v="400000"/>
  </r>
  <r>
    <s v="2.2.7R184567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59"/>
    <x v="59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600000"/>
    <n v="600000"/>
    <n v="400000"/>
  </r>
  <r>
    <s v="1.3.4M57294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81"/>
    <x v="81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585600"/>
    <n v="585600"/>
    <n v="300000"/>
  </r>
  <r>
    <s v="1.3.4E121339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35"/>
    <x v="35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500000"/>
    <n v="500000"/>
    <n v="300000"/>
  </r>
  <r>
    <s v="1.3.4O20339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35"/>
    <x v="35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250000"/>
    <n v="1000000"/>
    <n v="300000"/>
  </r>
  <r>
    <s v="2.7.1S6824910APOYO A LAS AGENCIAS Y DELEGACIONES DEL MUNICIPIODIRECCIÓN DE AGENCIAS Y DELEGACIONES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38"/>
    <x v="38"/>
    <n v="0"/>
    <s v="SIN DESCRIPCION PARA DESTINOS 00"/>
    <n v="2000"/>
    <x v="5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500000"/>
    <n v="500000"/>
    <n v="200000"/>
  </r>
  <r>
    <s v="1.3.4M57252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74"/>
    <x v="74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540000"/>
    <n v="540000"/>
    <n v="300000"/>
  </r>
  <r>
    <s v="1.7.1R8255110EQUIPAMIENTOCOMISARÍA DE LA POLICÍA PREVENTIVA MUNICIPAL"/>
    <x v="0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DE CAPITAL"/>
    <m/>
    <m/>
    <x v="82"/>
    <x v="82"/>
    <n v="0"/>
    <s v="SIN DESCRIPCION PARA DESTINOS 00"/>
    <n v="5000"/>
    <x v="3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500000"/>
    <n v="500000"/>
    <n v="300000"/>
  </r>
  <r>
    <s v="1.7.2R2556510EQUIPO Y HERRAMIENTA MANUAL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26"/>
    <x v="26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0"/>
    <n v="500000"/>
    <n v="300000"/>
  </r>
  <r>
    <s v="1.7.2R2556210EQUIPO Y HERRAMIENTA MANUAL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83"/>
    <x v="83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600000"/>
    <n v="600000"/>
    <n v="300000"/>
  </r>
  <r>
    <s v="3.1.1E9632610EVENTOS DE LA COORDINACIÓN GENERAL DE DESARROLLO ECONÓMIC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2"/>
    <x v="12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500000"/>
    <n v="500000"/>
    <n v="300000"/>
  </r>
  <r>
    <s v="1.3.4E7553110MUNICIPIO FUNCIONAL Y EQUITATIVODIRECCIÓN GENERAL DE SALUD PÚBLICA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46"/>
    <x v="46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MUNICIPIO FUNCIONAL Y EQUITATIVO"/>
    <s v="DIRECCIÓN GENERAL DE SALUD PÚBLICA"/>
    <n v="2000000"/>
    <n v="500000"/>
    <n v="300000"/>
  </r>
  <r>
    <s v="2.7.1S6844510RECONSTRUCCIÓN MAMARIA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2"/>
    <x v="62"/>
    <n v="0"/>
    <s v="SIN DESCRIPCION PARA DESTINOS 00"/>
    <n v="4000"/>
    <x v="4"/>
    <m/>
    <s v="COORDINACIÓN GENERAL DE PARTICIPACIÓN CIUDADANA Y CONSTRUCCIÓN DE COMUNIDAD"/>
    <s v="Ciudad Culta, Recreativa y Participativa"/>
    <s v="APOYO A PERSONAS"/>
    <s v="RECONSTRUCCIÓN MAMARIA"/>
    <s v="DESPACHO DE LA COORDINACIÓN GENERAL DE PARTICIPACIÓN CIUDADANA Y CONSTRUCCIÓN DE COMUNIDAD"/>
    <n v="500000"/>
    <n v="500000"/>
    <n v="200000"/>
  </r>
  <r>
    <s v="1.3.4E7554210SERVICIOS DE PODA Y TALA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4"/>
    <x v="84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500000"/>
    <n v="500000"/>
    <n v="300000"/>
  </r>
  <r>
    <s v="1.3.4E75358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"/>
    <x v="2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679999.92"/>
    <n v="500000"/>
    <n v="300000"/>
  </r>
  <r>
    <s v="2.2.7R184298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40"/>
    <x v="40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000000"/>
    <n v="500000"/>
    <n v="400000"/>
  </r>
  <r>
    <s v="2.2.7R184591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18"/>
    <x v="18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LABORATORIO URBANO"/>
    <n v="500000"/>
    <n v="500000"/>
    <n v="400000"/>
  </r>
  <r>
    <s v="1.3.4M57326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2"/>
    <x v="12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499992"/>
    <n v="499992"/>
    <n v="300000"/>
  </r>
  <r>
    <s v="2.7.1S6833510BECAS  A ESTUDIANTESDIRECCIÓN GENERAL DE PROGRAMAS SOCIALES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9"/>
    <x v="69"/>
    <n v="0"/>
    <s v="SIN DESCRIPCION PARA DESTINOS 00"/>
    <n v="3000"/>
    <x v="1"/>
    <m/>
    <s v="COORDINACIÓN GENERAL DE PARTICIPACIÓN CIUDADANA Y CONSTRUCCIÓN DE COMUNIDAD"/>
    <s v="Ciudad Culta, Recreativa y Participativa"/>
    <s v="ESTUDIANTE APRUEBA"/>
    <s v="BECAS  A ESTUDIANTES"/>
    <s v="DIRECCIÓN GENERAL DE PROGRAMAS SOCIALES"/>
    <n v="490000"/>
    <n v="490000"/>
    <n v="400000"/>
  </r>
  <r>
    <s v="1.3.4M57351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4"/>
    <x v="24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674460"/>
    <n v="674460"/>
    <n v="480000"/>
  </r>
  <r>
    <s v="2.1.5R73253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42"/>
    <x v="42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50000"/>
    <n v="450000"/>
    <n v="450000"/>
  </r>
  <r>
    <s v="2.7.1S6824910TRASLADOS ESCOLARES Y ESCUELAS DE 10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38"/>
    <x v="38"/>
    <n v="0"/>
    <s v="SIN DESCRIPCION PARA DESTINOS 00"/>
    <n v="2000"/>
    <x v="5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200000"/>
    <n v="450000"/>
    <n v="400000"/>
  </r>
  <r>
    <s v="1.3.4M57333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47"/>
    <x v="47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449086"/>
    <n v="449086"/>
    <n v="449086"/>
  </r>
  <r>
    <s v="2.1.5R73222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85"/>
    <x v="85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10000"/>
    <n v="410000"/>
    <n v="410000"/>
  </r>
  <r>
    <s v="1.3.4M57246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0"/>
    <x v="50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484992"/>
    <n v="484992"/>
    <n v="400000"/>
  </r>
  <r>
    <s v="1.3.4M57249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38"/>
    <x v="38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690000"/>
    <n v="690000"/>
    <n v="400000"/>
  </r>
  <r>
    <s v="1.3.4M57291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8"/>
    <x v="68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822836"/>
    <n v="822836"/>
    <n v="400000"/>
  </r>
  <r>
    <s v="1.7.2R2556610EQUIPO Y HERRAMIENTA MANUAL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86"/>
    <x v="86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0"/>
    <n v="400000"/>
    <n v="300000"/>
  </r>
  <r>
    <s v="1.7.2R2525910EQUIPO Y HERRAMIENTA MANUAL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87"/>
    <x v="87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0"/>
    <n v="500000"/>
    <n v="400000"/>
  </r>
  <r>
    <s v="1.7.2R2556710EQUIPO Y HERRAMIENTA MANUAL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59"/>
    <x v="59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0"/>
    <n v="500000"/>
    <n v="400000"/>
  </r>
  <r>
    <s v="1.3.4K12133310OBRAS DE INFRAESTRUCTURA MUNICIPALDIRECCIÓN GENERAL DE LICITACIÓN Y NORMATIVIDAD"/>
    <x v="0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47"/>
    <x v="47"/>
    <n v="0"/>
    <s v="SIN DESCRIPCION PARA DESTINOS 00"/>
    <n v="3000"/>
    <x v="1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400000"/>
    <n v="400000"/>
    <n v="300000"/>
  </r>
  <r>
    <s v="1.3.4E7524210SERVICIO DE BALIZAMIENTO Y SEÑALETICA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500000"/>
    <n v="500000"/>
    <n v="400000"/>
  </r>
  <r>
    <s v="1.3.4E7554210SERVICIO DE BALIZAMIENTO Y SEÑALETICA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4"/>
    <x v="84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500000"/>
    <n v="500000"/>
    <n v="400000"/>
  </r>
  <r>
    <s v="1.3.4E7554210SERVICIO DE MANTENIMIENTO EN LOS ESPACIOS PÚBLICOS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4"/>
    <x v="84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500000"/>
    <n v="500000"/>
    <n v="400000"/>
  </r>
  <r>
    <s v="1.3.4E7557810SERVICIO DE MANTENIMIENTO EN LOS ESPACIOS PÚBLICOS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8"/>
    <x v="88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500000"/>
    <n v="500000"/>
    <n v="400000"/>
  </r>
  <r>
    <s v="1.3.4E18329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89"/>
    <x v="89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507500"/>
    <n v="400000"/>
    <n v="400000"/>
  </r>
  <r>
    <s v="2.2.7R184351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4"/>
    <x v="24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1000000"/>
    <n v="400000"/>
    <n v="400000"/>
  </r>
  <r>
    <s v="2.2.7R184351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4"/>
    <x v="24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LABORATORIO URBANO"/>
    <n v="500000"/>
    <n v="400000"/>
    <n v="400000"/>
  </r>
  <r>
    <s v="2.2.7R184569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"/>
    <x v="8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400000"/>
    <n v="400000"/>
    <n v="400000"/>
  </r>
  <r>
    <s v="3.1.1E9644210TECHOS DE LÁMINADIRECCIÓN DE FOMENTO EMPRESARIAL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90"/>
    <x v="90"/>
    <n v="0"/>
    <s v="SIN DESCRIPCION PARA DESTINOS 00"/>
    <n v="4000"/>
    <x v="4"/>
    <m/>
    <s v="COORDINACIÓN GENERAL DE DESARROLLO ECONÓMICO Y COMBATE A LA DESIGUALDAD"/>
    <s v="Desarrollo Económico"/>
    <s v="FOMENTO A LOS JÓVENES EMPRENDEDORES "/>
    <s v="TECHOS DE LÁMINA"/>
    <s v="DIRECCIÓN DE FOMENTO EMPRESARIAL"/>
    <n v="400000"/>
    <n v="400000"/>
    <n v="380000"/>
  </r>
  <r>
    <s v="1.3.4M57391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91"/>
    <x v="91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504000"/>
    <n v="400000"/>
    <n v="380000"/>
  </r>
  <r>
    <s v="2.1.5R73254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43"/>
    <x v="43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80000"/>
    <n v="380000"/>
    <n v="380000"/>
  </r>
  <r>
    <s v="1.3.4M4732910RECURSOS RECAUDADOS DE MANERA EFICIENTE PROGRAMA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89"/>
    <x v="89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360000"/>
    <n v="360000"/>
    <n v="360000"/>
  </r>
  <r>
    <s v="1.3.4P1733910UNIDADES RESPONSABLES DE GASTO EVALUADASDIRECCION GENERAL DE COMUNICACION SOCIAL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35"/>
    <x v="35"/>
    <n v="0"/>
    <s v="SIN DESCRIPCION PARA DESTINOS 00"/>
    <n v="3000"/>
    <x v="1"/>
    <m/>
    <s v="PRESIDENCIA MUNICIPAL"/>
    <s v="Innovación en la Administración Pública"/>
    <s v="MEJORAMIENTO DE CAPACIDADES INSTITUCIONALES"/>
    <s v="UNIDADES RESPONSABLES DE GASTO EVALUADAS"/>
    <s v="DIRECCION GENERAL DE COMUNICACION SOCIAL"/>
    <n v="360000"/>
    <n v="360000"/>
    <n v="360000"/>
  </r>
  <r>
    <s v="3.1.1E9644110SISTEMAS DE ALMACENAMIENTO DE AGUADIRECCIÓN DE VIVIENDA Y COMUNIDAD DIGNA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3"/>
    <x v="13"/>
    <n v="0"/>
    <s v="SIN DESCRIPCION PARA DESTINOS 00"/>
    <n v="4000"/>
    <x v="4"/>
    <m/>
    <s v="COORDINACIÓN GENERAL DE DESARROLLO ECONÓMICO Y COMBATE A LA DESIGUALDAD"/>
    <s v="Desarrollo Económico"/>
    <s v="VIVIENDA DIGNA"/>
    <s v="SISTEMAS DE ALMACENAMIENTO DE AGUA"/>
    <s v="DIRECCIÓN DE VIVIENDA Y COMUNIDAD DIGNA"/>
    <n v="350000"/>
    <n v="350000"/>
    <n v="350000"/>
  </r>
  <r>
    <s v="1.3.4M57221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67"/>
    <x v="67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306000"/>
    <n v="306000"/>
    <n v="306000"/>
  </r>
  <r>
    <s v="1.3.4E121441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3"/>
    <x v="13"/>
    <n v="0"/>
    <s v="SIN DESCRIPCION PARA DESTINOS 00"/>
    <n v="4000"/>
    <x v="4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300000"/>
    <n v="300000"/>
    <n v="300000"/>
  </r>
  <r>
    <s v="1.3.4O20381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92"/>
    <x v="92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600000"/>
    <n v="600000"/>
    <n v="300000"/>
  </r>
  <r>
    <s v="1.3.4O20383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93"/>
    <x v="93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610000"/>
    <n v="610000"/>
    <n v="300000"/>
  </r>
  <r>
    <s v="2.7.1S6851910APOYO A LAS AGENCIAS Y DELEGACIONES DEL MUNICIPIODIRECCIÓN DE AGENCIAS Y DELEGACIONES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94"/>
    <x v="94"/>
    <n v="0"/>
    <s v="SIN DESCRIPCION PARA DESTINOS 00"/>
    <n v="5000"/>
    <x v="3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100000"/>
    <n v="300000"/>
    <n v="200000"/>
  </r>
  <r>
    <s v="1.3.4M57243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95"/>
    <x v="95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465000"/>
    <n v="465000"/>
    <n v="300000"/>
  </r>
  <r>
    <s v="1.3.4M57245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96"/>
    <x v="96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480000"/>
    <n v="480000"/>
    <n v="300000"/>
  </r>
  <r>
    <s v="1.3.4M57247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8"/>
    <x v="58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480000"/>
    <n v="480000"/>
    <n v="300000"/>
  </r>
  <r>
    <s v="1.3.4M57242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3"/>
    <x v="23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609996"/>
    <n v="609996"/>
    <n v="300000"/>
  </r>
  <r>
    <s v="1.3.4O2033110CONDONACIÓN Y/O REDUCCIÓN DE SANCIONESDIRECIÓN DE ACUERDOS Y SEGUIMIENTO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8"/>
    <x v="28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660000"/>
    <n v="300000"/>
    <n v="300000"/>
  </r>
  <r>
    <s v="1.7.1R8239620EQUIPAMIENTOCOMISARÍA DE LA POLICÍA PREVENTIVA MUNICIPAL"/>
    <x v="0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97"/>
    <x v="97"/>
    <n v="0"/>
    <s v="SIN DESCRIPCION PARA DESTINOS 00"/>
    <n v="3000"/>
    <x v="1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300000"/>
    <n v="300000"/>
    <n v="300000"/>
  </r>
  <r>
    <s v="3.1.1E9635110EVENTOS DE LA COORDINACIÓN GENERAL DE DESARROLLO ECONÓMIC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24"/>
    <x v="24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350000"/>
    <n v="350000"/>
    <n v="300000"/>
  </r>
  <r>
    <s v="3.1.1E9635410EVENTOS DE LA COORDINACIÓN GENERAL DE DESARROLLO ECONÓMIC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6"/>
    <x v="76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350000"/>
    <n v="350000"/>
    <n v="300000"/>
  </r>
  <r>
    <s v="2.7.1S6844210PROGRAMA ABC Y REZAGO EDUCATIVO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90"/>
    <x v="90"/>
    <n v="0"/>
    <s v="SIN DESCRIPCION PARA DESTINOS 00"/>
    <n v="4000"/>
    <x v="4"/>
    <m/>
    <s v="COORDINACIÓN GENERAL DE PARTICIPACIÓN CIUDADANA Y CONSTRUCCIÓN DE COMUNIDAD"/>
    <s v="Ciudad Culta, Recreativa y Participativa"/>
    <s v="APOYO A PERSONAS"/>
    <s v="PROGRAMA ABC Y REZAGO EDUCATIVO"/>
    <s v="DESPACHO DE LA COORDINACIÓN GENERAL DE PARTICIPACIÓN CIUDADANA Y CONSTRUCCIÓN DE COMUNIDAD"/>
    <n v="300000"/>
    <n v="300000"/>
    <n v="200000"/>
  </r>
  <r>
    <s v="1.3.4M4739510RECURSOS RECAUDADOS DE MANERA EFICIENTE PROGRAMA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98"/>
    <x v="98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300000"/>
    <n v="300000"/>
    <n v="300000"/>
  </r>
  <r>
    <s v="1.3.4E7527210SERVICIOS DE PODA Y TALA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300000"/>
    <n v="300000"/>
    <n v="300000"/>
  </r>
  <r>
    <s v="2.2.7R184217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99"/>
    <x v="99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360000"/>
    <n v="300000"/>
    <n v="300000"/>
  </r>
  <r>
    <s v="2.2.7R18424810SUMINISTRO DE AGUADIRECCIÓN GENERAL DE VIVIENDA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0"/>
    <x v="100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VIVIENDA"/>
    <n v="300000"/>
    <n v="300000"/>
    <n v="300000"/>
  </r>
  <r>
    <s v="2.7.1S6829110TRASLADOS ESCOLARES Y ESCUELAS DE 10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8"/>
    <x v="68"/>
    <n v="0"/>
    <s v="SIN DESCRIPCION PARA DESTINOS 00"/>
    <n v="2000"/>
    <x v="5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160000"/>
    <n v="300000"/>
    <n v="150000"/>
  </r>
  <r>
    <s v="2.7.1S6844310TRASLADOS ESCOLARES Y ESCUELAS DE 10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44"/>
    <x v="44"/>
    <n v="0"/>
    <s v="SIN DESCRIPCION PARA DESTINOS 00"/>
    <n v="4000"/>
    <x v="4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300000"/>
    <n v="300000"/>
    <n v="200000"/>
  </r>
  <r>
    <s v="1.7.1R8222110EQUIPAMIENTOCOMISARÍA DE LA POLICÍA PREVENTIVA MUNICIPAL"/>
    <x v="0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67"/>
    <x v="67"/>
    <n v="0"/>
    <s v="SIN DESCRIPCION PARA DESTINOS 00"/>
    <n v="2000"/>
    <x v="5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280000"/>
    <n v="280000"/>
    <n v="280000"/>
  </r>
  <r>
    <s v="1.3.4E75252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4"/>
    <x v="74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280000"/>
    <n v="280000"/>
    <n v="280000"/>
  </r>
  <r>
    <s v="1.3.4O20382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7"/>
    <x v="27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150000"/>
    <n v="500000"/>
    <n v="250000"/>
  </r>
  <r>
    <s v="1.3.4O20445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62"/>
    <x v="62"/>
    <n v="0"/>
    <s v="SIN DESCRIPCION PARA DESTINOS 00"/>
    <n v="4000"/>
    <x v="4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50000"/>
    <n v="500000"/>
    <n v="250000"/>
  </r>
  <r>
    <s v="1.7.2R25511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63"/>
    <x v="63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600000"/>
    <n v="300000"/>
    <n v="250000"/>
  </r>
  <r>
    <s v="1.7.2R25448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01"/>
    <x v="101"/>
    <n v="0"/>
    <s v="SIN DESCRIPCION PARA DESTINOS 00"/>
    <n v="4000"/>
    <x v="4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0"/>
    <n v="500000"/>
    <n v="250000"/>
  </r>
  <r>
    <s v="3.8.2E1756510ATENCION A EMERGENCIAS Y SERVICIOS PUBLICOS MUNICIPALES ENTREGADOS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26"/>
    <x v="26"/>
    <n v="0"/>
    <s v="SIN DESCRIPCION PARA DESTINOS 00"/>
    <n v="5000"/>
    <x v="3"/>
    <m/>
    <s v="PRESIDENCIA MUNICIPAL"/>
    <s v="Innovación en la Administración Pública"/>
    <s v="MODERNIZACION DE PROCESOS ADMINISTRATIVOS"/>
    <s v="ATENCION A EMERGENCIAS Y SERVICIOS PUBLICOS MUNICIPALES ENTREGADOS"/>
    <s v="DIRECCION GENERAL DE INNOVACION GUBERNAMENTAL"/>
    <n v="300000"/>
    <n v="300000"/>
    <n v="250000"/>
  </r>
  <r>
    <s v="2.1.5R73531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46"/>
    <x v="46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50000"/>
    <n v="250000"/>
    <n v="250000"/>
  </r>
  <r>
    <s v="1.3.5O30218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41"/>
    <x v="41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250000"/>
    <n v="250000"/>
    <n v="250000"/>
  </r>
  <r>
    <s v="1.7.2R2529110EQUIPO Y HERRAMIENTA MANUAL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68"/>
    <x v="68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300000"/>
    <n v="300000"/>
    <n v="250000"/>
  </r>
  <r>
    <s v="1.3.4P1738210PROGRAMAS SOCIALES MUNICIPALES EVALUADOS DE MANERA INTERNA Y EXTERNADESPACHO DE LA JEFATURA DE GABINETE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27"/>
    <x v="27"/>
    <n v="0"/>
    <s v="SIN DESCRIPCION PARA DESTINOS 00"/>
    <n v="3000"/>
    <x v="1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500000"/>
    <n v="500000"/>
    <n v="250000"/>
  </r>
  <r>
    <s v="1.3.4E7529910SERVICIO DE BALIZAMIENTO Y SEÑALETICA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02"/>
    <x v="10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400000"/>
    <n v="400000"/>
    <n v="250000"/>
  </r>
  <r>
    <s v="2.2.7R18424710SUMINISTRO DE AGUADIRECCIÓN GENERAL DE VIVIENDA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8"/>
    <x v="5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VIVIENDA"/>
    <n v="300000"/>
    <n v="250000"/>
    <n v="250000"/>
  </r>
  <r>
    <s v="2.2.7R184247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8"/>
    <x v="5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24000"/>
    <n v="250000"/>
    <n v="250000"/>
  </r>
  <r>
    <s v="1.3.4O2038310CARTA DE RESIDENCIA Y/O PROCEDENCIADESPACHO DE LA SECRETARÍA GENERAL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93"/>
    <x v="93"/>
    <n v="0"/>
    <s v="SIN DESCRIPCION PARA DESTINOS 00"/>
    <n v="3000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240000"/>
    <n v="240000"/>
    <n v="240000"/>
  </r>
  <r>
    <s v="1.3.4M57331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8"/>
    <x v="28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226200"/>
    <n v="226200"/>
    <n v="226200"/>
  </r>
  <r>
    <s v="1.3.5O30221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67"/>
    <x v="67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211000"/>
    <n v="211000"/>
    <n v="211000"/>
  </r>
  <r>
    <s v="2.1.5R73249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38"/>
    <x v="38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10000"/>
    <n v="210000"/>
    <n v="210000"/>
  </r>
  <r>
    <s v="1.3.4E121358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"/>
    <x v="2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200000"/>
    <n v="200000"/>
    <n v="200000"/>
  </r>
  <r>
    <s v="2.7.1S68335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9"/>
    <x v="69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850000"/>
    <n v="200000"/>
    <n v="200000"/>
  </r>
  <r>
    <s v="3.8.2E1733310ATENCION A EMERGENCIAS Y SERVICIOS PUBLICOS MUNICIPALES ENTREGADOS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47"/>
    <x v="47"/>
    <n v="0"/>
    <s v="SIN DESCRIPCION PARA DESTINOS 00"/>
    <n v="3000"/>
    <x v="1"/>
    <m/>
    <s v="PRESIDENCIA MUNICIPAL"/>
    <s v="Innovación en la Administración Pública"/>
    <s v="MODERNIZACION DE PROCESOS ADMINISTRATIVOS"/>
    <s v="ATENCION A EMERGENCIAS Y SERVICIOS PUBLICOS MUNICIPALES ENTREGADOS"/>
    <s v="DIRECCION GENERAL DE INNOVACION GUBERNAMENTAL"/>
    <n v="240000"/>
    <n v="240000"/>
    <n v="200000"/>
  </r>
  <r>
    <s v="1.7.1R8233910CAPACITACIÓNCOMISARÍA DE LA POLICÍA PREVENTIVA MUNICIPAL"/>
    <x v="0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35"/>
    <x v="35"/>
    <n v="0"/>
    <s v="SIN DESCRIPCION PARA DESTINOS 00"/>
    <n v="3000"/>
    <x v="1"/>
    <m/>
    <s v="COMISARÍA DE LA POLICÍA PREVENTIVA MUNICIPAL"/>
    <s v="Seguridad y Política de Prevención"/>
    <s v="ADMINISTRACIÓN Y DESPLIEGUE OPERATIVO DE LA COMISARÍA"/>
    <s v="CAPACITACIÓN"/>
    <s v="COMISARÍA DE LA POLICÍA PREVENTIVA MUNICIPAL"/>
    <n v="200000"/>
    <n v="200000"/>
    <n v="200000"/>
  </r>
  <r>
    <s v="2.1.5R73551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2"/>
    <x v="82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0"/>
    <n v="200000"/>
    <n v="200000"/>
  </r>
  <r>
    <s v="1.3.4O2033310FORMATOS ACCESIBLES DE COMUNICACIÓN E INFORMACIÓN PARA LA INCLUSIÓN SOCIAL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47"/>
    <x v="47"/>
    <n v="0"/>
    <s v="SIN DESCRIPCION PARA DESTINOS 00"/>
    <n v="3000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200000"/>
    <n v="200000"/>
    <n v="200000"/>
  </r>
  <r>
    <s v="3.1.1E9643110INDEMINIZACIÓN AL PRODUCTOR GANADERODIRECCIÓN GENERAL DE DESARROLLO RURAL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PRODUCCIÓN GANADERA"/>
    <s v="INDEMINIZACIÓN AL PRODUCTOR GANADERO"/>
    <s v="DIRECCIÓN GENERAL DE DESARROLLO RURAL"/>
    <n v="200000"/>
    <n v="200000"/>
    <n v="200000"/>
  </r>
  <r>
    <s v="1.3.4E7527210SERVICIO DE BACHEO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200000"/>
    <n v="200000"/>
    <n v="200000"/>
  </r>
  <r>
    <s v="1.3.4E7556610SERVICIO DE MANTENIMIENTO DE ALUMBRADO PÚBLICODIRECCIÓN DE ALUMBRADO PÚBLIC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6"/>
    <x v="86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200000"/>
    <n v="200000"/>
    <n v="200000"/>
  </r>
  <r>
    <s v="1.3.4E7525210SERVICIO DE MANTENIMIENTO EN LOS ESPACIOS PÚBLICOS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4"/>
    <x v="74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000000"/>
    <n v="300000"/>
    <n v="200000"/>
  </r>
  <r>
    <s v="1.7.2R2532910SERVICIO DE UNIDADES MOVILES ARRENDADA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89"/>
    <x v="89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SERVICIO DE UNIDADES MOVILES ARRENDADAS"/>
    <s v="DIRECCIÓN GENERAL DE PROTECCIÓN CIVIL Y BOMBEROS"/>
    <n v="200000"/>
    <n v="200000"/>
    <n v="200000"/>
  </r>
  <r>
    <s v="1.3.4E18221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67"/>
    <x v="67"/>
    <n v="0"/>
    <s v="SIN DESCRIPCION PARA DESTINOS 00"/>
    <n v="2000"/>
    <x v="5"/>
    <m/>
    <s v="PRESIDENCIA MUNICIPAL"/>
    <s v="Ciudad Culta, Recreativa y Participativa"/>
    <s v="EVENTOS DE LA AGENDA GUBERNAMENTAL"/>
    <s v="SERVICIOS DE ALIMENTOS"/>
    <s v="DIRECCIÓN GENERAL DE RELACIONES PÚBLICAS"/>
    <n v="200000"/>
    <n v="200000"/>
    <n v="180000"/>
  </r>
  <r>
    <s v="2.2.7R18424410SUMINISTRO DE AGUADIRECCIÓN GENERAL DE VIVIENDA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3"/>
    <x v="103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VIVIENDA"/>
    <n v="300000"/>
    <n v="200000"/>
    <n v="200000"/>
  </r>
  <r>
    <s v="2.2.7R184566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6"/>
    <x v="86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1000000"/>
    <n v="200000"/>
    <n v="200000"/>
  </r>
  <r>
    <s v="1.3.4P1752310UNIDADES RESPONSABLES DE GASTO EVALUADASDIRECCION GENERAL DE COMUNICACION SOCIAL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x v="104"/>
    <x v="104"/>
    <n v="0"/>
    <s v="SIN DESCRIPCION PARA DESTINOS 00"/>
    <n v="5000"/>
    <x v="3"/>
    <m/>
    <s v="PRESIDENCIA MUNICIPAL"/>
    <s v="Innovación en la Administración Pública"/>
    <s v="MEJORAMIENTO DE CAPACIDADES INSTITUCIONALES"/>
    <s v="UNIDADES RESPONSABLES DE GASTO EVALUADAS"/>
    <s v="DIRECCION GENERAL DE COMUNICACION SOCIAL"/>
    <n v="200000"/>
    <n v="200000"/>
    <n v="200000"/>
  </r>
  <r>
    <s v="1.3.4E7527210SERVICIO DE RECOLECCIÓN DE MALEZA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199999.99633333299"/>
    <n v="199999.99633333299"/>
    <n v="199999.99633333299"/>
  </r>
  <r>
    <s v="1.3.4E75542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4"/>
    <x v="84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90000"/>
    <n v="190000"/>
    <n v="150000"/>
  </r>
  <r>
    <s v="1.3.4M57272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52"/>
    <x v="52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189996"/>
    <n v="189996"/>
    <n v="189996"/>
  </r>
  <r>
    <s v="1.3.4E7524610SERVICIO DE BALIZAMIENTO Y SEÑALETICA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200000"/>
    <n v="200000"/>
    <n v="180000"/>
  </r>
  <r>
    <s v="1.3.4E7527210SERVICIO DE BALIZAMIENTO Y SEÑALETICA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200009.98"/>
    <n v="200009.98"/>
    <n v="180000"/>
  </r>
  <r>
    <s v="1.3.4E12133910QUEMAS AGRICOLAS E INCENDIOS FORESTALES PREVENIDOSDIRECCIÓN DE PROYECTO CAJITITLAN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35"/>
    <x v="35"/>
    <n v="0"/>
    <s v="SIN DESCRIPCION PARA DESTINOS 00"/>
    <n v="3000"/>
    <x v="1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174000"/>
    <n v="174000"/>
    <n v="100000"/>
  </r>
  <r>
    <s v="2.1.5R73247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58"/>
    <x v="58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160000"/>
    <n v="160000"/>
    <n v="100000"/>
  </r>
  <r>
    <s v="1.3.4O20384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05"/>
    <x v="105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300000"/>
    <n v="300000"/>
    <n v="150000"/>
  </r>
  <r>
    <s v="1.3.4E7524610SERVICIO DE MANTENIMIENTO EN LOS ESPACIOS PÚBLICOS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800000"/>
    <n v="200000"/>
    <n v="150000"/>
  </r>
  <r>
    <s v="1.3.4E75272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340081"/>
    <n v="150000"/>
    <n v="100000"/>
  </r>
  <r>
    <s v="2.2.7R18444510SUMINISTRO DE AGUADIRECCIÓN GENERAL DE VIVIENDA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2"/>
    <x v="62"/>
    <n v="0"/>
    <s v="SIN DESCRIPCION PARA DESTINOS 00"/>
    <n v="4000"/>
    <x v="4"/>
    <m/>
    <s v="INSTITUTO MUNICIPAL PARA EL MEJORAMIENTO DEL HABITAT"/>
    <s v="Política Integral del Agua"/>
    <s v="DERECHO AL AGUA Y SANEAMIENTO"/>
    <s v="SUMINISTRO DE AGUA"/>
    <s v="DIRECCIÓN GENERAL DE VIVIENDA"/>
    <n v="150000"/>
    <n v="150000"/>
    <n v="150000"/>
  </r>
  <r>
    <s v="1.3.4E12156710QUEMAS AGRICOLAS E INCENDIOS FORESTALES PREVENIDOSDIRECCIÓN DE PROYECTO CAJITITLAN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59"/>
    <x v="59"/>
    <n v="0"/>
    <s v="SIN DESCRIPCION PARA DESTINOS 00"/>
    <n v="5000"/>
    <x v="3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148000"/>
    <n v="148000"/>
    <n v="100000"/>
  </r>
  <r>
    <s v="2.1.5R73297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106"/>
    <x v="106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120000"/>
    <n v="120000"/>
    <n v="120000"/>
  </r>
  <r>
    <s v="1.3.4M4739630RECURSOS RECAUDADOS DE MANERA EFICIENTE PROGRAMA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07"/>
    <x v="107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120000"/>
    <n v="120000"/>
    <n v="100000"/>
  </r>
  <r>
    <s v="1.3.4E75562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3"/>
    <x v="83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20000"/>
    <n v="120000"/>
    <n v="120000"/>
  </r>
  <r>
    <s v="2.2.7R184248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0"/>
    <x v="100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20000"/>
    <n v="120000"/>
    <n v="120000"/>
  </r>
  <r>
    <s v="1.3.4E75291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10740"/>
    <n v="110740"/>
    <n v="110740"/>
  </r>
  <r>
    <s v="1.3.4O2038210CARTA DE RESIDENCIA Y/O PROCEDENCIADESPACHO DE LA SECRETARÍA GENERAL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7"/>
    <x v="27"/>
    <n v="0"/>
    <s v="SIN DESCRIPCION PARA DESTINOS 00"/>
    <n v="3000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220000"/>
    <n v="220000"/>
    <n v="110000"/>
  </r>
  <r>
    <s v="1.3.4M57329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89"/>
    <x v="89"/>
    <n v="0"/>
    <s v="SIN DESCRIPCION PARA DESTINOS 00"/>
    <n v="3000"/>
    <x v="1"/>
    <m/>
    <s v="OFICIALÍA MAYOR"/>
    <s v="Innovación en la Administración Pública"/>
    <s v="ADQUISICIÓN DE BIENES Y SERVICIOS "/>
    <s v="SERVICIOS CONTRATADOS"/>
    <s v="DIRECCIÓN GENERAL DE ADMINISTRACIÓN"/>
    <n v="103880"/>
    <n v="103880"/>
    <n v="103880"/>
  </r>
  <r>
    <s v="1.3.4O20335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69"/>
    <x v="69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300000"/>
    <n v="200000"/>
    <n v="100000"/>
  </r>
  <r>
    <s v="1.7.2R25383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93"/>
    <x v="93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"/>
    <n v="100000"/>
    <n v="100000"/>
  </r>
  <r>
    <s v="1.7.2R25532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108"/>
    <x v="108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"/>
    <n v="100000"/>
    <n v="100000"/>
  </r>
  <r>
    <s v="1.7.2R25213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09"/>
    <x v="109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200000"/>
    <n v="200000"/>
    <n v="100000"/>
  </r>
  <r>
    <s v="1.3.4M1037110APOYO ECONÓMICO A PERSONAS FÍSICAS, ASOCIACIONES E INSTITUCIONES SIN FINES DE LUCROSECRETARÍA PARTICULAR DE PRESIDENCIA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10"/>
    <x v="110"/>
    <n v="0"/>
    <s v="SIN DESCRIPCION PARA DESTINOS 00"/>
    <n v="3000"/>
    <x v="1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200000"/>
    <n v="100000"/>
    <n v="80000"/>
  </r>
  <r>
    <s v="1.3.4M57542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84"/>
    <x v="84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100000"/>
    <n v="100000"/>
    <n v="100000"/>
  </r>
  <r>
    <s v="2.1.5R73217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99"/>
    <x v="99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100000"/>
    <n v="100000"/>
    <n v="100000"/>
  </r>
  <r>
    <s v="1.3.4O2051510FORMATOS ACCESIBLES DE COMUNICACIÓN E INFORMACIÓN PARA LA INCLUSIÓN SOCIAL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33"/>
    <x v="33"/>
    <n v="0"/>
    <s v="SIN DESCRIPCION PARA DESTINOS 00"/>
    <n v="5000"/>
    <x v="3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100000"/>
    <n v="100000"/>
    <n v="100000"/>
  </r>
  <r>
    <s v="3.8.2E1735310INFRAESTRUCTURA TECNOLOGICA ENTREGADA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111"/>
    <x v="111"/>
    <n v="0"/>
    <s v="SIN DESCRIPCION PARA DESTINOS 00"/>
    <n v="3000"/>
    <x v="1"/>
    <m/>
    <s v="PRESIDENCIA MUNICIPAL"/>
    <s v="Innovación en la Administración Pública"/>
    <s v="MODERNIZACION DE PROCESOS ADMINISTRATIVOS"/>
    <s v="INFRAESTRUCTURA TECNOLOGICA ENTREGADA"/>
    <s v="DIRECCION GENERAL DE INNOVACION GUBERNAMENTAL"/>
    <n v="120000"/>
    <n v="120000"/>
    <n v="100000"/>
  </r>
  <r>
    <s v="1.3.4M4751910PROYECTO DE PRESUPUESTO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DE CAPITAL"/>
    <m/>
    <m/>
    <x v="94"/>
    <x v="94"/>
    <n v="0"/>
    <s v="SIN DESCRIPCION PARA DESTINOS 00"/>
    <n v="5000"/>
    <x v="3"/>
    <m/>
    <s v="TESORERÍA"/>
    <s v="Innovación en la Administración Pública"/>
    <s v="HACIENDA PÚBLICA EFICIENTE"/>
    <s v="PROYECTO DE PRESUPUESTO"/>
    <s v="DIRECCIÓN GENERAL DE INGRESOS"/>
    <n v="100000"/>
    <n v="100000"/>
    <n v="0"/>
  </r>
  <r>
    <s v="3.1.1E9643110REHBILITACIÓN DE TALLERES ARTESANALESDIRECCIÓN GENERAL DE TURISM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ACTIVIDAD ARTESANAL"/>
    <s v="REHBILITACIÓN DE TALLERES ARTESANALES"/>
    <s v="DIRECCIÓN GENERAL DE TURISMO"/>
    <n v="100000"/>
    <n v="100000"/>
    <n v="100000"/>
  </r>
  <r>
    <s v="1.3.4E18383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93"/>
    <x v="93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100000"/>
    <n v="100000"/>
    <n v="100000"/>
  </r>
  <r>
    <s v="1.3.4E75532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108"/>
    <x v="108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30442"/>
    <n v="100000"/>
    <n v="100000"/>
  </r>
  <r>
    <s v="2.2.7R184272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2"/>
    <x v="52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800000"/>
    <n v="100000"/>
    <n v="100000"/>
  </r>
  <r>
    <s v="2.2.7R184272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2"/>
    <x v="52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181715"/>
    <n v="100000"/>
    <n v="100000"/>
  </r>
  <r>
    <s v="2.2.7R184358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"/>
    <x v="2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AGUA POTABLE Y SANEAMIENTO"/>
    <n v="120000"/>
    <n v="100000"/>
    <n v="100000"/>
  </r>
  <r>
    <s v="2.2.7R184523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104"/>
    <x v="104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LABORATORIO URBANO"/>
    <n v="100000"/>
    <n v="100000"/>
    <n v="100000"/>
  </r>
  <r>
    <s v="2.2.7R184565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26"/>
    <x v="26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LABORATORIO URBANO"/>
    <n v="300000"/>
    <n v="100000"/>
    <n v="100000"/>
  </r>
  <r>
    <s v="2.2.7R184565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26"/>
    <x v="26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170000"/>
    <n v="100000"/>
    <n v="100000"/>
  </r>
  <r>
    <s v="3.1.1E9643110TECNIFICACIÓN DE TALLERES DIRECCIÓN GENERAL DE DESARROLLO RURAL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PRODUCCIÓN GANADERA"/>
    <s v="TECNIFICACIÓN DE TALLERES "/>
    <s v="DIRECCIÓN GENERAL DE DESARROLLO RURAL"/>
    <n v="100000"/>
    <n v="100000"/>
    <n v="100000"/>
  </r>
  <r>
    <s v="3.1.1E9643110TECNIFICACIÓN DE TALLERES ARTESANALESDIRECCIÓN GENERAL DE TURISM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ACTIVIDAD ARTESANAL"/>
    <s v="TECNIFICACIÓN DE TALLERES ARTESANALES"/>
    <s v="DIRECCIÓN GENERAL DE TURISMO"/>
    <n v="100000"/>
    <n v="100000"/>
    <n v="100000"/>
  </r>
  <r>
    <s v="1.3.4P1752110UNIDADES RESPONSABLES DE GASTO EVALUADASDIRECCION GENERAL DE COMUNICACION SOCIAL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DE CAPITAL"/>
    <m/>
    <m/>
    <x v="78"/>
    <x v="78"/>
    <n v="0"/>
    <s v="SIN DESCRIPCION PARA DESTINOS 00"/>
    <n v="5000"/>
    <x v="3"/>
    <m/>
    <s v="PRESIDENCIA MUNICIPAL"/>
    <s v="Innovación en la Administración Pública"/>
    <s v="MEJORAMIENTO DE CAPACIDADES INSTITUCIONALES"/>
    <s v="UNIDADES RESPONSABLES DE GASTO EVALUADAS"/>
    <s v="DIRECCION GENERAL DE COMUNICACION SOCIAL"/>
    <n v="100000"/>
    <n v="100000"/>
    <n v="100000"/>
  </r>
  <r>
    <s v="1.3.4M57567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59"/>
    <x v="59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99897"/>
    <n v="99897"/>
    <n v="99897"/>
  </r>
  <r>
    <s v="1.3.4M57344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2"/>
    <x v="112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95871"/>
    <n v="95871"/>
    <n v="95871"/>
  </r>
  <r>
    <s v="1.3.5O30339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35"/>
    <x v="35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95000"/>
    <n v="95000"/>
    <n v="95000"/>
  </r>
  <r>
    <s v="2.1.5R73272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52"/>
    <x v="52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90000"/>
    <n v="90000"/>
    <n v="90000"/>
  </r>
  <r>
    <s v="1.3.4E18565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DE CAPITAL"/>
    <m/>
    <m/>
    <x v="26"/>
    <x v="26"/>
    <n v="0"/>
    <s v="SIN DESCRIPCION PARA DESTINOS 00"/>
    <n v="5000"/>
    <x v="3"/>
    <m/>
    <s v="PRESIDENCIA MUNICIPAL"/>
    <s v="Ciudad Culta, Recreativa y Participativa"/>
    <s v="EVENTOS DE LA AGENDA GUBERNAMENTAL"/>
    <s v="SERVICIOS DE ALIMENTOS"/>
    <s v="DIRECCIÓN GENERAL DE RELACIONES PÚBLICAS"/>
    <n v="90000"/>
    <n v="90000"/>
    <n v="90000"/>
  </r>
  <r>
    <s v="1.3.4M57512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113"/>
    <x v="113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87840"/>
    <n v="87840"/>
    <n v="87840"/>
  </r>
  <r>
    <s v="3.8.2E1756610INFRAESTRUCTURA TECNOLOGICA ENTREGADA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86"/>
    <x v="86"/>
    <n v="0"/>
    <s v="SIN DESCRIPCION PARA DESTINOS 00"/>
    <n v="5000"/>
    <x v="3"/>
    <m/>
    <s v="PRESIDENCIA MUNICIPAL"/>
    <s v="Innovación en la Administración Pública"/>
    <s v="MODERNIZACION DE PROCESOS ADMINISTRATIVOS"/>
    <s v="INFRAESTRUCTURA TECNOLOGICA ENTREGADA"/>
    <s v="DIRECCION GENERAL DE INNOVACION GUBERNAMENTAL"/>
    <n v="84000"/>
    <n v="84000"/>
    <n v="84000"/>
  </r>
  <r>
    <s v="1.3.4E121252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74"/>
    <x v="74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00000"/>
    <n v="100000"/>
    <n v="80000"/>
  </r>
  <r>
    <s v="1.3.4E121272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52"/>
    <x v="52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00000"/>
    <n v="100000"/>
    <n v="80000"/>
  </r>
  <r>
    <s v="1.3.4E121332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53"/>
    <x v="53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00000"/>
    <n v="100000"/>
    <n v="80000"/>
  </r>
  <r>
    <s v="1.3.4E121335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69"/>
    <x v="69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00000"/>
    <n v="100000"/>
    <n v="80000"/>
  </r>
  <r>
    <s v="1.7.2R25515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33"/>
    <x v="33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30000"/>
    <n v="130000"/>
    <n v="80000"/>
  </r>
  <r>
    <s v="3.8.2E1759710INFRAESTRUCTURA TECNOLOGICA ENTREGADA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DE CAPITAL"/>
    <m/>
    <m/>
    <x v="73"/>
    <x v="73"/>
    <n v="0"/>
    <s v="SIN DESCRIPCION PARA DESTINOS 00"/>
    <n v="5000"/>
    <x v="3"/>
    <m/>
    <s v="PRESIDENCIA MUNICIPAL"/>
    <s v="Innovación en la Administración Pública"/>
    <s v="MODERNIZACION DE PROCESOS ADMINISTRATIVOS"/>
    <s v="INFRAESTRUCTURA TECNOLOGICA ENTREGADA"/>
    <s v="DIRECCION GENERAL DE INNOVACION GUBERNAMENTAL"/>
    <n v="100000"/>
    <n v="100000"/>
    <n v="80000"/>
  </r>
  <r>
    <s v="1.3.4E7525110SERVICIO DE BALIZAMIENTO Y SEÑALETICA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0"/>
    <x v="6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100009.96"/>
    <n v="100009.96"/>
    <n v="80000"/>
  </r>
  <r>
    <s v="1.3.4E7524410SERVICIO DE MANTENIMIENTO EN LOS ESPACIOS PÚBLICOS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03"/>
    <x v="10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00000"/>
    <n v="100000"/>
    <n v="80000"/>
  </r>
  <r>
    <s v="1.3.4E7524510SERVICIO DE MANTENIMIENTO EN LOS ESPACIOS PÚBLICOS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6"/>
    <x v="96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00000"/>
    <n v="100000"/>
    <n v="80000"/>
  </r>
  <r>
    <s v="2.2.7R18423910SUMINISTRO DE AGUADIRECCIÓN GENERAL DE VIVIENDA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72"/>
    <x v="72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VIVIENDA"/>
    <n v="75000"/>
    <n v="75000"/>
    <n v="75000"/>
  </r>
  <r>
    <s v="3.1.1E9622110ADMINISTRACIÓN DEL DESPACH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67"/>
    <x v="67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70000"/>
    <n v="70000"/>
    <n v="70000"/>
  </r>
  <r>
    <s v="3.1.1E9624910ADMINISTRACIÓN DEL DESPACH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38"/>
    <x v="38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0"/>
    <n v="100000"/>
    <n v="70000"/>
  </r>
  <r>
    <s v="3.1.1E9625510ADMINISTRACIÓN DEL DESPACH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1"/>
    <x v="71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0"/>
    <n v="100000"/>
    <n v="70000"/>
  </r>
  <r>
    <s v="3.1.1E9625610ADMINISTRACIÓN DEL DESPACH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70"/>
    <x v="70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0"/>
    <n v="100000"/>
    <n v="70000"/>
  </r>
  <r>
    <s v="3.1.1E9643110ALIMENTO PARA PECESDIRECCIÓN GENERAL DE DESARROLLO RURAL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L SECTOR PESQUERO"/>
    <s v="ALIMENTO PARA PECES"/>
    <s v="DIRECCIÓN GENERAL DE DESARROLLO RURAL"/>
    <n v="70000"/>
    <n v="70000"/>
    <n v="70000"/>
  </r>
  <r>
    <s v="3.1.1E9643110PAQUETE TECNOLÓGICODIRECCIÓN GENERAL DE DESARROLLO RURAL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ACTIVIDAD AGRÍCOLA"/>
    <s v="PAQUETE TECNOLÓGICO"/>
    <s v="DIRECCIÓN GENERAL DE DESARROLLO RURAL"/>
    <n v="70000"/>
    <n v="70000"/>
    <n v="70000"/>
  </r>
  <r>
    <s v="2.7.1S6824610TRASLADOS ESCOLARES Y ESCUELAS DE 10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50"/>
    <x v="50"/>
    <n v="0"/>
    <s v="SIN DESCRIPCION PARA DESTINOS 00"/>
    <n v="2000"/>
    <x v="5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100000"/>
    <n v="70000"/>
    <n v="50000"/>
  </r>
  <r>
    <s v="1.3.4K12127210OBRAS DE INFRAESTRUCTURA MUNICIPALDIRECCIÓN GENERAL DE LICITACIÓN Y NORMATIVIDAD"/>
    <x v="0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52"/>
    <x v="52"/>
    <n v="0"/>
    <s v="SIN DESCRIPCION PARA DESTINOS 00"/>
    <n v="2000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65000"/>
    <n v="65000"/>
    <n v="65000"/>
  </r>
  <r>
    <s v="1.3.4E1213922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30"/>
    <x v="30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60000"/>
    <n v="60000"/>
    <n v="60000"/>
  </r>
  <r>
    <s v="1.7.2R25512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DE CAPITAL"/>
    <m/>
    <m/>
    <x v="113"/>
    <x v="113"/>
    <n v="0"/>
    <s v="SIN DESCRIPCION PARA DESTINOS 00"/>
    <n v="5000"/>
    <x v="3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20000"/>
    <n v="120000"/>
    <n v="60000"/>
  </r>
  <r>
    <s v="2.7.1S68567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59"/>
    <x v="59"/>
    <n v="0"/>
    <s v="SIN DESCRIPCION PARA DESTINOS 00"/>
    <n v="5000"/>
    <x v="3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60000"/>
    <n v="60000"/>
    <n v="40000"/>
  </r>
  <r>
    <s v="1.7.1R8228310EQUIPAMIENTOCOMISARÍA DE LA POLICÍA PREVENTIVA MUNICIPAL"/>
    <x v="0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4"/>
    <x v="114"/>
    <n v="0"/>
    <s v="SIN DESCRIPCION PARA DESTINOS 00"/>
    <n v="2000"/>
    <x v="5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60000"/>
    <n v="60000"/>
    <n v="60000"/>
  </r>
  <r>
    <s v="1.3.4E75259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87"/>
    <x v="87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60000"/>
    <n v="60000"/>
    <n v="60000"/>
  </r>
  <r>
    <s v="1.3.4E75272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60000"/>
    <n v="60000"/>
    <n v="60000"/>
  </r>
  <r>
    <s v="1.3.4E18371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10"/>
    <x v="110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60000"/>
    <n v="60000"/>
    <n v="60000"/>
  </r>
  <r>
    <s v="1.3.4E18381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92"/>
    <x v="92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60000"/>
    <n v="60000"/>
    <n v="60000"/>
  </r>
  <r>
    <s v="3.8.2E1737110SISTEMAS INFORMATICOS MODERNIZADOS RECIBIDOS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110"/>
    <x v="110"/>
    <n v="0"/>
    <s v="SIN DESCRIPCION PARA DESTINOS 00"/>
    <n v="3000"/>
    <x v="1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60000"/>
    <n v="60000"/>
    <n v="60000"/>
  </r>
  <r>
    <s v="3.8.2E1737510SISTEMAS INFORMATICOS MODERNIZADOS RECIBIDOS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115"/>
    <x v="115"/>
    <n v="0"/>
    <s v="SIN DESCRIPCION PARA DESTINOS 00"/>
    <n v="3000"/>
    <x v="1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60000"/>
    <n v="60000"/>
    <n v="60000"/>
  </r>
  <r>
    <s v="2.2.7R184323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1"/>
    <x v="51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LABORATORIO URBANO"/>
    <n v="60000"/>
    <n v="60000"/>
    <n v="60000"/>
  </r>
  <r>
    <s v="1.3.4E121291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68"/>
    <x v="68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50000"/>
    <n v="50000"/>
    <n v="50000"/>
  </r>
  <r>
    <s v="1.3.4E121521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78"/>
    <x v="78"/>
    <n v="0"/>
    <s v="SIN DESCRIPCION PARA DESTINOS 00"/>
    <n v="5000"/>
    <x v="3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50000"/>
    <n v="50000"/>
    <n v="50000"/>
  </r>
  <r>
    <s v="1.3.4O20443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44"/>
    <x v="44"/>
    <n v="0"/>
    <s v="SIN DESCRIPCION PARA DESTINOS 00"/>
    <n v="4000"/>
    <x v="4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0000"/>
    <n v="100000"/>
    <n v="50000"/>
  </r>
  <r>
    <s v="1.3.4O20591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18"/>
    <x v="18"/>
    <n v="0"/>
    <s v="SIN DESCRIPCION PARA DESTINOS 00"/>
    <n v="5000"/>
    <x v="3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0000"/>
    <n v="100000"/>
    <n v="50000"/>
  </r>
  <r>
    <s v="1.7.2R25214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77"/>
    <x v="77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50000"/>
    <n v="50000"/>
    <n v="50000"/>
  </r>
  <r>
    <s v="1.7.2R25211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56"/>
    <x v="56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00000"/>
    <n v="100000"/>
    <n v="50000"/>
  </r>
  <r>
    <s v="2.7.1S68325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9"/>
    <x v="19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50000"/>
    <n v="50000"/>
    <n v="50000"/>
  </r>
  <r>
    <s v="3.1.1E9643110ALEVINESDIRECCIÓN GENERAL DE DESARROLLO RURAL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L SECTOR PESQUERO"/>
    <s v="ALEVINES"/>
    <s v="DIRECCIÓN GENERAL DE DESARROLLO RURAL"/>
    <n v="50000"/>
    <n v="50000"/>
    <n v="50000"/>
  </r>
  <r>
    <s v="2.7.1S6856910APOYO A LAS AGENCIAS Y DELEGACIONES DEL MUNICIPIODIRECCIÓN DE AGENCIAS Y DELEGACIONES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8"/>
    <x v="8"/>
    <n v="0"/>
    <s v="SIN DESCRIPCION PARA DESTINOS 00"/>
    <n v="5000"/>
    <x v="3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50000"/>
    <n v="50000"/>
    <n v="25000"/>
  </r>
  <r>
    <s v="1.3.4M1022110APOYO ECONÓMICO A PERSONAS FÍSICAS, ASOCIACIONES E INSTITUCIONES SIN FINES DE LUCROSECRETARÍA PARTICULAR DE PRESIDENCIA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67"/>
    <x v="67"/>
    <n v="0"/>
    <s v="SIN DESCRIPCION PARA DESTINOS 00"/>
    <n v="2000"/>
    <x v="5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35000"/>
    <n v="50000"/>
    <n v="50000"/>
  </r>
  <r>
    <s v="3.1.1E9643110APOYO PARA EXPOSICIONES ARTESANALES FORANEASDIRECCIÓN GENERAL DE TURISM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ACTIVIDAD ARTESANAL"/>
    <s v="APOYO PARA EXPOSICIONES ARTESANALES FORANEAS"/>
    <s v="DIRECCIÓN GENERAL DE TURISMO"/>
    <n v="50000"/>
    <n v="50000"/>
    <n v="50000"/>
  </r>
  <r>
    <s v="1.7.1R8237110CAPACITACIÓNCOMISARÍA DE LA POLICÍA PREVENTIVA MUNICIPAL"/>
    <x v="0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0"/>
    <x v="110"/>
    <n v="0"/>
    <s v="SIN DESCRIPCION PARA DESTINOS 00"/>
    <n v="3000"/>
    <x v="1"/>
    <m/>
    <s v="COMISARÍA DE LA POLICÍA PREVENTIVA MUNICIPAL"/>
    <s v="Seguridad y Política de Prevención"/>
    <s v="ADMINISTRACIÓN Y DESPLIEGUE OPERATIVO DE LA COMISARÍA"/>
    <s v="CAPACITACIÓN"/>
    <s v="COMISARÍA DE LA POLICÍA PREVENTIVA MUNICIPAL"/>
    <n v="50000"/>
    <n v="50000"/>
    <n v="50000"/>
  </r>
  <r>
    <s v="2.2.7R18422110CAUDALES RECUPERADOSPLANEACIÓN TERRITORIAL Y URBANA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7"/>
    <x v="67"/>
    <n v="0"/>
    <s v="SIN DESCRIPCION PARA DESTINOS 00"/>
    <n v="2000"/>
    <x v="5"/>
    <m/>
    <s v="INSTITUTO MUNICIPAL PARA EL MEJORAMIENTO DEL HABITAT"/>
    <s v="Política Integral del Agua"/>
    <s v="DERECHO AL AGUA Y SANEAMIENTO"/>
    <s v="CAUDALES RECUPERADOS"/>
    <s v="PLANEACIÓN TERRITORIAL Y URBANA"/>
    <n v="60000"/>
    <n v="50000"/>
    <n v="50000"/>
  </r>
  <r>
    <s v="2.1.5R73246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50"/>
    <x v="50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50000"/>
    <n v="50000"/>
    <n v="50000"/>
  </r>
  <r>
    <s v="2.1.5R73255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71"/>
    <x v="71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50000"/>
    <n v="50000"/>
    <n v="50000"/>
  </r>
  <r>
    <s v="2.1.5R73519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94"/>
    <x v="94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50000"/>
    <n v="50000"/>
    <n v="50000"/>
  </r>
  <r>
    <s v="2.1.5R73567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59"/>
    <x v="59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50000"/>
    <n v="50000"/>
    <n v="50000"/>
  </r>
  <r>
    <s v="3.1.1E9643110DISPOSITIVO DE IDENTIFICACIÓN DE GANADODIRECCIÓN GENERAL DE DESARROLLO RURAL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7"/>
    <x v="57"/>
    <n v="0"/>
    <s v="SIN DESCRIPCION PARA DESTINOS 00"/>
    <n v="4000"/>
    <x v="4"/>
    <m/>
    <s v="COORDINACIÓN GENERAL DE DESARROLLO ECONÓMICO Y COMBATE A LA DESIGUALDAD"/>
    <s v="Desarrollo Económico"/>
    <s v="IMPULSO A LA PRODUCCIÓN GANADERA"/>
    <s v="DISPOSITIVO DE IDENTIFICACIÓN DE GANADO"/>
    <s v="DIRECCIÓN GENERAL DE DESARROLLO RURAL"/>
    <n v="50000"/>
    <n v="50000"/>
    <n v="50000"/>
  </r>
  <r>
    <s v="1.7.1R8237110EQUIPAMIENTOCOMISARÍA DE LA POLICÍA PREVENTIVA MUNICIPAL"/>
    <x v="0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0"/>
    <x v="110"/>
    <n v="0"/>
    <s v="SIN DESCRIPCION PARA DESTINOS 00"/>
    <n v="3000"/>
    <x v="1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50000"/>
    <n v="50000"/>
    <n v="50000"/>
  </r>
  <r>
    <s v="1.7.2R2525310EQUIPO Y HERRAMIENTA MANUAL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42"/>
    <x v="42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"/>
    <n v="50000"/>
    <n v="50000"/>
  </r>
  <r>
    <s v="1.7.2R2525410EQUIPO Y HERRAMIENTA MANUAL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43"/>
    <x v="43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EQUIPO Y HERRAMIENTA MANUAL"/>
    <s v="DIRECCIÓN GENERAL DE PROTECCIÓN CIVIL Y BOMBEROS"/>
    <n v="50000"/>
    <n v="50000"/>
    <n v="50000"/>
  </r>
  <r>
    <s v="3.1.1E9632510EVENTOS DE LA COORDINACIÓN GENERAL DE DESARROLLO ECONÓMIC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9"/>
    <x v="19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50000"/>
    <n v="50000"/>
    <n v="50000"/>
  </r>
  <r>
    <s v="1.3.4O11737510FISCALIZACION DE LOS RECURSOS APLICABLES POR DEPENDENCIASCONTRALORÍA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11"/>
    <n v="7"/>
    <s v="Innovación en la Administración Pública"/>
    <s v="GASTO CORRIENTE"/>
    <m/>
    <m/>
    <x v="115"/>
    <x v="115"/>
    <n v="0"/>
    <s v="SIN DESCRIPCION PARA DESTINOS 00"/>
    <n v="3000"/>
    <x v="1"/>
    <m/>
    <s v="CONTRALORÍA"/>
    <s v="Innovación en la Administración Pública"/>
    <s v="REVISION Y MEJORAMIENTO DE PROCESOS INTERNOS"/>
    <s v="FISCALIZACION DE LOS RECURSOS APLICABLES POR DEPENDENCIAS"/>
    <s v="CONTRALORÍA"/>
    <n v="50000"/>
    <n v="50000"/>
    <n v="50000"/>
  </r>
  <r>
    <s v="1.3.4P1722110PROGRAMAS SOCIALES MUNICIPALES EVALUADOS DE MANERA INTERNA Y EXTERNADESPACHO DE LA JEFATURA DE GABINETE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67"/>
    <x v="67"/>
    <n v="0"/>
    <s v="SIN DESCRIPCION PARA DESTINOS 00"/>
    <n v="2000"/>
    <x v="5"/>
    <m/>
    <s v="PRESIDENCIA MUNICIPAL"/>
    <s v="Innovación en la Administración Pública"/>
    <s v="MEJORAMIENTO DE CAPACIDADES INSTITUCIONALES"/>
    <s v="PROGRAMAS SOCIALES MUNICIPALES EVALUADOS DE MANERA INTERNA Y EXTERNA"/>
    <s v="DESPACHO DE LA JEFATURA DE GABINETE"/>
    <n v="50000"/>
    <n v="50000"/>
    <n v="50000"/>
  </r>
  <r>
    <s v="1.7.2R2535210SERVICIO DE UNIDADES MOVILES ARRENDADA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16"/>
    <x v="116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SERVICIO DE UNIDADES MOVILES ARRENDADAS"/>
    <s v="DIRECCIÓN GENERAL DE PROTECCIÓN CIVIL Y BOMBEROS"/>
    <n v="50000"/>
    <n v="50000"/>
    <n v="50000"/>
  </r>
  <r>
    <s v="1.3.4E18521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DE CAPITAL"/>
    <m/>
    <m/>
    <x v="78"/>
    <x v="78"/>
    <n v="0"/>
    <s v="SIN DESCRIPCION PARA DESTINOS 00"/>
    <n v="5000"/>
    <x v="3"/>
    <m/>
    <s v="PRESIDENCIA MUNICIPAL"/>
    <s v="Ciudad Culta, Recreativa y Participativa"/>
    <s v="EVENTOS DE LA AGENDA GUBERNAMENTAL"/>
    <s v="SERVICIOS DE ALIMENTOS"/>
    <s v="DIRECCIÓN GENERAL DE RELACIONES PÚBLICAS"/>
    <n v="50000"/>
    <n v="50000"/>
    <n v="50000"/>
  </r>
  <r>
    <s v="1.3.4E18376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17"/>
    <x v="117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50000"/>
    <n v="50000"/>
    <n v="50000"/>
  </r>
  <r>
    <s v="2.2.7R184221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67"/>
    <x v="67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60000"/>
    <n v="50000"/>
    <n v="50000"/>
  </r>
  <r>
    <s v="2.2.7R184244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3"/>
    <x v="103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80000"/>
    <n v="50000"/>
    <n v="50000"/>
  </r>
  <r>
    <s v="2.2.7R184244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03"/>
    <x v="103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24000"/>
    <n v="50000"/>
    <n v="50000"/>
  </r>
  <r>
    <s v="2.2.7R184325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9"/>
    <x v="19"/>
    <n v="0"/>
    <s v="SIN DESCRIPCION PARA DESTINOS 00"/>
    <n v="3000"/>
    <x v="1"/>
    <m/>
    <s v="INSTITUTO MUNICIPAL PARA EL MEJORAMIENTO DEL HABITAT"/>
    <s v="Política Integral del Agua"/>
    <s v="DERECHO AL AGUA Y SANEAMIENTO"/>
    <s v="SUMINISTRO DE AGUA"/>
    <s v="DIRECCIÓN GENERAL DE LABORATORIO URBANO"/>
    <n v="84000"/>
    <n v="50000"/>
    <n v="50000"/>
  </r>
  <r>
    <s v="1.7.2R25296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36"/>
    <x v="36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49999.999999999898"/>
    <n v="49999.999999999898"/>
    <n v="49999.999999999898"/>
  </r>
  <r>
    <s v="2.2.7R184242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3"/>
    <x v="23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48000"/>
    <n v="48000"/>
    <n v="48000"/>
  </r>
  <r>
    <s v="2.1.5R73566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6"/>
    <x v="86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5000"/>
    <n v="45000"/>
    <n v="45000"/>
  </r>
  <r>
    <s v="1.3.4E7527210SERVICIO DE MANTENIMIENTO DE ALUMBRADO PÚBLICODIRECCIÓN DE ALUMBRADO PÚBLIC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2"/>
    <x v="5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45000"/>
    <n v="45000"/>
    <n v="45000"/>
  </r>
  <r>
    <s v="2.1.5R73359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118"/>
    <x v="118"/>
    <n v="0"/>
    <s v="SIN DESCRIPCION PARA DESTINOS 00"/>
    <n v="3000"/>
    <x v="1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2000"/>
    <n v="42000"/>
    <n v="42000"/>
  </r>
  <r>
    <s v="1.3.4E18375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15"/>
    <x v="115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42000"/>
    <n v="42000"/>
    <n v="42000"/>
  </r>
  <r>
    <s v="1.3.4E121221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67"/>
    <x v="67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40000"/>
    <n v="40000"/>
    <n v="40000"/>
  </r>
  <r>
    <s v="1.3.4E121325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9"/>
    <x v="19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40000"/>
    <n v="40000"/>
    <n v="40000"/>
  </r>
  <r>
    <s v="2.7.1S68221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67"/>
    <x v="67"/>
    <n v="0"/>
    <s v="SIN DESCRIPCION PARA DESTINOS 00"/>
    <n v="2000"/>
    <x v="5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10000"/>
    <n v="40000"/>
    <n v="30000"/>
  </r>
  <r>
    <s v="1.3.4M1037510APOYO ECONÓMICO A PERSONAS FÍSICAS, ASOCIACIONES E INSTITUCIONES SIN FINES DE LUCROSECRETARÍA PARTICULAR DE PRESIDENCIA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15"/>
    <x v="115"/>
    <n v="0"/>
    <s v="SIN DESCRIPCION PARA DESTINOS 00"/>
    <n v="3000"/>
    <x v="1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70000"/>
    <n v="40000"/>
    <n v="40000"/>
  </r>
  <r>
    <s v="1.3.4M57292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9"/>
    <x v="119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40000"/>
    <n v="40000"/>
    <n v="40000"/>
  </r>
  <r>
    <s v="2.1.5R73542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4"/>
    <x v="84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40000"/>
    <n v="40000"/>
    <n v="40000"/>
  </r>
  <r>
    <s v="1.3.5O30392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0"/>
    <x v="120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40000"/>
    <n v="40000"/>
    <n v="40000"/>
  </r>
  <r>
    <s v="2.7.1S6827210TRASLADOS ESCOLARES Y ESCUELAS DE 10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52"/>
    <x v="52"/>
    <n v="0"/>
    <s v="SIN DESCRIPCION PARA DESTINOS 00"/>
    <n v="2000"/>
    <x v="5"/>
    <m/>
    <s v="COORDINACIÓN GENERAL DE PARTICIPACIÓN CIUDADANA Y CONSTRUCCIÓN DE COMUNIDAD"/>
    <s v="Ciudad Culta, Recreativa y Participativa"/>
    <s v="APOYO A INSTITUCIONES"/>
    <s v="TRASLADOS ESCOLARES Y ESCUELAS DE 10"/>
    <s v="DESPACHO DE LA COORDINACIÓN GENERAL DE PARTICIPACIÓN CIUDADANA Y CONSTRUCCIÓN DE COMUNIDAD"/>
    <n v="40000"/>
    <n v="40000"/>
    <n v="39531.730000000003"/>
  </r>
  <r>
    <s v="1.3.4E18372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21"/>
    <x v="121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36000"/>
    <n v="36000"/>
    <n v="36000"/>
  </r>
  <r>
    <s v="2.1.5R73291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68"/>
    <x v="68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5000"/>
    <n v="35000"/>
    <n v="35000"/>
  </r>
  <r>
    <s v="2.7.1S6825410APOYO A LAS AGENCIAS Y DELEGACIONES DEL MUNICIPIODIRECCIÓN DE AGENCIAS Y DELEGACIONES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43"/>
    <x v="43"/>
    <n v="0"/>
    <s v="SIN DESCRIPCION PARA DESTINOS 00"/>
    <n v="2000"/>
    <x v="5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30000"/>
    <n v="30000"/>
    <n v="30000"/>
  </r>
  <r>
    <s v="2.7.1S6852110APOYO A LAS AGENCIAS Y DELEGACIONES DEL MUNICIPIODIRECCIÓN DE AGENCIAS Y DELEGACIONES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78"/>
    <x v="78"/>
    <n v="0"/>
    <s v="SIN DESCRIPCION PARA DESTINOS 00"/>
    <n v="5000"/>
    <x v="3"/>
    <m/>
    <s v="COORDINACIÓN GENERAL DE PARTICIPACIÓN CIUDADANA Y CONSTRUCCIÓN DE COMUNIDAD"/>
    <s v="Ciudad Culta, Recreativa y Participativa"/>
    <s v="AGENCIAS Y DELEGACIONES"/>
    <s v="APOYO A LAS AGENCIAS Y DELEGACIONES DEL MUNICIPIO"/>
    <s v="DIRECCIÓN DE AGENCIAS Y DELEGACIONES"/>
    <n v="30000"/>
    <n v="30000"/>
    <n v="30000"/>
  </r>
  <r>
    <s v="1.7.1R8237510CAPACITACIÓNCOMISARÍA DE LA POLICÍA PREVENTIVA MUNICIPAL"/>
    <x v="0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5"/>
    <x v="115"/>
    <n v="0"/>
    <s v="SIN DESCRIPCION PARA DESTINOS 00"/>
    <n v="3000"/>
    <x v="1"/>
    <m/>
    <s v="COMISARÍA DE LA POLICÍA PREVENTIVA MUNICIPAL"/>
    <s v="Seguridad y Política de Prevención"/>
    <s v="ADMINISTRACIÓN Y DESPLIEGUE OPERATIVO DE LA COMISARÍA"/>
    <s v="CAPACITACIÓN"/>
    <s v="COMISARÍA DE LA POLICÍA PREVENTIVA MUNICIPAL"/>
    <n v="30000"/>
    <n v="30000"/>
    <n v="30000"/>
  </r>
  <r>
    <s v="2.1.5R73521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78"/>
    <x v="78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0000"/>
    <n v="30000"/>
    <n v="30000"/>
  </r>
  <r>
    <s v="2.1.5R73523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104"/>
    <x v="104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0000"/>
    <n v="30000"/>
    <n v="30000"/>
  </r>
  <r>
    <s v="2.1.5R73532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108"/>
    <x v="108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30000"/>
    <n v="30000"/>
    <n v="30000"/>
  </r>
  <r>
    <s v="1.3.5O30272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52"/>
    <x v="52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30000"/>
    <n v="30000"/>
    <n v="30000"/>
  </r>
  <r>
    <s v="1.7.1R8228210EQUIPAMIENTOCOMISARÍA DE LA POLICÍA PREVENTIVA MUNICIPAL"/>
    <x v="0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22"/>
    <x v="122"/>
    <n v="0"/>
    <s v="SIN DESCRIPCION PARA DESTINOS 00"/>
    <n v="2000"/>
    <x v="5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30000"/>
    <n v="30000"/>
    <n v="30000"/>
  </r>
  <r>
    <s v="1.7.1R8237510EQUIPAMIENTOCOMISARÍA DE LA POLICÍA PREVENTIVA MUNICIPAL"/>
    <x v="0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15"/>
    <x v="115"/>
    <n v="0"/>
    <s v="SIN DESCRIPCION PARA DESTINOS 00"/>
    <n v="3000"/>
    <x v="1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30000"/>
    <n v="30000"/>
    <n v="30000"/>
  </r>
  <r>
    <s v="3.8.2E1729110INFRAESTRUCTURA TECNOLOGICA ENTREGADA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68"/>
    <x v="68"/>
    <n v="0"/>
    <s v="SIN DESCRIPCION PARA DESTINOS 00"/>
    <n v="2000"/>
    <x v="5"/>
    <m/>
    <s v="PRESIDENCIA MUNICIPAL"/>
    <s v="Innovación en la Administración Pública"/>
    <s v="MODERNIZACION DE PROCESOS ADMINISTRATIVOS"/>
    <s v="INFRAESTRUCTURA TECNOLOGICA ENTREGADA"/>
    <s v="DIRECCION GENERAL DE INNOVACION GUBERNAMENTAL"/>
    <n v="30000"/>
    <n v="30000"/>
    <n v="30000"/>
  </r>
  <r>
    <s v="3.8.2E1729110SISTEMAS INFORMATICOS MODERNIZADOS RECIBIDOS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68"/>
    <x v="68"/>
    <n v="0"/>
    <s v="SIN DESCRIPCION PARA DESTINOS 00"/>
    <n v="2000"/>
    <x v="5"/>
    <m/>
    <s v="PRESIDENCIA MUNICIPAL"/>
    <s v="Innovación en la Administración Pública"/>
    <s v="MODERNIZACION DE PROCESOS ADMINISTRATIVOS"/>
    <s v="SISTEMAS INFORMATICOS MODERNIZADOS RECIBIDOS"/>
    <s v="DIRECCION GENERAL DE INNOVACION GUBERNAMENTAL"/>
    <n v="30000"/>
    <n v="30000"/>
    <n v="30000"/>
  </r>
  <r>
    <s v="2.1.5R73565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26"/>
    <x v="26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5000"/>
    <n v="25000"/>
    <n v="25000"/>
  </r>
  <r>
    <s v="1.3.5O30249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38"/>
    <x v="38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25000"/>
    <n v="25000"/>
    <n v="25000"/>
  </r>
  <r>
    <s v="1.3.5O30291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68"/>
    <x v="68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25000"/>
    <n v="25000"/>
    <n v="25000"/>
  </r>
  <r>
    <s v="1.3.4K12152310OBRAS DE INFRAESTRUCTURA MUNICIPALDIRECCIÓN GENERAL DE LICITACIÓN Y NORMATIVIDAD"/>
    <x v="0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DE CAPITAL"/>
    <m/>
    <m/>
    <x v="104"/>
    <x v="104"/>
    <n v="0"/>
    <s v="SIN DESCRIPCION PARA DESTINOS 00"/>
    <n v="5000"/>
    <x v="3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5000"/>
    <n v="25000"/>
    <n v="25000"/>
  </r>
  <r>
    <s v="1.3.4E75275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3"/>
    <x v="12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5000"/>
    <n v="25000"/>
    <n v="25000"/>
  </r>
  <r>
    <s v="1.3.4E75291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5000"/>
    <n v="25000"/>
    <n v="25000"/>
  </r>
  <r>
    <s v="2.2.7R184246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0"/>
    <x v="50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24000"/>
    <n v="24000"/>
    <n v="24000"/>
  </r>
  <r>
    <s v="1.3.4E121256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70"/>
    <x v="70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20000"/>
    <n v="20000"/>
    <n v="20000"/>
  </r>
  <r>
    <s v="2.1.5R73244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103"/>
    <x v="103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"/>
    <n v="20000"/>
    <n v="20000"/>
  </r>
  <r>
    <s v="2.1.5R73351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24"/>
    <x v="24"/>
    <n v="0"/>
    <s v="SIN DESCRIPCION PARA DESTINOS 00"/>
    <n v="3000"/>
    <x v="1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"/>
    <n v="20000"/>
    <n v="20000"/>
  </r>
  <r>
    <s v="2.1.5R73383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93"/>
    <x v="93"/>
    <n v="0"/>
    <s v="SIN DESCRIPCION PARA DESTINOS 00"/>
    <n v="3000"/>
    <x v="1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"/>
    <n v="20000"/>
    <n v="20000"/>
  </r>
  <r>
    <s v="2.1.5R73561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DE CAPITAL"/>
    <m/>
    <m/>
    <x v="80"/>
    <x v="80"/>
    <n v="0"/>
    <s v="SIN DESCRIPCION PARA DESTINOS 00"/>
    <n v="5000"/>
    <x v="3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20000"/>
    <n v="20000"/>
    <n v="20000"/>
  </r>
  <r>
    <s v="1.3.4E75248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00"/>
    <x v="10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50000"/>
    <n v="20000"/>
    <n v="20000"/>
  </r>
  <r>
    <s v="1.3.4E75249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8"/>
    <x v="3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24999.96"/>
    <n v="20000"/>
    <n v="20000"/>
  </r>
  <r>
    <s v="1.3.4E75292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19"/>
    <x v="119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40000"/>
    <n v="20000"/>
    <n v="20000"/>
  </r>
  <r>
    <s v="1.3.4E75252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4"/>
    <x v="74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8000"/>
    <n v="18000"/>
    <n v="18000"/>
  </r>
  <r>
    <s v="1.3.4E75246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8168"/>
    <n v="18000"/>
    <n v="18000"/>
  </r>
  <r>
    <s v="1.3.4E121235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24"/>
    <x v="124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15000"/>
    <n v="15000"/>
    <n v="15000"/>
  </r>
  <r>
    <s v="1.3.4M57353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1"/>
    <x v="111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5000"/>
    <n v="15000"/>
    <n v="15000"/>
  </r>
  <r>
    <s v="1.3.5O30566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DE CAPITAL"/>
    <m/>
    <m/>
    <x v="86"/>
    <x v="86"/>
    <n v="0"/>
    <s v="SIN DESCRIPCION PARA DESTINOS 00"/>
    <n v="5000"/>
    <x v="3"/>
    <m/>
    <s v="SINDICATURA"/>
    <s v="Cultura de Paz y Derechos Humanos (Transversal)"/>
    <s v="CONSTRUCCIÓN JURÍDICA DE DERECHOS"/>
    <s v="DEFENSORÍA LEGAL "/>
    <s v="DESPACHO DE LA SINDICATURA"/>
    <n v="15000"/>
    <n v="15000"/>
    <n v="15000"/>
  </r>
  <r>
    <s v="1.3.4E75247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8"/>
    <x v="5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5000"/>
    <n v="15000"/>
    <n v="15000"/>
  </r>
  <r>
    <s v="1.3.4E75249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38"/>
    <x v="3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5000"/>
    <n v="15000"/>
    <n v="15000"/>
  </r>
  <r>
    <s v="1.3.4E7524310SERVICIO DE BALIZAMIENTO Y SEÑALETICA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5"/>
    <x v="95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15000"/>
    <n v="15000"/>
    <n v="15000"/>
  </r>
  <r>
    <s v="1.3.4E18358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2"/>
    <x v="2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15000"/>
    <n v="15000"/>
    <n v="15000"/>
  </r>
  <r>
    <s v="1.3.4M573962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97"/>
    <x v="97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2912"/>
    <n v="12912"/>
    <n v="12912"/>
  </r>
  <r>
    <s v="1.3.4M57562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83"/>
    <x v="83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12000"/>
    <n v="12000"/>
    <n v="12000"/>
  </r>
  <r>
    <s v="1.3.4E18275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23"/>
    <x v="123"/>
    <n v="0"/>
    <s v="SIN DESCRIPCION PARA DESTINOS 00"/>
    <n v="2000"/>
    <x v="5"/>
    <m/>
    <s v="PRESIDENCIA MUNICIPAL"/>
    <s v="Ciudad Culta, Recreativa y Participativa"/>
    <s v="EVENTOS DE LA AGENDA GUBERNAMENTAL"/>
    <s v="SERVICIOS DE ALIMENTOS"/>
    <s v="DIRECCIÓN GENERAL DE RELACIONES PÚBLICAS"/>
    <n v="12000"/>
    <n v="12000"/>
    <n v="12000"/>
  </r>
  <r>
    <s v="1.7.1R8231810CAPACITACIÓNCOMISARÍA DE LA POLICÍA PREVENTIVA MUNICIPAL"/>
    <x v="0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25"/>
    <x v="125"/>
    <n v="0"/>
    <s v="SIN DESCRIPCION PARA DESTINOS 00"/>
    <n v="3000"/>
    <x v="1"/>
    <m/>
    <s v="COMISARÍA DE LA POLICÍA PREVENTIVA MUNICIPAL"/>
    <s v="Seguridad y Política de Prevención"/>
    <s v="ADMINISTRACIÓN Y DESPLIEGUE OPERATIVO DE LA COMISARÍA"/>
    <s v="CAPACITACIÓN"/>
    <s v="COMISARÍA DE LA POLICÍA PREVENTIVA MUNICIPAL"/>
    <n v="10000"/>
    <n v="10000"/>
    <n v="10000"/>
  </r>
  <r>
    <s v="1.3.5O30254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43"/>
    <x v="43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10000"/>
    <n v="10000"/>
    <n v="10000"/>
  </r>
  <r>
    <s v="1.3.5O30383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93"/>
    <x v="93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10000"/>
    <n v="10000"/>
    <n v="10000"/>
  </r>
  <r>
    <s v="1.3.4M4735310RECURSOS RECAUDADOS DE MANERA EFICIENTE PROGRAMA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11"/>
    <x v="111"/>
    <n v="0"/>
    <s v="SIN DESCRIPCION PARA DESTINOS 00"/>
    <n v="3000"/>
    <x v="1"/>
    <m/>
    <s v="TESORERÍA"/>
    <s v="Innovación en la Administración Pública"/>
    <s v="HACIENDA PÚBLICA EFICIENTE"/>
    <s v="RECURSOS RECAUDADOS DE MANERA EFICIENTE PROGRAMADOS"/>
    <s v="DIRECCIÓN GENERAL DE INGRESOS"/>
    <n v="10000"/>
    <n v="10000"/>
    <n v="10000"/>
  </r>
  <r>
    <s v="2.2.7R184243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95"/>
    <x v="95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0000"/>
    <n v="10000"/>
    <n v="10000"/>
  </r>
  <r>
    <s v="2.2.7R18432310CAUDALES RECUPERADOSPLANEACIÓN TERRITORIAL Y URBANA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51"/>
    <x v="51"/>
    <n v="0"/>
    <s v="SIN DESCRIPCION PARA DESTINOS 00"/>
    <n v="3000"/>
    <x v="1"/>
    <m/>
    <s v="INSTITUTO MUNICIPAL PARA EL MEJORAMIENTO DEL HABITAT"/>
    <s v="Política Integral del Agua"/>
    <s v="DERECHO AL AGUA Y SANEAMIENTO"/>
    <s v="CAUDALES RECUPERADOS"/>
    <s v="PLANEACIÓN TERRITORIAL Y URBANA"/>
    <n v="9000"/>
    <n v="9000"/>
    <n v="9000"/>
  </r>
  <r>
    <s v="1.3.5O30318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5"/>
    <x v="125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6000"/>
    <n v="6000"/>
    <n v="6000"/>
  </r>
  <r>
    <s v="1.3.4E75241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4"/>
    <x v="64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6000"/>
    <n v="6000"/>
    <n v="6000"/>
  </r>
  <r>
    <s v="1.3.4E75242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6000"/>
    <n v="6000"/>
    <n v="6000"/>
  </r>
  <r>
    <s v="1.3.4E75243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5"/>
    <x v="95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6000"/>
    <n v="6000"/>
    <n v="6000"/>
  </r>
  <r>
    <s v="1.3.4E75247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8"/>
    <x v="5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20400"/>
    <n v="6000"/>
    <n v="6000"/>
  </r>
  <r>
    <s v="1.3.4M4727210PROYECTO DE PRESUPUESTO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52"/>
    <x v="52"/>
    <n v="0"/>
    <s v="SIN DESCRIPCION PARA DESTINOS 00"/>
    <n v="2000"/>
    <x v="5"/>
    <m/>
    <s v="TESORERÍA"/>
    <s v="Innovación en la Administración Pública"/>
    <s v="HACIENDA PÚBLICA EFICIENTE"/>
    <s v="PROYECTO DE PRESUPUESTO"/>
    <s v="DIRECCIÓN GENERAL DE INGRESOS"/>
    <n v="5000"/>
    <n v="5000"/>
    <n v="5000"/>
  </r>
  <r>
    <s v="1.3.4M4731810RECURSOS FEDERALES RECIBI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25"/>
    <x v="125"/>
    <n v="0"/>
    <s v="SIN DESCRIPCION PARA DESTINOS 00"/>
    <n v="3000"/>
    <x v="1"/>
    <m/>
    <s v="TESORERÍA"/>
    <s v="Innovación en la Administración Pública"/>
    <s v="HACIENDA PÚBLICA EFICIENTE"/>
    <s v="RECURSOS FEDERALES RECIBIDOS"/>
    <s v="DIRECCIÓN GENERAL DE INGRESOS"/>
    <n v="5000"/>
    <n v="5000"/>
    <n v="5000"/>
  </r>
  <r>
    <s v="1.3.4E18223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26"/>
    <x v="126"/>
    <n v="0"/>
    <s v="SIN DESCRIPCION PARA DESTINOS 00"/>
    <n v="2000"/>
    <x v="5"/>
    <m/>
    <s v="PRESIDENCIA MUNICIPAL"/>
    <s v="Ciudad Culta, Recreativa y Participativa"/>
    <s v="EVENTOS DE LA AGENDA GUBERNAMENTAL"/>
    <s v="SERVICIOS DE ALIMENTOS"/>
    <s v="DIRECCIÓN GENERAL DE RELACIONES PÚBLICAS"/>
    <n v="5000"/>
    <n v="5000"/>
    <n v="5000"/>
  </r>
  <r>
    <s v="1.3.4E18272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52"/>
    <x v="52"/>
    <n v="0"/>
    <s v="SIN DESCRIPCION PARA DESTINOS 00"/>
    <n v="2000"/>
    <x v="5"/>
    <m/>
    <s v="PRESIDENCIA MUNICIPAL"/>
    <s v="Ciudad Culta, Recreativa y Participativa"/>
    <s v="EVENTOS DE LA AGENDA GUBERNAMENTAL"/>
    <s v="SERVICIOS DE ALIMENTOS"/>
    <s v="DIRECCIÓN GENERAL DE RELACIONES PÚBLICAS"/>
    <n v="5000"/>
    <n v="5000"/>
    <n v="5000"/>
  </r>
  <r>
    <s v="1.3.4E18352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16"/>
    <x v="116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5000"/>
    <n v="5000"/>
    <n v="5000"/>
  </r>
  <r>
    <s v="1.3.5O30223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6"/>
    <x v="126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3000"/>
    <n v="3000"/>
    <n v="3000"/>
  </r>
  <r>
    <s v="1.3.4M4724610PROYECTO DE PRESUPUESTO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50"/>
    <x v="50"/>
    <n v="0"/>
    <s v="SIN DESCRIPCION PARA DESTINOS 00"/>
    <n v="2000"/>
    <x v="5"/>
    <m/>
    <s v="TESORERÍA"/>
    <s v="Innovación en la Administración Pública"/>
    <s v="HACIENDA PÚBLICA EFICIENTE"/>
    <s v="PROYECTO DE PRESUPUESTO"/>
    <s v="DIRECCIÓN GENERAL DE INGRESOS"/>
    <n v="1000"/>
    <n v="1000"/>
    <n v="1000.17"/>
  </r>
  <r>
    <s v="1.3.4E121212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27"/>
    <x v="127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</r>
  <r>
    <s v="1.3.4E121217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99"/>
    <x v="99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</r>
  <r>
    <s v="1.3.4E121222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85"/>
    <x v="85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</r>
  <r>
    <s v="1.3.4E121247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58"/>
    <x v="58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</r>
  <r>
    <s v="1.3.4E121271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28"/>
    <x v="128"/>
    <n v="0"/>
    <s v="SIN DESCRIPCION PARA DESTINOS 00"/>
    <n v="2000"/>
    <x v="5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65000"/>
    <n v="0"/>
    <n v="0"/>
  </r>
  <r>
    <s v="1.3.4E121338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4"/>
    <x v="14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</r>
  <r>
    <s v="1.3.4E121347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29"/>
    <x v="129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</r>
  <r>
    <s v="1.3.4E121382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7"/>
    <x v="27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</r>
  <r>
    <s v="1.3.4E121384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05"/>
    <x v="105"/>
    <n v="0"/>
    <s v="SIN DESCRIPCION PARA DESTINOS 00"/>
    <n v="3000"/>
    <x v="1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</r>
  <r>
    <s v="1.3.4E121443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44"/>
    <x v="44"/>
    <n v="0"/>
    <s v="SIN DESCRIPCION PARA DESTINOS 00"/>
    <n v="4000"/>
    <x v="4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</r>
  <r>
    <s v="1.3.4E121523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104"/>
    <x v="104"/>
    <n v="0"/>
    <s v="SIN DESCRIPCION PARA DESTINOS 00"/>
    <n v="5000"/>
    <x v="3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</r>
  <r>
    <s v="1.3.4E12156110INDUSTRIAS REGULADASDIRECCIÓN GENERAL DE PROTECCIÓN Y SUSTENTABILI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DE CAPITAL"/>
    <m/>
    <m/>
    <x v="80"/>
    <x v="80"/>
    <n v="0"/>
    <s v="SIN DESCRIPCION PARA DESTINOS 00"/>
    <n v="5000"/>
    <x v="3"/>
    <m/>
    <s v="COORDINACIÓN GENERAL DE GESTIÓN INTEGRAL DE LA CIUDAD"/>
    <s v="Gestión sostenible de la Ciudad"/>
    <s v="GESTIÓN SOSTENIBLE DE LA CIUDAD"/>
    <s v="INDUSTRIAS REGULADAS"/>
    <s v="DIRECCIÓN GENERAL DE PROTECCIÓN Y SUSTENTABILIDAD"/>
    <n v="0"/>
    <n v="0"/>
    <n v="0"/>
  </r>
  <r>
    <s v="1.3.4O20361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0"/>
    <x v="20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300000"/>
    <n v="0"/>
    <n v="0"/>
  </r>
  <r>
    <s v="1.3.4O20363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61"/>
    <x v="61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0000"/>
    <n v="0"/>
    <n v="0"/>
  </r>
  <r>
    <s v="1.3.4O20365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49"/>
    <x v="49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60000"/>
    <n v="0"/>
    <n v="0"/>
  </r>
  <r>
    <s v="1.3.4O20366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9"/>
    <x v="29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250000"/>
    <n v="0"/>
    <n v="0"/>
  </r>
  <r>
    <s v="1.3.4O20371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0"/>
    <x v="110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5000"/>
    <n v="30000"/>
    <n v="0"/>
  </r>
  <r>
    <s v="1.3.4O2037510ACTAS DE INSTALACIÓN DE MESAS DE PAZ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5"/>
    <x v="115"/>
    <n v="0"/>
    <s v="SIN DESCRIPCION PARA DESTINOS 00"/>
    <n v="3000"/>
    <x v="1"/>
    <m/>
    <s v="SECRETARÍA GENERAL DEL AYUNTAMIENTO"/>
    <s v="Cultura de Paz y Derechos Humanos (Transversal)"/>
    <s v="EMISIÓN DE DOCUMENTOS JURÍDICOS"/>
    <s v="ACTAS DE INSTALACIÓN DE MESAS DE PAZ"/>
    <s v="DIRECCIÓN GENERAL DE CULTURA DE PAZ"/>
    <n v="105000"/>
    <n v="30000"/>
    <n v="0"/>
  </r>
  <r>
    <s v="2.7.1S6827110ACTIVIDADES PARA LA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28"/>
    <x v="128"/>
    <n v="0"/>
    <s v="SIN DESCRIPCION PARA DESTINOS 00"/>
    <n v="2000"/>
    <x v="5"/>
    <m/>
    <s v="COORDINACIÓN GENERAL DE PARTICIPACIÓN CIUDADANA Y CONSTRUCCIÓN DE COMUNIDAD"/>
    <s v="Ciudad Culta, Recreativa y Participativa"/>
    <s v="ACTIVIDADES Y FESTIVIDADES"/>
    <s v="ACTIVIDADES PARA LA CONSTRUCCIÓN DE COMUNIDAD"/>
    <s v="DESPACHO DE LA COORDINACIÓN GENERAL DE PARTICIPACIÓN CIUDADANA Y CONSTRUCCIÓN DE COMUNIDAD"/>
    <n v="250000"/>
    <n v="0"/>
    <n v="0"/>
  </r>
  <r>
    <s v="1.7.2R25376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17"/>
    <x v="117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600000"/>
    <n v="0"/>
    <n v="0"/>
  </r>
  <r>
    <s v="1.7.2R25371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10"/>
    <x v="110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150000"/>
    <n v="150000"/>
    <n v="0"/>
  </r>
  <r>
    <s v="1.7.2R25372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21"/>
    <x v="121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49999.999999999898"/>
    <n v="49999.999999999898"/>
    <n v="0"/>
  </r>
  <r>
    <s v="1.7.2R2537510ADMINISTRACIÓN CENTRAL DE PROTECCIÓN CIVIL Y BOMBEROS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15"/>
    <x v="115"/>
    <n v="0"/>
    <s v="SIN DESCRIPCION PARA DESTINOS 00"/>
    <n v="3000"/>
    <x v="1"/>
    <m/>
    <s v="SECRETARÍA GENERAL DEL AYUNTAMIENTO"/>
    <s v="Calidad en los Servicios Públicos e Infraestructura"/>
    <s v="FORTALECIMIENTO A LA CAPACIDAD E INFRAESTRUCTURA DE PCyB"/>
    <s v="ADMINISTRACIÓN CENTRAL DE PROTECCIÓN CIVIL Y BOMBEROS"/>
    <s v="DIRECCIÓN GENERAL DE PROTECCIÓN CIVIL Y BOMBEROS"/>
    <n v="300000"/>
    <n v="300000"/>
    <n v="0"/>
  </r>
  <r>
    <s v="1.3.4E12133410ADMINISTRACIÓN CENTRAL DEL DESPACHO DE LA COORDINACIÓNDESPACHO DE LA COORDINACIÓN GENERAL DE GESTIÓN INTEGRAL DE LA CIU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5"/>
    <x v="25"/>
    <n v="0"/>
    <s v="SIN DESCRIPCION PARA DESTINOS 00"/>
    <n v="3000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60000"/>
    <n v="0"/>
    <n v="0"/>
  </r>
  <r>
    <s v="1.3.4E12137110ADMINISTRACIÓN CENTRAL DEL DESPACHO DE LA COORDINACIÓNDESPACHO DE LA COORDINACIÓN GENERAL DE GESTIÓN INTEGRAL DE LA CIU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10"/>
    <x v="110"/>
    <n v="0"/>
    <s v="SIN DESCRIPCION PARA DESTINOS 00"/>
    <n v="3000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360000"/>
    <n v="0"/>
    <n v="0"/>
  </r>
  <r>
    <s v="1.3.4E12137510ADMINISTRACIÓN CENTRAL DEL DESPACHO DE LA COORDINACIÓNDESPACHO DE LA COORDINACIÓN GENERAL DE GESTIÓN INTEGRAL DE LA CIU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15"/>
    <x v="115"/>
    <n v="0"/>
    <s v="SIN DESCRIPCION PARA DESTINOS 00"/>
    <n v="3000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360000"/>
    <n v="0"/>
    <n v="0"/>
  </r>
  <r>
    <s v="1.3.4E12137610ADMINISTRACIÓN CENTRAL DEL DESPACHO DE LA COORDINACIÓNDESPACHO DE LA COORDINACIÓN GENERAL DE GESTIÓN INTEGRAL DE LA CIU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117"/>
    <x v="117"/>
    <n v="0"/>
    <s v="SIN DESCRIPCION PARA DESTINOS 00"/>
    <n v="3000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300000"/>
    <n v="0"/>
    <n v="0"/>
  </r>
  <r>
    <s v="1.3.4E12138310ADMINISTRACIÓN CENTRAL DEL DESPACHO DE LA COORDINACIÓNDESPACHO DE LA COORDINACIÓN GENERAL DE GESTIÓN INTEGRAL DE LA CIU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93"/>
    <x v="93"/>
    <n v="0"/>
    <s v="SIN DESCRIPCION PARA DESTINOS 00"/>
    <n v="3000"/>
    <x v="1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180000"/>
    <n v="0"/>
    <n v="0"/>
  </r>
  <r>
    <s v="1.3.4E12144210ADMINISTRACIÓN CENTRAL DEL DESPACHO DE LA COORDINACIÓNDESPACHO DE LA COORDINACIÓN GENERAL DE GESTIÓN INTEGRAL DE LA CIUDAD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90"/>
    <x v="90"/>
    <n v="0"/>
    <s v="SIN DESCRIPCION PARA DESTINOS 00"/>
    <n v="4000"/>
    <x v="4"/>
    <m/>
    <s v="COORDINACIÓN GENERAL DE GESTIÓN INTEGRAL DE LA CIUDAD"/>
    <s v="Gestión sostenible de la Ciudad"/>
    <s v="GESTIÓN SOSTENIBLE DE LA CIUDAD"/>
    <s v="ADMINISTRACIÓN CENTRAL DEL DESPACHO DE LA COORDINACIÓN"/>
    <s v="DESPACHO DE LA COORDINACIÓN GENERAL DE GESTIÓN INTEGRAL DE LA CIUDAD"/>
    <n v="300000"/>
    <n v="0"/>
    <n v="0"/>
  </r>
  <r>
    <s v="3.1.1E9621210ADMINISTRACIÓN DEL DESPACH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27"/>
    <x v="127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"/>
    <n v="0"/>
    <n v="0"/>
  </r>
  <r>
    <s v="3.1.1E9621510ADMINISTRACIÓN DEL DESPACH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30"/>
    <x v="130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10000"/>
    <n v="0"/>
    <n v="0"/>
  </r>
  <r>
    <s v="3.1.1E9624310ADMINISTRACIÓN DEL DESPACH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95"/>
    <x v="95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50000"/>
    <n v="50000"/>
    <n v="0"/>
  </r>
  <r>
    <s v="3.1.1E9627210ADMINISTRACIÓN DEL DESPACH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52"/>
    <x v="52"/>
    <n v="0"/>
    <s v="SIN DESCRIPCION PARA DESTINOS 00"/>
    <n v="2000"/>
    <x v="5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50000"/>
    <n v="50000"/>
    <n v="0"/>
  </r>
  <r>
    <s v="3.1.1E9652310ADMINISTRACIÓN DEL DESPACH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DE CAPITAL"/>
    <m/>
    <m/>
    <x v="104"/>
    <x v="104"/>
    <n v="0"/>
    <s v="SIN DESCRIPCION PARA DESTINOS 00"/>
    <n v="5000"/>
    <x v="3"/>
    <m/>
    <s v="COORDINACIÓN GENERAL DE DESARROLLO ECONÓMICO Y COMBATE A LA DESIGUALDAD"/>
    <s v="Desarrollo Económico"/>
    <s v="DESARROLLO ECONÓMICO"/>
    <s v="ADMINISTRACIÓN DEL DESPACHO"/>
    <s v="DESPACHO DE LA COORDINACIÓN GENERAL DE DESARROLLO ECONÓMICO"/>
    <n v="50000"/>
    <n v="50000"/>
    <n v="0"/>
  </r>
  <r>
    <s v="2.7.1S68217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99"/>
    <x v="99"/>
    <n v="0"/>
    <s v="SIN DESCRIPCION PARA DESTINOS 00"/>
    <n v="2000"/>
    <x v="5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80000"/>
    <n v="0"/>
    <n v="0"/>
  </r>
  <r>
    <s v="2.7.1S68271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28"/>
    <x v="128"/>
    <n v="0"/>
    <s v="SIN DESCRIPCION PARA DESTINOS 00"/>
    <n v="2000"/>
    <x v="5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50000"/>
    <n v="0"/>
    <n v="0"/>
  </r>
  <r>
    <s v="2.7.1S68329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89"/>
    <x v="89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300000"/>
    <n v="0"/>
    <n v="0"/>
  </r>
  <r>
    <s v="2.7.1S68329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89"/>
    <x v="89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1300000"/>
    <n v="0"/>
    <n v="0"/>
  </r>
  <r>
    <s v="2.7.1S68371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10"/>
    <x v="110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45000"/>
    <n v="0"/>
    <n v="0"/>
  </r>
  <r>
    <s v="2.7.1S68375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15"/>
    <x v="115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6000"/>
    <n v="0"/>
    <n v="0"/>
  </r>
  <r>
    <s v="2.7.1S68376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17"/>
    <x v="117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n v="0"/>
  </r>
  <r>
    <s v="2.7.1S68379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CORRIENTE"/>
    <m/>
    <m/>
    <x v="131"/>
    <x v="131"/>
    <n v="0"/>
    <s v="SIN DESCRIPCION PARA DESTINOS 00"/>
    <n v="3000"/>
    <x v="1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n v="0"/>
  </r>
  <r>
    <s v="2.7.1S68521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78"/>
    <x v="78"/>
    <n v="0"/>
    <s v="SIN DESCRIPCION PARA DESTINOS 00"/>
    <n v="5000"/>
    <x v="3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n v="0"/>
  </r>
  <r>
    <s v="2.7.1S6852310ADMINISTRACIÓN GENERAL DE LA COORDINACIÓN GENERAL DE PARTICIPACIÓN CIUDADANA Y CONSTRUCCIÓN DE COMUNIDADDESPACHO DE LA COORDINACIÓN GENERAL DE PARTICIPACIÓN CIUDADANA Y CONSTRUCCIÓN DE COMUNIDAD"/>
    <x v="0"/>
    <m/>
    <s v="2"/>
    <s v="DESARROLLO SOCIAL"/>
    <s v="2.7"/>
    <s v="OTROS ASUNTOS SOCIALES"/>
    <s v="2.7.1"/>
    <s v="Otros Asuntos Sociales"/>
    <s v="S"/>
    <s v="Sujetos a Reglas de Operación"/>
    <n v="6"/>
    <n v="8"/>
    <s v="Ciudad Culta, Recreativa y Participativa"/>
    <s v="GASTO DE CAPITAL"/>
    <m/>
    <m/>
    <x v="104"/>
    <x v="104"/>
    <n v="0"/>
    <s v="SIN DESCRIPCION PARA DESTINOS 00"/>
    <n v="5000"/>
    <x v="3"/>
    <m/>
    <s v="COORDINACIÓN GENERAL DE PARTICIPACIÓN CIUDADANA Y CONSTRUCCIÓN DE COMUNIDAD"/>
    <s v="Ciudad Culta, Recreativa y Participativa"/>
    <s v="PROCESOS ADMINISTRATIVOS"/>
    <s v="ADMINISTRACIÓN GENERAL DE LA COORDINACIÓN GENERAL DE PARTICIPACIÓN CIUDADANA Y CONSTRUCCIÓN DE COMUNIDAD"/>
    <s v="DESPACHO DE LA COORDINACIÓN GENERAL DE PARTICIPACIÓN CIUDADANA Y CONSTRUCCIÓN DE COMUNIDAD"/>
    <n v="30000"/>
    <n v="0"/>
    <n v="0"/>
  </r>
  <r>
    <s v="1.3.4M1031810APOYO ECONÓMICO A PERSONAS FÍSICAS, ASOCIACIONES E INSTITUCIONES SIN FINES DE LUCROSECRETARÍA PARTICULAR DE PRESIDENCIA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25"/>
    <x v="125"/>
    <n v="0"/>
    <s v="SIN DESCRIPCION PARA DESTINOS 00"/>
    <n v="3000"/>
    <x v="1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7000"/>
    <n v="0"/>
    <n v="0"/>
  </r>
  <r>
    <s v="1.3.4M1037210APOYO ECONÓMICO A PERSONAS FÍSICAS, ASOCIACIONES E INSTITUCIONES SIN FINES DE LUCROSECRETARÍA PARTICULAR DE PRESIDENCIA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1"/>
    <n v="0"/>
    <s v="Cultura de Paz y Derechos Humanos (Transversal)"/>
    <s v="GASTO CORRIENTE"/>
    <m/>
    <m/>
    <x v="121"/>
    <x v="121"/>
    <n v="0"/>
    <s v="SIN DESCRIPCION PARA DESTINOS 00"/>
    <n v="3000"/>
    <x v="1"/>
    <m/>
    <s v="PRESIDENCIA MUNICIPAL"/>
    <s v="Cultura de Paz y Derechos Humanos (Transversal)"/>
    <s v="AGENDA GUBERNAMENTAL"/>
    <s v="APOYO ECONÓMICO A PERSONAS FÍSICAS, ASOCIACIONES E INSTITUCIONES SIN FINES DE LUCRO"/>
    <s v="SECRETARÍA PARTICULAR DE PRESIDENCIA"/>
    <n v="20000"/>
    <n v="0"/>
    <n v="0"/>
  </r>
  <r>
    <s v="1.3.4M57271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28"/>
    <x v="128"/>
    <n v="0"/>
    <s v="SIN DESCRIPCION PARA DESTINOS 00"/>
    <n v="2000"/>
    <x v="5"/>
    <m/>
    <s v="OFICIALÍA MAYOR"/>
    <s v="Innovación en la Administración Pública"/>
    <s v="ADQUISICIÓN DE BIENES Y SERVICIOS "/>
    <s v="BIENES ADQUIRIDOS"/>
    <s v="DIRECCIÓN GENERAL DE ADMINISTRACIÓN"/>
    <n v="279996"/>
    <n v="0"/>
    <n v="0"/>
  </r>
  <r>
    <s v="1.3.4M57336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22"/>
    <x v="22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0999200"/>
    <n v="0"/>
    <n v="0"/>
  </r>
  <r>
    <s v="1.3.4M57371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0"/>
    <x v="110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15000"/>
    <n v="0"/>
    <n v="0"/>
  </r>
  <r>
    <s v="1.3.4M57375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15"/>
    <x v="115"/>
    <n v="0"/>
    <s v="SIN DESCRIPCION PARA DESTINOS 00"/>
    <n v="3000"/>
    <x v="1"/>
    <m/>
    <s v="OFICIALÍA MAYOR"/>
    <s v="Innovación en la Administración Pública"/>
    <s v="ADQUISICIÓN DE BIENES Y SERVICIOS "/>
    <s v="BIENES ADQUIRIDOS"/>
    <s v="DIRECCIÓN GENERAL DE ADMINISTRACIÓN"/>
    <n v="20000"/>
    <n v="0"/>
    <n v="0"/>
  </r>
  <r>
    <s v="1.3.4M5752310BIENES ADQUIRI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DE CAPITAL"/>
    <m/>
    <m/>
    <x v="104"/>
    <x v="104"/>
    <n v="0"/>
    <s v="SIN DESCRIPCION PARA DESTINOS 00"/>
    <n v="5000"/>
    <x v="3"/>
    <m/>
    <s v="OFICIALÍA MAYOR"/>
    <s v="Innovación en la Administración Pública"/>
    <s v="ADQUISICIÓN DE BIENES Y SERVICIOS "/>
    <s v="BIENES ADQUIRIDOS"/>
    <s v="DIRECCIÓN GENERAL DE ADMINISTRACIÓN"/>
    <n v="15000"/>
    <n v="15000"/>
    <n v="0"/>
  </r>
  <r>
    <s v="1.3.4O11727110CAMPAÑA PREVENTIVA PARA LA CORRECTA CONDUCTA DE LOS SERVIDORES PUBLICOSCONTRALORÍA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11"/>
    <n v="7"/>
    <s v="Innovación en la Administración Pública"/>
    <s v="GASTO CORRIENTE"/>
    <m/>
    <m/>
    <x v="128"/>
    <x v="128"/>
    <n v="0"/>
    <s v="SIN DESCRIPCION PARA DESTINOS 00"/>
    <n v="2000"/>
    <x v="5"/>
    <m/>
    <s v="CONTRALORÍA"/>
    <s v="Innovación en la Administración Pública"/>
    <s v="REVISION Y MEJORAMIENTO DE PROCESOS INTERNOS"/>
    <s v="CAMPAÑA PREVENTIVA PARA LA CORRECTA CONDUCTA DE LOS SERVIDORES PUBLICOS"/>
    <s v="CONTRALORÍA"/>
    <n v="20000"/>
    <n v="0"/>
    <n v="0"/>
  </r>
  <r>
    <s v="1.3.4O2059110CARTA DE RESIDENCIA Y/O PROCEDENCIADESPACHO DE LA SECRETARÍA GENERAL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18"/>
    <x v="18"/>
    <n v="0"/>
    <s v="SIN DESCRIPCION PARA DESTINOS 00"/>
    <n v="5000"/>
    <x v="3"/>
    <m/>
    <s v="SECRETARÍA GENERAL DEL AYUNTAMIENTO"/>
    <s v="Cultura de Paz y Derechos Humanos (Transversal)"/>
    <s v="EMISIÓN DE DOCUMENTOS JURÍDICOS"/>
    <s v="CARTA DE RESIDENCIA Y/O PROCEDENCIA"/>
    <s v="DESPACHO DE LA SECRETARÍA GENERAL"/>
    <n v="4000000"/>
    <n v="0"/>
    <n v="0"/>
  </r>
  <r>
    <s v="1.3.4O2059710CARTA DE RESIDENCIA Y/O PROCEDENCIADESPACHO DE LA SECRETARÍA GENERAL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DE CAPITAL"/>
    <m/>
    <m/>
    <x v="73"/>
    <x v="73"/>
    <n v="0"/>
    <s v="SIN DESCRIPCION PARA DESTINOS 00"/>
    <n v="5000"/>
    <x v="3"/>
    <m/>
    <s v="SECRETARÍA GENERAL DEL AYUNTAMIENTO"/>
    <s v="Cultura de Paz y Derechos Humanos (Transversal)"/>
    <s v="EMISIÓN DE DOCUMENTOS JURÍDICOS"/>
    <s v="CARTA DE RESIDENCIA Y/O PROCEDENCIA"/>
    <s v="DESPACHO DE LA SECRETARÍA GENERAL"/>
    <n v="100000"/>
    <n v="0"/>
    <n v="0"/>
  </r>
  <r>
    <s v="1.3.4O2037910CARTA DE RESIDENCIA Y/O PROCEDENCIADESPACHO DE LA SECRETARÍA GENERAL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31"/>
    <x v="131"/>
    <n v="0"/>
    <s v="SIN DESCRIPCION PARA DESTINOS 00"/>
    <n v="3000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30000"/>
    <n v="30000"/>
    <n v="0"/>
  </r>
  <r>
    <s v="1.3.4O2037110CARTA DE RESIDENCIA Y/O PROCEDENCIADESPACHO DE LA SECRETARÍA GENERAL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0"/>
    <x v="110"/>
    <n v="0"/>
    <s v="SIN DESCRIPCION PARA DESTINOS 00"/>
    <n v="3000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70000"/>
    <n v="50000"/>
    <n v="0"/>
  </r>
  <r>
    <s v="1.3.4O2037510CARTA DE RESIDENCIA Y/O PROCEDENCIADESPACHO DE LA SECRETARÍA GENERAL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5"/>
    <x v="115"/>
    <n v="0"/>
    <s v="SIN DESCRIPCION PARA DESTINOS 00"/>
    <n v="3000"/>
    <x v="1"/>
    <m/>
    <s v="SECRETARÍA GENERAL DEL AYUNTAMIENTO"/>
    <s v="Cultura de Paz y Derechos Humanos (Transversal)"/>
    <s v="EMISIÓN DE DOCUMENTOS JURÍDICOS"/>
    <s v="CARTA DE RESIDENCIA Y/O PROCEDENCIA"/>
    <s v="DESPACHO DE LA SECRETARÍA GENERAL"/>
    <n v="100000"/>
    <n v="50000"/>
    <n v="0"/>
  </r>
  <r>
    <s v="2.2.7R18421210CAUDALES RECUPERADOSPLANEACIÓN TERRITORIAL Y URBANA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7"/>
    <x v="127"/>
    <n v="0"/>
    <s v="SIN DESCRIPCION PARA DESTINOS 00"/>
    <n v="2000"/>
    <x v="5"/>
    <m/>
    <s v="INSTITUTO MUNICIPAL PARA EL MEJORAMIENTO DEL HABITAT"/>
    <s v="Política Integral del Agua"/>
    <s v="DERECHO AL AGUA Y SANEAMIENTO"/>
    <s v="CAUDALES RECUPERADOS"/>
    <s v="PLANEACIÓN TERRITORIAL Y URBANA"/>
    <n v="0"/>
    <n v="0"/>
    <n v="0"/>
  </r>
  <r>
    <s v="2.2.7R18436110CAUDALES RECUPERADOSPLANEACIÓN TERRITORIAL Y URBANA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20"/>
    <x v="20"/>
    <n v="0"/>
    <s v="SIN DESCRIPCION PARA DESTINOS 00"/>
    <n v="3000"/>
    <x v="1"/>
    <m/>
    <s v="INSTITUTO MUNICIPAL PARA EL MEJORAMIENTO DEL HABITAT"/>
    <s v="Política Integral del Agua"/>
    <s v="DERECHO AL AGUA Y SANEAMIENTO"/>
    <s v="CAUDALES RECUPERADOS"/>
    <s v="PLANEACIÓN TERRITORIAL Y URBANA"/>
    <n v="0"/>
    <n v="0"/>
    <n v="0"/>
  </r>
  <r>
    <s v="1.3.4O2037210CONDONACIÓN Y/O REDUCCIÓN DE SANCIONESDIRECIÓN DE ACUERDOS Y SEGUIMIENTO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21"/>
    <x v="121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70000"/>
    <n v="0"/>
    <n v="0"/>
  </r>
  <r>
    <s v="1.3.4O2037910CONDONACIÓN Y/O REDUCCIÓN DE SANCIONESDIRECIÓN DE ACUERDOS Y SEGUIMIENTO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31"/>
    <x v="131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90000"/>
    <n v="0"/>
    <n v="0"/>
  </r>
  <r>
    <s v="1.3.4O2038210CONDONACIÓN Y/O REDUCCIÓN DE SANCIONESDIRECIÓN DE ACUERDOS Y SEGUIMIENTO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7"/>
    <x v="27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280000"/>
    <n v="0"/>
    <n v="0"/>
  </r>
  <r>
    <s v="1.3.4O2038310CONDONACIÓN Y/O REDUCCIÓN DE SANCIONESDIRECIÓN DE ACUERDOS Y SEGUIMIENTO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93"/>
    <x v="93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200000"/>
    <n v="0"/>
    <n v="0"/>
  </r>
  <r>
    <s v="1.3.4O2037110CONDONACIÓN Y/O REDUCCIÓN DE SANCIONESDIRECIÓN DE ACUERDOS Y SEGUIMIENTO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0"/>
    <x v="110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90000"/>
    <n v="30000"/>
    <n v="0"/>
  </r>
  <r>
    <s v="1.3.4O2037510CONDONACIÓN Y/O REDUCCIÓN DE SANCIONESDIRECIÓN DE ACUERDOS Y SEGUIMIENTO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5"/>
    <x v="115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80000"/>
    <n v="30000"/>
    <n v="0"/>
  </r>
  <r>
    <s v="1.3.4O2037610CONDONACIÓN Y/O REDUCCIÓN DE SANCIONESDIRECIÓN DE ACUERDOS Y SEGUIMIENTO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117"/>
    <x v="117"/>
    <n v="0"/>
    <s v="SIN DESCRIPCION PARA DESTINOS 00"/>
    <n v="3000"/>
    <x v="1"/>
    <m/>
    <s v="SECRETARÍA GENERAL DEL AYUNTAMIENTO"/>
    <s v="Cultura de Paz y Derechos Humanos (Transversal)"/>
    <s v="EMISIÓN DE DOCUMENTOS JURÍDICOS"/>
    <s v="CONDONACIÓN Y/O REDUCCIÓN DE SANCIONES"/>
    <s v="DIRECIÓN DE ACUERDOS Y SEGUIMIENTO"/>
    <n v="70000"/>
    <n v="40000"/>
    <n v="0"/>
  </r>
  <r>
    <s v="2.1.5R7327110CONTROL DE FELINOS, CANINOS Y VIDA SILVESTRE EN EL MUNICIPIOUNIDAD DE ACOPIO Y SALUD ANIMAL MUNICIPAL"/>
    <x v="0"/>
    <m/>
    <s v="2"/>
    <s v="DESARROLLO SOCIAL"/>
    <s v="2.1"/>
    <s v="PROTECCION AMBIENTAL"/>
    <s v="2.1.5"/>
    <s v="Protección de la Diversidad Biológica y del Paisaje"/>
    <s v="R"/>
    <s v="Específicos"/>
    <n v="7"/>
    <n v="3"/>
    <s v="Desarrollo sustentable de la Ciudad"/>
    <s v="GASTO CORRIENTE"/>
    <m/>
    <m/>
    <x v="128"/>
    <x v="128"/>
    <n v="0"/>
    <s v="SIN DESCRIPCION PARA DESTINOS 00"/>
    <n v="2000"/>
    <x v="5"/>
    <m/>
    <s v="COORDINACIÓN GENERAL DE SERVICIOS MUNICIPALES"/>
    <s v="Desarrollo sustentable de la Ciudad"/>
    <s v="ACOPIO Y SALUD ANIMAL"/>
    <s v="CONTROL DE FELINOS, CANINOS Y VIDA SILVESTRE EN EL MUNICIPIO"/>
    <s v="UNIDAD DE ACOPIO Y SALUD ANIMAL MUNICIPAL"/>
    <n v="90000"/>
    <n v="0"/>
    <n v="0"/>
  </r>
  <r>
    <s v="1.3.5O30212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7"/>
    <x v="127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44000"/>
    <n v="0"/>
    <n v="0"/>
  </r>
  <r>
    <s v="1.3.5O30215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30"/>
    <x v="130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50000"/>
    <n v="0"/>
    <n v="0"/>
  </r>
  <r>
    <s v="1.3.5O30271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8"/>
    <x v="128"/>
    <n v="0"/>
    <s v="SIN DESCRIPCION PARA DESTINOS 00"/>
    <n v="2000"/>
    <x v="5"/>
    <m/>
    <s v="SINDICATURA"/>
    <s v="Cultura de Paz y Derechos Humanos (Transversal)"/>
    <s v="CONSTRUCCIÓN JURÍDICA DE DERECHOS"/>
    <s v="DEFENSORÍA LEGAL "/>
    <s v="DESPACHO DE LA SINDICATURA"/>
    <n v="40000"/>
    <n v="0"/>
    <n v="0"/>
  </r>
  <r>
    <s v="1.3.5O30371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10"/>
    <x v="110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63000"/>
    <n v="63000"/>
    <n v="0"/>
  </r>
  <r>
    <s v="1.3.5O30372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21"/>
    <x v="121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13000"/>
    <n v="13000"/>
    <n v="0"/>
  </r>
  <r>
    <s v="1.3.5O3037510DEFENSORÍA LEGAL DESPACHO DE LA SINDICATURA"/>
    <x v="0"/>
    <m/>
    <s v="1"/>
    <s v="GOBIERNO"/>
    <s v="1.3"/>
    <s v="COORDINACION DE LA POLITICA DE GOBIERNO"/>
    <s v="1.3.5"/>
    <s v="Asuntos Jurídicos"/>
    <s v="O"/>
    <s v="Apoyo a la función pública y al mejoramiento de la gestión"/>
    <n v="3"/>
    <n v="0"/>
    <s v="Cultura de Paz y Derechos Humanos (Transversal)"/>
    <s v="GASTO CORRIENTE"/>
    <m/>
    <m/>
    <x v="115"/>
    <x v="115"/>
    <n v="0"/>
    <s v="SIN DESCRIPCION PARA DESTINOS 00"/>
    <n v="3000"/>
    <x v="1"/>
    <m/>
    <s v="SINDICATURA"/>
    <s v="Cultura de Paz y Derechos Humanos (Transversal)"/>
    <s v="CONSTRUCCIÓN JURÍDICA DE DERECHOS"/>
    <s v="DEFENSORÍA LEGAL "/>
    <s v="DESPACHO DE LA SINDICATURA"/>
    <n v="70000"/>
    <n v="70000"/>
    <n v="0"/>
  </r>
  <r>
    <s v="1.7.1R8227110EQUIPAMIENTOCOMISARÍA DE LA POLICÍA PREVENTIVA MUNICIPAL"/>
    <x v="0"/>
    <m/>
    <s v="1"/>
    <s v="GOBIERNO"/>
    <s v="1.7"/>
    <s v="ASUNTOS DE ORDEN PÚBLICO Y DE SEGURIDAD INTERIOR"/>
    <s v="1.7.1"/>
    <s v="Policía"/>
    <s v="R"/>
    <s v="Específicos"/>
    <n v="8"/>
    <n v="2"/>
    <s v="Seguridad y Política de Prevención"/>
    <s v="GASTO CORRIENTE"/>
    <m/>
    <m/>
    <x v="128"/>
    <x v="128"/>
    <n v="0"/>
    <s v="SIN DESCRIPCION PARA DESTINOS 00"/>
    <n v="2000"/>
    <x v="5"/>
    <m/>
    <s v="COMISARÍA DE LA POLICÍA PREVENTIVA MUNICIPAL"/>
    <s v="Seguridad y Política de Prevención"/>
    <s v="ADMINISTRACIÓN Y DESPLIEGUE OPERATIVO DE LA COMISARÍA"/>
    <s v="EQUIPAMIENTO"/>
    <s v="COMISARÍA DE LA POLICÍA PREVENTIVA MUNICIPAL"/>
    <n v="60000"/>
    <n v="0"/>
    <n v="0"/>
  </r>
  <r>
    <s v="1.7.2R2527110EQUIPOS DE PROTECCIÓN PERSONAL PARA ELEMENTOS DE PCYBDIRECCIÓN GENERAL DE PROTECCIÓN CIVIL Y BOMBEROS"/>
    <x v="0"/>
    <m/>
    <s v="1"/>
    <s v="GOBIERNO"/>
    <s v="1.7"/>
    <s v="ASUNTOS DE ORDEN PÚBLICO Y DE SEGURIDAD INTERIOR"/>
    <s v="1.7.2"/>
    <s v="Protección Civil"/>
    <s v="R"/>
    <s v="Específicos"/>
    <n v="2"/>
    <n v="5"/>
    <s v="Calidad en los Servicios Públicos e Infraestructura"/>
    <s v="GASTO CORRIENTE"/>
    <m/>
    <m/>
    <x v="128"/>
    <x v="128"/>
    <n v="0"/>
    <s v="SIN DESCRIPCION PARA DESTINOS 00"/>
    <n v="2000"/>
    <x v="5"/>
    <m/>
    <s v="SECRETARÍA GENERAL DEL AYUNTAMIENTO"/>
    <s v="Calidad en los Servicios Públicos e Infraestructura"/>
    <s v="FORTALECIMIENTO A LA CAPACIDAD E INFRAESTRUCTURA DE PCyB"/>
    <s v="EQUIPOS DE PROTECCIÓN PERSONAL PARA ELEMENTOS DE PCYB"/>
    <s v="DIRECCIÓN GENERAL DE PROTECCIÓN CIVIL Y BOMBEROS"/>
    <n v="2000000"/>
    <n v="0"/>
    <n v="0"/>
  </r>
  <r>
    <s v="3.1.1E9637110EVENTOS DE LA COORDINACIÓN GENERAL DE DESARROLLO ECONÓMIC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10"/>
    <x v="110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25000"/>
    <n v="0"/>
    <n v="0"/>
  </r>
  <r>
    <s v="3.1.1E9637210EVENTOS DE LA COORDINACIÓN GENERAL DE DESARROLLO ECONÓMIC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21"/>
    <x v="121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25000"/>
    <n v="0"/>
    <n v="0"/>
  </r>
  <r>
    <s v="3.1.1E9637510EVENTOS DE LA COORDINACIÓN GENERAL DE DESARROLLO ECONÓMIC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15"/>
    <x v="115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50000"/>
    <n v="0"/>
    <n v="0"/>
  </r>
  <r>
    <s v="3.1.1E9638310EVENTOS DE LA COORDINACIÓN GENERAL DE DESARROLLO ECONÓMICODESPACHO DE LA COORDINACIÓN GENERAL DE DESARROLLO ECONÓMICO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93"/>
    <x v="93"/>
    <n v="0"/>
    <s v="SIN DESCRIPCION PARA DESTINOS 00"/>
    <n v="3000"/>
    <x v="1"/>
    <m/>
    <s v="COORDINACIÓN GENERAL DE DESARROLLO ECONÓMICO Y COMBATE A LA DESIGUALDAD"/>
    <s v="Desarrollo Económico"/>
    <s v="DESARROLLO ECONÓMICO"/>
    <s v="EVENTOS DE LA COORDINACIÓN GENERAL DE DESARROLLO ECONÓMICO"/>
    <s v="DESPACHO DE LA COORDINACIÓN GENERAL DE DESARROLLO ECONÓMICO"/>
    <n v="100000"/>
    <n v="0"/>
    <n v="0"/>
  </r>
  <r>
    <s v="1.3.4O2033910FORMATOS ACCESIBLES DE COMUNICACIÓN E INFORMACIÓN PARA LA INCLUSIÓN SOCIAL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35"/>
    <x v="35"/>
    <n v="0"/>
    <s v="SIN DESCRIPCION PARA DESTINOS 00"/>
    <n v="3000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400000"/>
    <n v="0"/>
    <n v="0"/>
  </r>
  <r>
    <s v="1.3.4O2036510FORMATOS ACCESIBLES DE COMUNICACIÓN E INFORMACIÓN PARA LA INCLUSIÓN SOCIAL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49"/>
    <x v="49"/>
    <n v="0"/>
    <s v="SIN DESCRIPCION PARA DESTINOS 00"/>
    <n v="3000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160000"/>
    <n v="0"/>
    <n v="0"/>
  </r>
  <r>
    <s v="1.3.4O2036610FORMATOS ACCESIBLES DE COMUNICACIÓN E INFORMACIÓN PARA LA INCLUSIÓN SOCIAL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9"/>
    <x v="29"/>
    <n v="0"/>
    <s v="SIN DESCRIPCION PARA DESTINOS 00"/>
    <n v="3000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69000"/>
    <n v="0"/>
    <n v="0"/>
  </r>
  <r>
    <s v="1.3.4O2038210FORMATOS ACCESIBLES DE COMUNICACIÓN E INFORMACIÓN PARA LA INCLUSIÓN SOCIAL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27"/>
    <x v="27"/>
    <n v="0"/>
    <s v="SIN DESCRIPCION PARA DESTINOS 00"/>
    <n v="3000"/>
    <x v="1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50000"/>
    <n v="0"/>
    <n v="0"/>
  </r>
  <r>
    <s v="1.3.4O2044510FORMATOS ACCESIBLES DE COMUNICACIÓN E INFORMACIÓN PARA LA INCLUSIÓN SOCIALDIRECCIÓN GENERAL DE CULTURA DE PAZ"/>
    <x v="0"/>
    <m/>
    <s v="1"/>
    <s v="GOBIERNO"/>
    <s v="1.3"/>
    <s v="COORDINACION DE LA POLITICA DE GOBIERNO"/>
    <s v="1.3.4"/>
    <s v="Función Pública"/>
    <s v="O"/>
    <s v="Apoyo a la función pública y al mejoramiento de la gestión"/>
    <n v="2"/>
    <n v="0"/>
    <s v="Cultura de Paz y Derechos Humanos (Transversal)"/>
    <s v="GASTO CORRIENTE"/>
    <m/>
    <m/>
    <x v="62"/>
    <x v="62"/>
    <n v="0"/>
    <s v="SIN DESCRIPCION PARA DESTINOS 00"/>
    <n v="4000"/>
    <x v="4"/>
    <m/>
    <s v="SECRETARÍA GENERAL DEL AYUNTAMIENTO"/>
    <s v="Cultura de Paz y Derechos Humanos (Transversal)"/>
    <s v="EMISIÓN DE DOCUMENTOS JURÍDICOS"/>
    <s v="FORMATOS ACCESIBLES DE COMUNICACIÓN E INFORMACIÓN PARA LA INCLUSIÓN SOCIAL"/>
    <s v="DIRECCIÓN GENERAL DE CULTURA DE PAZ"/>
    <n v="1000000"/>
    <n v="0"/>
    <n v="0"/>
  </r>
  <r>
    <s v="3.8.2E1731410INFRAESTRUCTURA TECNOLOGICA ENTREGADADIRECCION GENERAL DE INNOVACION GUBERNAMENTAL"/>
    <x v="0"/>
    <m/>
    <s v="3"/>
    <s v="DESARROLLO ECONOMICO"/>
    <s v="3.8"/>
    <s v="CIENCIA, TECNOLOGIA E INNOVACION"/>
    <s v="3.8.2"/>
    <s v="Desarrollo Tecnológico"/>
    <s v="E"/>
    <s v="Prestación de Servicios Públicos"/>
    <n v="1"/>
    <n v="7"/>
    <s v="Innovación en la Administración Pública"/>
    <s v="GASTO CORRIENTE"/>
    <m/>
    <m/>
    <x v="65"/>
    <x v="65"/>
    <n v="0"/>
    <s v="SIN DESCRIPCION PARA DESTINOS 00"/>
    <n v="3000"/>
    <x v="1"/>
    <m/>
    <s v="PRESIDENCIA MUNICIPAL"/>
    <s v="Innovación en la Administración Pública"/>
    <s v="MODERNIZACION DE PROCESOS ADMINISTRATIVOS"/>
    <s v="INFRAESTRUCTURA TECNOLOGICA ENTREGADA"/>
    <s v="DIRECCION GENERAL DE INNOVACION GUBERNAMENTAL"/>
    <n v="2604000"/>
    <n v="0"/>
    <n v="0"/>
  </r>
  <r>
    <s v="1.3.4E7536110MUNICIPIO FUNCIONAL Y EQUITATIVODIRECCIÓN GENERAL DE SALUD PÚBLICA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0"/>
    <x v="20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MUNICIPIO FUNCIONAL Y EQUITATIVO"/>
    <s v="DIRECCIÓN GENERAL DE SALUD PÚBLICA"/>
    <n v="800000"/>
    <n v="0"/>
    <n v="0"/>
  </r>
  <r>
    <s v="1.3.4K12121810OBRAS DE INFRAESTRUCTURA MUNICIPALDIRECCIÓN GENERAL DE LICITACIÓN Y NORMATIVIDAD"/>
    <x v="0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41"/>
    <x v="41"/>
    <n v="0"/>
    <s v="SIN DESCRIPCION PARA DESTINOS 00"/>
    <n v="2000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100000"/>
    <n v="0"/>
    <n v="0"/>
  </r>
  <r>
    <s v="1.3.4K12122110OBRAS DE INFRAESTRUCTURA MUNICIPALDIRECCIÓN GENERAL DE LICITACIÓN Y NORMATIVIDAD"/>
    <x v="0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67"/>
    <x v="67"/>
    <n v="0"/>
    <s v="SIN DESCRIPCION PARA DESTINOS 00"/>
    <n v="2000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4000"/>
    <n v="0"/>
    <n v="0"/>
  </r>
  <r>
    <s v="1.3.4K12127110OBRAS DE INFRAESTRUCTURA MUNICIPALDIRECCIÓN GENERAL DE LICITACIÓN Y NORMATIVIDAD"/>
    <x v="0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128"/>
    <x v="128"/>
    <n v="0"/>
    <s v="SIN DESCRIPCION PARA DESTINOS 00"/>
    <n v="2000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70000"/>
    <n v="0"/>
    <n v="0"/>
  </r>
  <r>
    <s v="1.3.4K12129110OBRAS DE INFRAESTRUCTURA MUNICIPALDIRECCIÓN GENERAL DE LICITACIÓN Y NORMATIVIDAD"/>
    <x v="0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68"/>
    <x v="68"/>
    <n v="0"/>
    <s v="SIN DESCRIPCION PARA DESTINOS 00"/>
    <n v="2000"/>
    <x v="5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25000"/>
    <n v="0"/>
    <n v="0"/>
  </r>
  <r>
    <s v="1.3.4K12137110OBRAS DE INFRAESTRUCTURA MUNICIPALDIRECCIÓN GENERAL DE LICITACIÓN Y NORMATIVIDAD"/>
    <x v="0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110"/>
    <x v="110"/>
    <n v="0"/>
    <s v="SIN DESCRIPCION PARA DESTINOS 00"/>
    <n v="3000"/>
    <x v="1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12000"/>
    <n v="0"/>
    <n v="0"/>
  </r>
  <r>
    <s v="1.3.4K12137510OBRAS DE INFRAESTRUCTURA MUNICIPALDIRECCIÓN GENERAL DE LICITACIÓN Y NORMATIVIDAD"/>
    <x v="0"/>
    <m/>
    <s v="1"/>
    <s v="GOBIERNO"/>
    <s v="1.3"/>
    <s v="COORDINACION DE LA POLITICA DE GOBIERNO"/>
    <s v="1.3.4"/>
    <s v="Función Pública"/>
    <s v="K"/>
    <s v="Proyectos de Inversión"/>
    <n v="12"/>
    <n v="1"/>
    <s v="Gestión sostenible de la Ciudad"/>
    <s v="GASTO CORRIENTE"/>
    <m/>
    <m/>
    <x v="115"/>
    <x v="115"/>
    <n v="0"/>
    <s v="SIN DESCRIPCION PARA DESTINOS 00"/>
    <n v="3000"/>
    <x v="1"/>
    <m/>
    <s v="COORDINACIÓN GENERAL DE GESTIÓN INTEGRAL DE LA CIUDAD"/>
    <s v="Gestión sostenible de la Ciudad"/>
    <s v="GESTIÓN SOSTENIBLE DE LA CIUDAD"/>
    <s v="OBRAS DE INFRAESTRUCTURA MUNICIPAL"/>
    <s v="DIRECCIÓN GENERAL DE LICITACIÓN Y NORMATIVIDAD"/>
    <n v="12000"/>
    <n v="0"/>
    <n v="0"/>
  </r>
  <r>
    <s v="1.3.4M4727110PROYECTO DE PRESUPUESTO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28"/>
    <x v="128"/>
    <n v="0"/>
    <s v="SIN DESCRIPCION PARA DESTINOS 00"/>
    <n v="2000"/>
    <x v="5"/>
    <m/>
    <s v="TESORERÍA"/>
    <s v="Innovación en la Administración Pública"/>
    <s v="HACIENDA PÚBLICA EFICIENTE"/>
    <s v="PROYECTO DE PRESUPUESTO"/>
    <s v="DIRECCIÓN GENERAL DE INGRESOS"/>
    <n v="50000"/>
    <n v="0"/>
    <n v="0"/>
  </r>
  <r>
    <s v="1.3.4M4722110PROYECTO DE PRESUPUESTO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67"/>
    <x v="67"/>
    <n v="0"/>
    <s v="SIN DESCRIPCION PARA DESTINOS 00"/>
    <n v="2000"/>
    <x v="5"/>
    <m/>
    <s v="TESORERÍA"/>
    <s v="Innovación en la Administración Pública"/>
    <s v="HACIENDA PÚBLICA EFICIENTE"/>
    <s v="PROYECTO DE PRESUPUESTO"/>
    <s v="DIRECCIÓN GENERAL DE INGRESOS"/>
    <n v="100000"/>
    <n v="100000"/>
    <n v="0"/>
  </r>
  <r>
    <s v="1.3.4E12136110QUEMAS AGRICOLAS E INCENDIOS FORESTALES PREVENIDOSDIRECCIÓN DE PROYECTO CAJITITLAN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0"/>
    <x v="20"/>
    <n v="0"/>
    <s v="SIN DESCRIPCION PARA DESTINOS 00"/>
    <n v="3000"/>
    <x v="1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315000"/>
    <n v="0"/>
    <n v="0"/>
  </r>
  <r>
    <s v="1.3.4E12136610QUEMAS AGRICOLAS E INCENDIOS FORESTALES PREVENIDOSDIRECCIÓN DE PROYECTO CAJITITLAN"/>
    <x v="0"/>
    <m/>
    <s v="1"/>
    <s v="GOBIERNO"/>
    <s v="1.3"/>
    <s v="COORDINACION DE LA POLITICA DE GOBIERNO"/>
    <s v="1.3.4"/>
    <s v="Función Pública"/>
    <s v="E"/>
    <s v="Prestación de Servicios Públicos"/>
    <n v="12"/>
    <n v="1"/>
    <s v="Gestión sostenible de la Ciudad"/>
    <s v="GASTO CORRIENTE"/>
    <m/>
    <m/>
    <x v="29"/>
    <x v="29"/>
    <n v="0"/>
    <s v="SIN DESCRIPCION PARA DESTINOS 00"/>
    <n v="3000"/>
    <x v="1"/>
    <m/>
    <s v="COORDINACIÓN GENERAL DE GESTIÓN INTEGRAL DE LA CIUDAD"/>
    <s v="Gestión sostenible de la Ciudad"/>
    <s v="GESTIÓN SOSTENIBLE DE LA CIUDAD"/>
    <s v="QUEMAS AGRICOLAS E INCENDIOS FORESTALES PREVENIDOS"/>
    <s v="DIRECCIÓN DE PROYECTO CAJITITLAN"/>
    <n v="157500"/>
    <n v="0"/>
    <n v="0"/>
  </r>
  <r>
    <s v="1.3.4M4737110RECURSOS FEDERALES RECIBI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10"/>
    <x v="110"/>
    <n v="0"/>
    <s v="SIN DESCRIPCION PARA DESTINOS 00"/>
    <n v="3000"/>
    <x v="1"/>
    <m/>
    <s v="TESORERÍA"/>
    <s v="Innovación en la Administración Pública"/>
    <s v="HACIENDA PÚBLICA EFICIENTE"/>
    <s v="RECURSOS FEDERALES RECIBIDOS"/>
    <s v="DIRECCIÓN GENERAL DE INGRESOS"/>
    <n v="25000"/>
    <n v="25000"/>
    <n v="0"/>
  </r>
  <r>
    <s v="1.3.4M4737910RECURSOS FEDERALES RECIBI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31"/>
    <x v="131"/>
    <n v="0"/>
    <s v="SIN DESCRIPCION PARA DESTINOS 00"/>
    <n v="3000"/>
    <x v="1"/>
    <m/>
    <s v="TESORERÍA"/>
    <s v="Innovación en la Administración Pública"/>
    <s v="HACIENDA PÚBLICA EFICIENTE"/>
    <s v="RECURSOS FEDERALES RECIBIDOS"/>
    <s v="DIRECCIÓN GENERAL DE INGRESOS"/>
    <n v="5000"/>
    <n v="5000"/>
    <n v="0"/>
  </r>
  <r>
    <s v="1.3.4M4737210RECURSOS FEDERALES RECIBI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21"/>
    <x v="121"/>
    <n v="0"/>
    <s v="SIN DESCRIPCION PARA DESTINOS 00"/>
    <n v="3000"/>
    <x v="1"/>
    <m/>
    <s v="TESORERÍA"/>
    <s v="Innovación en la Administración Pública"/>
    <s v="HACIENDA PÚBLICA EFICIENTE"/>
    <s v="RECURSOS FEDERALES RECIBIDOS"/>
    <s v="DIRECCIÓN GENERAL DE INGRESOS"/>
    <n v="5000"/>
    <n v="5000"/>
    <n v="0"/>
  </r>
  <r>
    <s v="1.3.4M4737510RECURSOS FEDERALES RECIBIDOSDIRECCIÓN GENERAL DE INGRESOS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4"/>
    <n v="7"/>
    <s v="Innovación en la Administración Pública"/>
    <s v="GASTO CORRIENTE"/>
    <m/>
    <m/>
    <x v="115"/>
    <x v="115"/>
    <n v="0"/>
    <s v="SIN DESCRIPCION PARA DESTINOS 00"/>
    <n v="3000"/>
    <x v="1"/>
    <m/>
    <s v="TESORERÍA"/>
    <s v="Innovación en la Administración Pública"/>
    <s v="HACIENDA PÚBLICA EFICIENTE"/>
    <s v="RECURSOS FEDERALES RECIBIDOS"/>
    <s v="DIRECCIÓN GENERAL DE INGRESOS"/>
    <n v="20000"/>
    <n v="20000"/>
    <n v="0"/>
  </r>
  <r>
    <s v="1.3.4E75211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6"/>
    <x v="56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7000"/>
    <n v="0"/>
    <n v="0"/>
  </r>
  <r>
    <s v="1.3.4E75214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77"/>
    <x v="77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000"/>
    <n v="0"/>
    <n v="0"/>
  </r>
  <r>
    <s v="1.3.4E75216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5"/>
    <x v="45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4000"/>
    <n v="0"/>
    <n v="0"/>
  </r>
  <r>
    <s v="1.3.4E75222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85"/>
    <x v="85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n v="0"/>
  </r>
  <r>
    <s v="1.3.4E75242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n v="0"/>
  </r>
  <r>
    <s v="1.3.4E75243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5"/>
    <x v="95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n v="0"/>
  </r>
  <r>
    <s v="1.3.4E75246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0"/>
    <x v="5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n v="0"/>
  </r>
  <r>
    <s v="1.3.4E75271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40000"/>
    <n v="0"/>
    <n v="0"/>
  </r>
  <r>
    <s v="1.3.4E75282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2"/>
    <x v="122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0000"/>
    <n v="0"/>
    <n v="0"/>
  </r>
  <r>
    <s v="1.3.4E75298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40"/>
    <x v="4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30000"/>
    <n v="0"/>
    <n v="0"/>
  </r>
  <r>
    <s v="1.3.4E75334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5"/>
    <x v="25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5000"/>
    <n v="0"/>
    <n v="0"/>
  </r>
  <r>
    <s v="1.3.4E75351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4"/>
    <x v="24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0000"/>
    <n v="0"/>
    <n v="0"/>
  </r>
  <r>
    <s v="1.3.4E75357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"/>
    <x v="5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20000"/>
    <n v="0"/>
    <n v="0"/>
  </r>
  <r>
    <s v="1.3.4E75359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18"/>
    <x v="118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42000"/>
    <n v="0"/>
    <n v="0"/>
  </r>
  <r>
    <s v="1.3.4E75383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3"/>
    <x v="93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20000"/>
    <n v="0"/>
    <n v="0"/>
  </r>
  <r>
    <s v="1.3.4E75511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63"/>
    <x v="63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150000"/>
    <n v="0"/>
    <n v="0"/>
  </r>
  <r>
    <s v="1.3.4E7551510SACRIFICIO DE BOVINOS Y PORCINOS EN EL RASTRO MUNICIPALDIRECCIÓN DE RASTR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33"/>
    <x v="33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ACRIFICIO DE BOVINOS Y PORCINOS EN EL RASTRO MUNICIPAL"/>
    <s v="DIRECCIÓN DE RASTRO"/>
    <n v="70000"/>
    <n v="0"/>
    <n v="0"/>
  </r>
  <r>
    <s v="1.3.4E7527110SERVICIO DE BACHEO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300000"/>
    <n v="0"/>
    <n v="0"/>
  </r>
  <r>
    <s v="1.3.4E7529110SERVICIO DE BACHEO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500000"/>
    <n v="0"/>
    <n v="0"/>
  </r>
  <r>
    <s v="1.3.4E7556210SERVICIO DE BACHEO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3"/>
    <x v="83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BACHEO"/>
    <s v="DIRECCIÓN GENERAL DE MANTENIMIENTO URBANO"/>
    <n v="2000000"/>
    <n v="0"/>
    <n v="0"/>
  </r>
  <r>
    <s v="1.3.4E7527110SERVICIO DE BALIZAMIENTO Y SEÑALETICADIRECCIÓN GENERAL DE MANTENIMIENTO URBAN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BALIZAMIENTO Y SEÑALETICA"/>
    <s v="DIRECCIÓN GENERAL DE MANTENIMIENTO URBANO"/>
    <n v="700999.99"/>
    <n v="0"/>
    <n v="0"/>
  </r>
  <r>
    <s v="1.3.4E7524210SERVICIO DE MANTENIMIENTO DE ALUMBRADO PÚBLICODIRECCIÓN DE ALUMBRADO PÚBLIC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3"/>
    <x v="23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12000"/>
    <n v="0"/>
    <n v="0"/>
  </r>
  <r>
    <s v="1.3.4E7525110SERVICIO DE MANTENIMIENTO DE ALUMBRADO PÚBLICODIRECCIÓN DE ALUMBRADO PÚBLIC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0"/>
    <x v="60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6000"/>
    <n v="0"/>
    <n v="0"/>
  </r>
  <r>
    <s v="1.3.4E7527110SERVICIO DE MANTENIMIENTO DE ALUMBRADO PÚBLICODIRECCIÓN DE ALUMBRADO PÚBLIC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24000"/>
    <n v="0"/>
    <n v="0"/>
  </r>
  <r>
    <s v="1.3.4E7529110SERVICIO DE MANTENIMIENTO DE ALUMBRADO PÚBLICODIRECCIÓN DE ALUMBRADO PÚBLIC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50000"/>
    <n v="0"/>
    <n v="0"/>
  </r>
  <r>
    <s v="1.3.4E7531510SERVICIO DE MANTENIMIENTO DE ALUMBRADO PÚBLICODIRECCIÓN DE ALUMBRADO PÚBLIC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32"/>
    <x v="132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50000"/>
    <n v="0"/>
    <n v="0"/>
  </r>
  <r>
    <s v="1.3.4E7532610SERVICIO DE MANTENIMIENTO DE ALUMBRADO PÚBLICODIRECCIÓN DE ALUMBRADO PÚBLIC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"/>
    <x v="12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32500"/>
    <n v="0"/>
    <n v="0"/>
  </r>
  <r>
    <s v="1.3.4E7535310SERVICIO DE MANTENIMIENTO DE ALUMBRADO PÚBLICODIRECCIÓN DE ALUMBRADO PÚBLIC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11"/>
    <x v="111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9000"/>
    <n v="0"/>
    <n v="0"/>
  </r>
  <r>
    <s v="1.3.4E7535810SERVICIO DE MANTENIMIENTO DE ALUMBRADO PÚBLICODIRECCIÓN DE ALUMBRADO PÚBLIC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2"/>
    <x v="2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50000"/>
    <n v="0"/>
    <n v="0"/>
  </r>
  <r>
    <s v="1.3.4E7538310SERVICIO DE MANTENIMIENTO DE ALUMBRADO PÚBLICODIRECCIÓN DE ALUMBRADO PÚBLIC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93"/>
    <x v="93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40000"/>
    <n v="0"/>
    <n v="0"/>
  </r>
  <r>
    <s v="1.3.4E7552310SERVICIO DE MANTENIMIENTO DE ALUMBRADO PÚBLICODIRECCIÓN DE ALUMBRADO PÚBLIC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104"/>
    <x v="104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10000"/>
    <n v="0"/>
    <n v="0"/>
  </r>
  <r>
    <s v="1.3.4E7556410SERVICIO DE MANTENIMIENTO DE ALUMBRADO PÚBLICODIRECCIÓN DE ALUMBRADO PÚBLICO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133"/>
    <x v="133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 DE MANTENIMIENTO DE ALUMBRADO PÚBLICO"/>
    <s v="DIRECCIÓN DE ALUMBRADO PÚBLICO"/>
    <n v="45000"/>
    <n v="0"/>
    <n v="0"/>
  </r>
  <r>
    <s v="1.3.4E7524710SERVICIO DE MANTENIMIENTO EN LOS ESPACIOS PÚBLICOS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58"/>
    <x v="5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500000"/>
    <n v="0"/>
    <n v="0"/>
  </r>
  <r>
    <s v="1.3.4E7527110SERVICIO DE MANTENIMIENTO EN LOS ESPACIOS PÚBLICOS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MANTENIMIENTO EN LOS ESPACIOS PÚBLICOS"/>
    <s v="DIRECCIÓN GENERAL DE MANTENIMIENTO DE ESPACIOS PÚBLICOS"/>
    <n v="1500000"/>
    <n v="0"/>
    <n v="0"/>
  </r>
  <r>
    <s v="1.3.4E7527110SERVICIO DE RECOLECCIÓN DE MALEZA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500000.01"/>
    <n v="0"/>
    <n v="0"/>
  </r>
  <r>
    <s v="1.3.4E7529110SERVICIO DE RECOLECCIÓN DE MALEZA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 DE RECOLECCIÓN DE MALEZA"/>
    <s v="DIRECCIÓN GENERAL DE MANTENIMIENTO DE ESPACIOS PÚBLICOS"/>
    <n v="500000"/>
    <n v="0"/>
    <n v="0"/>
  </r>
  <r>
    <s v="3.1.1E9623510SERVICIO VETERINARIODIRECCIÓN GENERAL DE DESARROLLO RURAL"/>
    <x v="0"/>
    <m/>
    <s v="3"/>
    <s v="DESARROLLO ECONOMICO"/>
    <s v="3.1"/>
    <s v="ASUNTOS ECONOMICOS, COMERCIALES Y LABORALES EN GENERAL"/>
    <s v="3.1.1"/>
    <s v="Asuntos Económicos y Comerciales en General"/>
    <s v="E"/>
    <s v="Prestación de Servicios Públicos"/>
    <n v="9"/>
    <n v="6"/>
    <s v="Desarrollo Económico"/>
    <s v="GASTO CORRIENTE"/>
    <m/>
    <m/>
    <x v="124"/>
    <x v="124"/>
    <n v="0"/>
    <s v="SIN DESCRIPCION PARA DESTINOS 00"/>
    <n v="2000"/>
    <x v="5"/>
    <m/>
    <s v="COORDINACIÓN GENERAL DE DESARROLLO ECONÓMICO Y COMBATE A LA DESIGUALDAD"/>
    <s v="Desarrollo Económico"/>
    <s v="IMPULSO A LA PRODUCCIÓN GANADERA"/>
    <s v="SERVICIO VETERINARIO"/>
    <s v="DIRECCIÓN GENERAL DE DESARROLLO RURAL"/>
    <n v="150000"/>
    <n v="0"/>
    <n v="0"/>
  </r>
  <r>
    <s v="1.3.4M57159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4"/>
    <x v="134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58624872"/>
    <n v="58624872"/>
    <n v="0"/>
  </r>
  <r>
    <s v="1.3.4E18215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30"/>
    <x v="130"/>
    <n v="0"/>
    <s v="SIN DESCRIPCION PARA DESTINOS 00"/>
    <n v="2000"/>
    <x v="5"/>
    <m/>
    <s v="PRESIDENCIA MUNICIPAL"/>
    <s v="Ciudad Culta, Recreativa y Participativa"/>
    <s v="EVENTOS DE LA AGENDA GUBERNAMENTAL"/>
    <s v="SERVICIOS DE ALIMENTOS"/>
    <s v="DIRECCIÓN GENERAL DE RELACIONES PÚBLICAS"/>
    <n v="5000"/>
    <n v="0"/>
    <n v="0"/>
  </r>
  <r>
    <s v="1.3.4E18271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28"/>
    <x v="128"/>
    <n v="0"/>
    <s v="SIN DESCRIPCION PARA DESTINOS 00"/>
    <n v="2000"/>
    <x v="5"/>
    <m/>
    <s v="PRESIDENCIA MUNICIPAL"/>
    <s v="Ciudad Culta, Recreativa y Participativa"/>
    <s v="EVENTOS DE LA AGENDA GUBERNAMENTAL"/>
    <s v="SERVICIOS DE ALIMENTOS"/>
    <s v="DIRECCIÓN GENERAL DE RELACIONES PÚBLICAS"/>
    <n v="100000"/>
    <n v="0"/>
    <n v="0"/>
  </r>
  <r>
    <s v="1.3.4E18315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32"/>
    <x v="132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18000"/>
    <n v="0"/>
    <n v="0"/>
  </r>
  <r>
    <s v="1.3.4E18323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51"/>
    <x v="51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50000"/>
    <n v="0"/>
    <n v="0"/>
  </r>
  <r>
    <s v="1.3.4E1837910SERVICIOS DE ALIMENTOSDIRECCIÓN GENERAL DE RELACIONES PÚBLICAS"/>
    <x v="0"/>
    <m/>
    <s v="1"/>
    <s v="GOBIERNO"/>
    <s v="1.3"/>
    <s v="COORDINACION DE LA POLITICA DE GOBIERNO"/>
    <s v="1.3.4"/>
    <s v="Función Pública"/>
    <s v="E"/>
    <s v="Prestación de Servicios Públicos"/>
    <n v="1"/>
    <n v="8"/>
    <s v="Ciudad Culta, Recreativa y Participativa"/>
    <s v="GASTO CORRIENTE"/>
    <m/>
    <m/>
    <x v="131"/>
    <x v="131"/>
    <n v="0"/>
    <s v="SIN DESCRIPCION PARA DESTINOS 00"/>
    <n v="3000"/>
    <x v="1"/>
    <m/>
    <s v="PRESIDENCIA MUNICIPAL"/>
    <s v="Ciudad Culta, Recreativa y Participativa"/>
    <s v="EVENTOS DE LA AGENDA GUBERNAMENTAL"/>
    <s v="SERVICIOS DE ALIMENTOS"/>
    <s v="DIRECCIÓN GENERAL DE RELACIONES PÚBLICAS"/>
    <n v="48000"/>
    <n v="48000"/>
    <n v="0"/>
  </r>
  <r>
    <s v="1.3.4E7527110SERVICIOS DE PODA Y TALA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100000"/>
    <n v="0"/>
    <n v="0"/>
  </r>
  <r>
    <s v="1.3.4E7529110SERVICIOS DE PODA Y TALA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68"/>
    <x v="6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1000000"/>
    <n v="0"/>
    <n v="0"/>
  </r>
  <r>
    <s v="1.3.4E7556210SERVICIOS DE PODA Y TALADIRECCIÓN GENERAL DE MANTENIMIENTO DE ESPACIOS PÚBLICO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DE CAPITAL"/>
    <m/>
    <m/>
    <x v="83"/>
    <x v="83"/>
    <n v="0"/>
    <s v="SIN DESCRIPCION PARA DESTINOS 00"/>
    <n v="5000"/>
    <x v="3"/>
    <m/>
    <s v="COORDINACIÓN GENERAL DE SERVICIOS MUNICIPALES"/>
    <s v="Calidad en los Servicios Públicos e Infraestructura"/>
    <s v="CALIDAD DE LOS SERVICIOS PÚBLICOS"/>
    <s v="SERVICIOS DE PODA Y TALA"/>
    <s v="DIRECCIÓN GENERAL DE MANTENIMIENTO DE ESPACIOS PÚBLICOS"/>
    <n v="1000000"/>
    <n v="0"/>
    <n v="0"/>
  </r>
  <r>
    <s v="1.3.4E75271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28"/>
    <x v="128"/>
    <n v="0"/>
    <s v="SIN DESCRIPCION PARA DESTINOS 00"/>
    <n v="2000"/>
    <x v="5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386020.4"/>
    <n v="0"/>
    <n v="0"/>
  </r>
  <r>
    <s v="1.3.4E7535210SERVICIOS MÉDICOS DE CALIDADDIRECCIÓN GENERAL DE SERVICIOS MÉDICOS MUNICIPALES"/>
    <x v="0"/>
    <m/>
    <s v="1"/>
    <s v="GOBIERNO"/>
    <s v="1.3"/>
    <s v="COORDINACION DE LA POLITICA DE GOBIERNO"/>
    <s v="1.3.4"/>
    <s v="Función Pública"/>
    <s v="E"/>
    <s v="Prestación de Servicios Públicos"/>
    <n v="7"/>
    <n v="5"/>
    <s v="Calidad en los Servicios Públicos e Infraestructura"/>
    <s v="GASTO CORRIENTE"/>
    <m/>
    <m/>
    <x v="116"/>
    <x v="116"/>
    <n v="0"/>
    <s v="SIN DESCRIPCION PARA DESTINOS 00"/>
    <n v="3000"/>
    <x v="1"/>
    <m/>
    <s v="COORDINACIÓN GENERAL DE SERVICIOS MUNICIPALES"/>
    <s v="Calidad en los Servicios Públicos e Infraestructura"/>
    <s v="CALIDAD DE LOS SERVICIOS PÚBLICOS"/>
    <s v="SERVICIOS MÉDICOS DE CALIDAD"/>
    <s v="DIRECCIÓN GENERAL DE SERVICIOS MÉDICOS MUNICIPALES"/>
    <n v="150000"/>
    <n v="0"/>
    <n v="0"/>
  </r>
  <r>
    <s v="1.3.4P1737110SERVIDORES PUBLCIOS MUNICIPALES CAPACITADOSDESPACHO DE LA JEFATURA DE GABINETE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10"/>
    <x v="110"/>
    <n v="0"/>
    <s v="SIN DESCRIPCION PARA DESTINOS 00"/>
    <n v="3000"/>
    <x v="1"/>
    <m/>
    <s v="PRESIDENCIA MUNICIPAL"/>
    <s v="Innovación en la Administración Pública"/>
    <s v="MEJORAMIENTO DE CAPACIDADES INSTITUCIONALES"/>
    <s v="SERVIDORES PUBLCIOS MUNICIPALES CAPACITADOS"/>
    <s v="DESPACHO DE LA JEFATURA DE GABINETE"/>
    <n v="60000"/>
    <n v="0"/>
    <n v="0"/>
  </r>
  <r>
    <s v="1.3.4P1737510SERVIDORES PUBLCIOS MUNICIPALES CAPACITADOSDESPACHO DE LA JEFATURA DE GABINETE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15"/>
    <x v="115"/>
    <n v="0"/>
    <s v="SIN DESCRIPCION PARA DESTINOS 00"/>
    <n v="3000"/>
    <x v="1"/>
    <m/>
    <s v="PRESIDENCIA MUNICIPAL"/>
    <s v="Innovación en la Administración Pública"/>
    <s v="MEJORAMIENTO DE CAPACIDADES INSTITUCIONALES"/>
    <s v="SERVIDORES PUBLCIOS MUNICIPALES CAPACITADOS"/>
    <s v="DESPACHO DE LA JEFATURA DE GABINETE"/>
    <n v="60000"/>
    <n v="0"/>
    <n v="0"/>
  </r>
  <r>
    <s v="2.2.7R184212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7"/>
    <x v="127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120000"/>
    <n v="0"/>
    <n v="0"/>
  </r>
  <r>
    <s v="2.2.7R184271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8"/>
    <x v="12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AGUA POTABLE Y SANEAMIENTO"/>
    <n v="1400000"/>
    <n v="0"/>
    <n v="0"/>
  </r>
  <r>
    <s v="2.2.7R184271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CORRIENTE"/>
    <m/>
    <m/>
    <x v="128"/>
    <x v="128"/>
    <n v="0"/>
    <s v="SIN DESCRIPCION PARA DESTINOS 00"/>
    <n v="2000"/>
    <x v="5"/>
    <m/>
    <s v="INSTITUTO MUNICIPAL PARA EL MEJORAMIENTO DEL HABITAT"/>
    <s v="Política Integral del Agua"/>
    <s v="DERECHO AL AGUA Y SANEAMIENTO"/>
    <s v="SUMINISTRO DE AGUA"/>
    <s v="DIRECCIÓN GENERAL DE LABORATORIO URBANO"/>
    <n v="300000"/>
    <n v="0"/>
    <n v="0"/>
  </r>
  <r>
    <s v="2.2.7R184523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104"/>
    <x v="104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100000"/>
    <n v="0"/>
    <n v="0"/>
  </r>
  <r>
    <s v="2.2.7R184542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4"/>
    <x v="84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LABORATORIO URBANO"/>
    <n v="2000000"/>
    <n v="0"/>
    <n v="0"/>
  </r>
  <r>
    <s v="2.2.7R18456210SUMINISTRO DE AGUADIRECCIÓN GENERAL DE AGUA POTABLE Y SANEAMIENT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3"/>
    <x v="83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AGUA POTABLE Y SANEAMIENTO"/>
    <n v="800000"/>
    <n v="0"/>
    <n v="0"/>
  </r>
  <r>
    <s v="2.2.7R184566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6"/>
    <x v="86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LABORATORIO URBANO"/>
    <n v="60000"/>
    <n v="0"/>
    <n v="0"/>
  </r>
  <r>
    <s v="2.2.7R18457810SUMINISTRO DE AGUADIRECCIÓN GENERAL DE LABORATORIO URBANO"/>
    <x v="0"/>
    <m/>
    <s v="2"/>
    <s v="DESARROLLO SOCIAL"/>
    <s v="2.2"/>
    <s v="VIVIENDA Y SERVICIOS A LA COMUNIDAD"/>
    <s v="2.2.7"/>
    <s v="Desarrollo Regional"/>
    <s v="R"/>
    <s v="Específicos"/>
    <n v="18"/>
    <n v="4"/>
    <s v="Política Integral del Agua"/>
    <s v="GASTO DE CAPITAL"/>
    <m/>
    <m/>
    <x v="88"/>
    <x v="88"/>
    <n v="0"/>
    <s v="SIN DESCRIPCION PARA DESTINOS 00"/>
    <n v="5000"/>
    <x v="3"/>
    <m/>
    <s v="INSTITUTO MUNICIPAL PARA EL MEJORAMIENTO DEL HABITAT"/>
    <s v="Política Integral del Agua"/>
    <s v="DERECHO AL AGUA Y SANEAMIENTO"/>
    <s v="SUMINISTRO DE AGUA"/>
    <s v="DIRECCIÓN GENERAL DE LABORATORIO URBANO"/>
    <n v="300000"/>
    <n v="0"/>
    <n v="0"/>
  </r>
  <r>
    <s v="1.3.4P1721510UNIDADES RESPONSABLES DE GASTO EVALUADASDIRECCION GENERAL DE COMUNICACION SOCIAL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30"/>
    <x v="130"/>
    <n v="0"/>
    <s v="SIN DESCRIPCION PARA DESTINOS 00"/>
    <n v="2000"/>
    <x v="5"/>
    <m/>
    <s v="PRESIDENCIA MUNICIPAL"/>
    <s v="Innovación en la Administración Pública"/>
    <s v="MEJORAMIENTO DE CAPACIDADES INSTITUCIONALES"/>
    <s v="UNIDADES RESPONSABLES DE GASTO EVALUADAS"/>
    <s v="DIRECCION GENERAL DE COMUNICACION SOCIAL"/>
    <n v="10000"/>
    <n v="0"/>
    <n v="0"/>
  </r>
  <r>
    <s v="1.3.4P1727110UNIDADES RESPONSABLES DE GASTO EVALUADASDIRECCION GENERAL DE COMUNICACION SOCIAL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28"/>
    <x v="128"/>
    <n v="0"/>
    <s v="SIN DESCRIPCION PARA DESTINOS 00"/>
    <n v="2000"/>
    <x v="5"/>
    <m/>
    <s v="PRESIDENCIA MUNICIPAL"/>
    <s v="Innovación en la Administración Pública"/>
    <s v="MEJORAMIENTO DE CAPACIDADES INSTITUCIONALES"/>
    <s v="UNIDADES RESPONSABLES DE GASTO EVALUADAS"/>
    <s v="DIRECCION GENERAL DE COMUNICACION SOCIAL"/>
    <n v="15000"/>
    <n v="0"/>
    <n v="0"/>
  </r>
  <r>
    <s v="1.3.4P1737110UNIDADES RESPONSABLES DE GASTO EVALUADASDIRECCION GENERAL DE COMUNICACION SOCIAL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10"/>
    <x v="110"/>
    <n v="0"/>
    <s v="SIN DESCRIPCION PARA DESTINOS 00"/>
    <n v="3000"/>
    <x v="1"/>
    <m/>
    <s v="PRESIDENCIA MUNICIPAL"/>
    <s v="Innovación en la Administración Pública"/>
    <s v="MEJORAMIENTO DE CAPACIDADES INSTITUCIONALES"/>
    <s v="UNIDADES RESPONSABLES DE GASTO EVALUADAS"/>
    <s v="DIRECCION GENERAL DE COMUNICACION SOCIAL"/>
    <n v="50000"/>
    <n v="0"/>
    <n v="0"/>
  </r>
  <r>
    <s v="1.3.4P1737510UNIDADES RESPONSABLES DE GASTO EVALUADASDIRECCION GENERAL DE COMUNICACION SOCIAL"/>
    <x v="0"/>
    <m/>
    <s v="1"/>
    <s v="GOBIERNO"/>
    <s v="1.3"/>
    <s v="COORDINACION DE LA POLITICA DE GOBIERNO"/>
    <s v="1.3.4"/>
    <s v="Función Pública"/>
    <s v="P"/>
    <s v="Planeación, seguimiento y evaluación de políticas públicas"/>
    <n v="1"/>
    <n v="7"/>
    <s v="Innovación en la Administración Pública"/>
    <s v="GASTO CORRIENTE"/>
    <m/>
    <m/>
    <x v="115"/>
    <x v="115"/>
    <n v="0"/>
    <s v="SIN DESCRIPCION PARA DESTINOS 00"/>
    <n v="3000"/>
    <x v="1"/>
    <m/>
    <s v="PRESIDENCIA MUNICIPAL"/>
    <s v="Innovación en la Administración Pública"/>
    <s v="MEJORAMIENTO DE CAPACIDADES INSTITUCIONALES"/>
    <s v="UNIDADES RESPONSABLES DE GASTO EVALUADAS"/>
    <s v="DIRECCION GENERAL DE COMUNICACION SOCIAL"/>
    <n v="50000"/>
    <n v="0"/>
    <n v="0"/>
  </r>
  <r>
    <s v="1.3.4M57111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5"/>
    <x v="135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0457405.279999999"/>
  </r>
  <r>
    <s v="1.3.4M57113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6"/>
    <x v="136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686929925.12"/>
  </r>
  <r>
    <s v="1.3.4M57122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7"/>
    <x v="137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60000000"/>
  </r>
  <r>
    <s v="1.3.4M57123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8"/>
    <x v="138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26400"/>
  </r>
  <r>
    <s v="1.3.4M57132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9"/>
    <x v="139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2854760.93"/>
  </r>
  <r>
    <s v="1.3.4M571322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0"/>
    <x v="140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19859351.44"/>
  </r>
  <r>
    <s v="1.3.4M57133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1"/>
    <x v="141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140000"/>
  </r>
  <r>
    <s v="1.3.4M57134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2"/>
    <x v="142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6307200"/>
  </r>
  <r>
    <s v="1.3.4M57141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3"/>
    <x v="143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59439080.689999998"/>
  </r>
  <r>
    <s v="1.3.4M57142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4"/>
    <x v="144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9666322.710000001"/>
  </r>
  <r>
    <s v="1.3.4M57143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5"/>
    <x v="145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3110881.810000001"/>
  </r>
  <r>
    <s v="1.3.4M571432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6"/>
    <x v="146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15395870.61"/>
  </r>
  <r>
    <s v="1.3.4M57144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0"/>
    <x v="0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8000000"/>
  </r>
  <r>
    <s v="1.3.4M57152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7"/>
    <x v="147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000000"/>
  </r>
  <r>
    <s v="1.3.4M57159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34"/>
    <x v="134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77812801.409999996"/>
  </r>
  <r>
    <s v="1.3.4M5716110SERVICIOS CONTRATADOSDIRECCIÓN GENERAL DE ADMINISTRACIÓN"/>
    <x v="0"/>
    <m/>
    <s v="1"/>
    <s v="GOBIERNO"/>
    <s v="1.3"/>
    <s v="COORDINACION DE LA POLITICA DE GOBIERNO"/>
    <s v="1.3.4"/>
    <s v="Función Pública"/>
    <s v="M"/>
    <s v="Apoyo al proceso presupuestario y para mejorar la eficiencia institucional"/>
    <n v="5"/>
    <n v="7"/>
    <s v="Innovación en la Administración Pública"/>
    <s v="GASTO CORRIENTE"/>
    <m/>
    <m/>
    <x v="148"/>
    <x v="148"/>
    <n v="0"/>
    <s v="SIN DESCRIPCION PARA DESTINOS 00"/>
    <n v="1000"/>
    <x v="0"/>
    <m/>
    <s v="OFICIALÍA MAYOR"/>
    <s v="Innovación en la Administración Pública"/>
    <s v="ADQUISICIÓN DE BIENES Y SERVICIOS "/>
    <s v="SERVICIOS CONTRATADOS"/>
    <s v="DIRECCIÓN GENERAL DE ADMINISTRACIÓN"/>
    <n v="0"/>
    <n v="0"/>
    <n v="1000000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597">
  <r>
    <s v="1.3.4M57144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0"/>
    <x v="0"/>
    <n v="0"/>
    <s v="SIN DESCRIPCION PARA DESTINOS 00"/>
    <x v="0"/>
    <x v="0"/>
    <m/>
    <x v="0"/>
    <x v="0"/>
    <s v="ADQUISICIÓN DE BIENES Y SERVICIOS "/>
    <x v="0"/>
    <x v="0"/>
    <n v="3417870"/>
    <n v="1302006093.12675"/>
    <n v="0"/>
  </r>
  <r>
    <s v="2.2.7R184311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1"/>
    <x v="1"/>
    <n v="0"/>
    <s v="SIN DESCRIPCION PARA DESTINOS 00"/>
    <x v="1"/>
    <x v="1"/>
    <m/>
    <x v="1"/>
    <x v="1"/>
    <s v="DERECHO AL AGUA Y SANEAMIENTO"/>
    <x v="1"/>
    <x v="1"/>
    <n v="144000000"/>
    <n v="144000000"/>
    <n v="100000000"/>
  </r>
  <r>
    <s v="2.1.1E12535810RECOLECCION DE RESIDUOS SOLIDOS  URBANOSDIRECCIÓN DE ASEO PÚBLICO"/>
    <s v="SI"/>
    <s v="2.5-02-20"/>
    <x v="1"/>
    <x v="1"/>
    <x v="2"/>
    <x v="2"/>
    <s v="2.1.1"/>
    <x v="2"/>
    <s v="E"/>
    <s v="Prestación de Servicios Públicos"/>
    <n v="12"/>
    <n v="5"/>
    <s v="Calidad en los Servicios Públicos e Infraestructura"/>
    <x v="0"/>
    <m/>
    <m/>
    <x v="2"/>
    <x v="2"/>
    <n v="0"/>
    <s v="SIN DESCRIPCION PARA DESTINOS 00"/>
    <x v="1"/>
    <x v="1"/>
    <s v="FONDO DE FORTALECIMIENTO MUNICIPAL 2020 (FORTAMUN)"/>
    <x v="2"/>
    <x v="2"/>
    <s v="GESTIÓN SOSTENIBLE DE LA CIUDAD"/>
    <x v="2"/>
    <x v="2"/>
    <n v="96000000"/>
    <n v="96000000"/>
    <n v="70000000"/>
  </r>
  <r>
    <s v="1.3.4M4763210RECURSOS RECAUDADOS DE MANERA EFICIENTE PROGRAMA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1"/>
    <m/>
    <m/>
    <x v="3"/>
    <x v="3"/>
    <n v="0"/>
    <s v="SIN DESCRIPCION PARA DESTINOS 00"/>
    <x v="2"/>
    <x v="2"/>
    <m/>
    <x v="3"/>
    <x v="0"/>
    <s v="HACIENDA PÚBLICA EFICIENTE"/>
    <x v="3"/>
    <x v="3"/>
    <n v="86000000"/>
    <n v="86000000"/>
    <n v="55000000"/>
  </r>
  <r>
    <s v="1.3.4O2058110CARTA DE RESIDENCIA Y/O PROCEDENCIADESPACHO DE LA SECRETARÍA GENERAL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1"/>
    <m/>
    <m/>
    <x v="4"/>
    <x v="4"/>
    <n v="0"/>
    <s v="SIN DESCRIPCION PARA DESTINOS 00"/>
    <x v="3"/>
    <x v="3"/>
    <m/>
    <x v="4"/>
    <x v="3"/>
    <s v="EMISIÓN DE DOCUMENTOS JURÍDICOS"/>
    <x v="4"/>
    <x v="4"/>
    <n v="76480000"/>
    <n v="76480000"/>
    <n v="20000000"/>
  </r>
  <r>
    <s v="1.3.4E7531110SERVICIO DE MANTENIMIENTO DE ALUMBRADO PÚBLICODIRECCIÓN DE ALUMBRADO PÚBLICO"/>
    <s v="SI"/>
    <s v="2.5-02-20"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"/>
    <x v="1"/>
    <n v="0"/>
    <s v="SIN DESCRIPCION PARA DESTINOS 00"/>
    <x v="1"/>
    <x v="1"/>
    <s v="FONDO DE FORTALECIMIENTO MUNICIPAL 2020 (FORTAMUN)"/>
    <x v="5"/>
    <x v="2"/>
    <s v="CALIDAD DE LOS SERVICIOS PÚBLICOS"/>
    <x v="5"/>
    <x v="5"/>
    <n v="78000000"/>
    <n v="78000000"/>
    <n v="65000000"/>
  </r>
  <r>
    <s v="2.2.7R184357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5"/>
    <x v="5"/>
    <n v="0"/>
    <s v="SIN DESCRIPCION PARA DESTINOS 00"/>
    <x v="1"/>
    <x v="1"/>
    <m/>
    <x v="1"/>
    <x v="1"/>
    <s v="DERECHO AL AGUA Y SANEAMIENTO"/>
    <x v="1"/>
    <x v="1"/>
    <n v="20000000"/>
    <n v="100000000"/>
    <n v="60000000"/>
  </r>
  <r>
    <s v="2.6.3R13042110SISTEMA INTEGRAL PARA EL DESARROLLO DE LA FAMILIASISTEMA INTEGRAL PARA EL DESARROLLO DE LA FAMILIA"/>
    <s v="NO"/>
    <m/>
    <x v="1"/>
    <x v="1"/>
    <x v="3"/>
    <x v="3"/>
    <s v="2.6.3"/>
    <x v="3"/>
    <s v="R"/>
    <s v="Específicos"/>
    <n v="13"/>
    <n v="0"/>
    <s v="Cultura de Paz y Derechos Humanos (Transversal)"/>
    <x v="0"/>
    <m/>
    <m/>
    <x v="6"/>
    <x v="6"/>
    <n v="0"/>
    <s v="SIN DESCRIPCION PARA DESTINOS 00"/>
    <x v="4"/>
    <x v="4"/>
    <m/>
    <x v="6"/>
    <x v="3"/>
    <s v="TRANSFERENCIAS OTORGADAS A LOS ORGANISMOS PUBLICOS DESCENTRALIZADOS DEL MUNICIPIO"/>
    <x v="6"/>
    <x v="6"/>
    <n v="60720013.640000001"/>
    <n v="59615914.649999999"/>
    <n v="59615914"/>
  </r>
  <r>
    <s v="1.3.4K12161210OBRAS DE INFRAESTRUCTURA MUNICIPALDIRECCIÓN GENERAL DE LICITACIÓN Y NORMATIVIDAD"/>
    <s v="NO"/>
    <m/>
    <x v="0"/>
    <x v="0"/>
    <x v="0"/>
    <x v="0"/>
    <s v="1.3.4"/>
    <x v="0"/>
    <s v="K"/>
    <s v="Proyectos de Inversión"/>
    <n v="12"/>
    <n v="1"/>
    <s v="Gestión sostenible de la Ciudad"/>
    <x v="1"/>
    <m/>
    <m/>
    <x v="7"/>
    <x v="7"/>
    <n v="0"/>
    <s v="SIN DESCRIPCION PARA DESTINOS 00"/>
    <x v="2"/>
    <x v="2"/>
    <m/>
    <x v="2"/>
    <x v="4"/>
    <s v="GESTIÓN SOSTENIBLE DE LA CIUDAD"/>
    <x v="7"/>
    <x v="7"/>
    <n v="80174108.400000006"/>
    <n v="59070048.980000004"/>
    <n v="59070048.979999997"/>
  </r>
  <r>
    <s v="3.8.2E1756910ATENCION A EMERGENCIAS Y SERVICIOS PUBLICOS MUNICIPALES ENTREGADOS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1"/>
    <m/>
    <m/>
    <x v="8"/>
    <x v="8"/>
    <n v="0"/>
    <s v="SIN DESCRIPCION PARA DESTINOS 00"/>
    <x v="3"/>
    <x v="3"/>
    <m/>
    <x v="7"/>
    <x v="0"/>
    <s v="MODERNIZACION DE PROCESOS ADMINISTRATIVOS"/>
    <x v="8"/>
    <x v="8"/>
    <n v="52155750.640000001"/>
    <n v="52155750.640000001"/>
    <n v="35000000"/>
  </r>
  <r>
    <s v="1.3.4M4734210RECURSOS RECAUDADOS DE MANERA EFICIENTE PROGRAMA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9"/>
    <x v="9"/>
    <n v="0"/>
    <s v="SIN DESCRIPCION PARA DESTINOS 00"/>
    <x v="1"/>
    <x v="1"/>
    <m/>
    <x v="3"/>
    <x v="0"/>
    <s v="HACIENDA PÚBLICA EFICIENTE"/>
    <x v="3"/>
    <x v="3"/>
    <n v="25000000"/>
    <n v="65000000"/>
    <n v="30000000"/>
  </r>
  <r>
    <s v="1.3.4K12161310OBRAS DE INFRAESTRUCTURA MUNICIPALDIRECCIÓN GENERAL DE LICITACIÓN Y NORMATIVIDAD"/>
    <s v="SI"/>
    <s v="2.5-01-20"/>
    <x v="0"/>
    <x v="0"/>
    <x v="0"/>
    <x v="0"/>
    <s v="1.3.4"/>
    <x v="0"/>
    <s v="K"/>
    <s v="Proyectos de Inversión"/>
    <n v="12"/>
    <n v="1"/>
    <s v="Gestión sostenible de la Ciudad"/>
    <x v="1"/>
    <m/>
    <m/>
    <x v="10"/>
    <x v="10"/>
    <n v="0"/>
    <s v="SIN DESCRIPCION PARA DESTINOS 00"/>
    <x v="2"/>
    <x v="2"/>
    <s v="FONDO DE INFRAESTRUCTURA SOCIAL MUNICIPAL 2020 (FISM)"/>
    <x v="2"/>
    <x v="4"/>
    <s v="GESTIÓN SOSTENIBLE DE LA CIUDAD"/>
    <x v="7"/>
    <x v="7"/>
    <n v="77457951"/>
    <n v="48707951"/>
    <n v="48707951"/>
  </r>
  <r>
    <s v="1.3.4M57261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1"/>
    <x v="11"/>
    <n v="0"/>
    <s v="SIN DESCRIPCION PARA DESTINOS 00"/>
    <x v="5"/>
    <x v="5"/>
    <m/>
    <x v="0"/>
    <x v="0"/>
    <s v="ADQUISICIÓN DE BIENES Y SERVICIOS "/>
    <x v="9"/>
    <x v="0"/>
    <n v="90000000"/>
    <n v="45000000"/>
    <n v="38000000"/>
  </r>
  <r>
    <s v="2.2.7R184326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12"/>
    <x v="12"/>
    <n v="0"/>
    <s v="SIN DESCRIPCION PARA DESTINOS 00"/>
    <x v="1"/>
    <x v="1"/>
    <m/>
    <x v="1"/>
    <x v="1"/>
    <s v="DERECHO AL AGUA Y SANEAMIENTO"/>
    <x v="1"/>
    <x v="1"/>
    <n v="60000000"/>
    <n v="40000000"/>
    <n v="30000000"/>
  </r>
  <r>
    <s v="2.7.1S6844110MOCHILAS Y ÚTILES ESCOLARESDIRECCIÓN GENERAL DE PROGRAMAS SOCIALES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3"/>
    <x v="13"/>
    <n v="0"/>
    <s v="SIN DESCRIPCION PARA DESTINOS 00"/>
    <x v="4"/>
    <x v="4"/>
    <m/>
    <x v="8"/>
    <x v="5"/>
    <s v="ESTUDIANTE APRUEBA"/>
    <x v="10"/>
    <x v="9"/>
    <n v="35750000"/>
    <n v="35750000"/>
    <n v="20000000"/>
  </r>
  <r>
    <s v="2.4.2R10842110POLITICA CULTURAL DE TLAJOMULCO DE ZUÑIGAINSTITUTO DE CULTURA"/>
    <s v="NO"/>
    <m/>
    <x v="1"/>
    <x v="1"/>
    <x v="6"/>
    <x v="6"/>
    <s v="2.4.2"/>
    <x v="6"/>
    <s v="R"/>
    <s v="Específicos"/>
    <n v="10"/>
    <n v="8"/>
    <s v="Cultura de Paz y Derechos Humanos (Transversal)"/>
    <x v="0"/>
    <m/>
    <m/>
    <x v="6"/>
    <x v="6"/>
    <n v="0"/>
    <s v="SIN DESCRIPCION PARA DESTINOS 00"/>
    <x v="4"/>
    <x v="4"/>
    <m/>
    <x v="9"/>
    <x v="3"/>
    <s v="TRANSFERENCIAS OTORGADAS A LOS ORGANISMOS PUBLICOS DESCENTRALIZADOS DEL MUNICIPIO"/>
    <x v="11"/>
    <x v="10"/>
    <n v="32122724.260000002"/>
    <n v="32122724.260000002"/>
    <n v="32122724.260000002"/>
  </r>
  <r>
    <s v="2.2.7R184338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14"/>
    <x v="14"/>
    <n v="0"/>
    <s v="SIN DESCRIPCION PARA DESTINOS 00"/>
    <x v="1"/>
    <x v="1"/>
    <m/>
    <x v="1"/>
    <x v="1"/>
    <s v="DERECHO AL AGUA Y SANEAMIENTO"/>
    <x v="1"/>
    <x v="1"/>
    <n v="27600000"/>
    <n v="30000000"/>
    <n v="30000000"/>
  </r>
  <r>
    <s v="2.7.1S6844110UNIFORMES ESCOLARESDIRECCIÓN GENERAL DE PROGRAMAS SOCIALES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3"/>
    <x v="13"/>
    <n v="0"/>
    <s v="SIN DESCRIPCION PARA DESTINOS 00"/>
    <x v="4"/>
    <x v="4"/>
    <m/>
    <x v="8"/>
    <x v="5"/>
    <s v="ESTUDIANTE APRUEBA"/>
    <x v="12"/>
    <x v="9"/>
    <n v="29250000"/>
    <n v="29250000"/>
    <n v="20000000"/>
  </r>
  <r>
    <s v="1.3.4K12161510OBRAS DE INFRAESTRUCTURA MUNICIPALDIRECCIÓN GENERAL DE LICITACIÓN Y NORMATIVIDAD"/>
    <s v="NO"/>
    <m/>
    <x v="0"/>
    <x v="0"/>
    <x v="0"/>
    <x v="0"/>
    <s v="1.3.4"/>
    <x v="0"/>
    <s v="K"/>
    <s v="Proyectos de Inversión"/>
    <n v="12"/>
    <n v="1"/>
    <s v="Gestión sostenible de la Ciudad"/>
    <x v="1"/>
    <m/>
    <m/>
    <x v="15"/>
    <x v="15"/>
    <n v="0"/>
    <s v="SIN DESCRIPCION PARA DESTINOS 00"/>
    <x v="2"/>
    <x v="2"/>
    <m/>
    <x v="2"/>
    <x v="4"/>
    <s v="GESTIÓN SOSTENIBLE DE LA CIUDAD"/>
    <x v="7"/>
    <x v="7"/>
    <n v="28750000.02"/>
    <n v="28750000.02"/>
    <n v="28750000.02"/>
  </r>
  <r>
    <s v="1.3.4M4791110RECURSOS RECAUDADOS DE MANERA EFICIENTE PROGRAMADOSDIRECCIÓN GENERAL DE INGRESOS"/>
    <s v="SI"/>
    <s v="2.5-02-20"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2"/>
    <m/>
    <m/>
    <x v="16"/>
    <x v="16"/>
    <n v="0"/>
    <s v="SIN DESCRIPCION PARA DESTINOS 00"/>
    <x v="6"/>
    <x v="6"/>
    <s v="FONDO DE FORTALECIMIENTO MUNICIPAL 2020 (FORTAMUN)"/>
    <x v="3"/>
    <x v="0"/>
    <s v="HACIENDA PÚBLICA EFICIENTE"/>
    <x v="3"/>
    <x v="3"/>
    <n v="28000000"/>
    <n v="28000000"/>
    <n v="20000000"/>
  </r>
  <r>
    <s v="1.3.4M4792110RECURSOS RECAUDADOS DE MANERA EFICIENTE PROGRAMADOSDIRECCIÓN GENERAL DE INGRESOS"/>
    <s v="SI"/>
    <s v="2.5-02-20"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2"/>
    <m/>
    <m/>
    <x v="17"/>
    <x v="17"/>
    <n v="0"/>
    <s v="SIN DESCRIPCION PARA DESTINOS 00"/>
    <x v="6"/>
    <x v="6"/>
    <s v="FONDO DE FORTALECIMIENTO MUNICIPAL 2020 (FORTAMUN)"/>
    <x v="3"/>
    <x v="0"/>
    <s v="HACIENDA PÚBLICA EFICIENTE"/>
    <x v="3"/>
    <x v="3"/>
    <n v="26500000"/>
    <n v="26500000"/>
    <n v="20000000"/>
  </r>
  <r>
    <s v="1.7.1R5726111BIENES ADQUIRIDOSDIRECCIÓN GENERAL DE ADMINISTRACIÓN"/>
    <s v="NO"/>
    <m/>
    <x v="0"/>
    <x v="0"/>
    <x v="7"/>
    <x v="7"/>
    <s v="1.7.1"/>
    <x v="7"/>
    <s v="R"/>
    <s v="Específicos"/>
    <n v="5"/>
    <n v="7"/>
    <s v="Innovación en la Administración Pública"/>
    <x v="0"/>
    <m/>
    <m/>
    <x v="11"/>
    <x v="11"/>
    <n v="1"/>
    <s v="COMISARÍA DE LA POLICÍA"/>
    <x v="5"/>
    <x v="5"/>
    <s v="FONDO DE FORTALECIMIENTO MUNICIPAL 2020 (FORTAMUN)"/>
    <x v="0"/>
    <x v="0"/>
    <s v="ADQUISICIÓN DE BIENES Y SERVICIOS "/>
    <x v="9"/>
    <x v="0"/>
    <n v="25000000"/>
    <n v="25000000"/>
    <n v="25000000"/>
  </r>
  <r>
    <s v="3.8.2E1759110SISTEMAS INFORMATICOS MODERNIZADOS RECIBIDOS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1"/>
    <m/>
    <m/>
    <x v="18"/>
    <x v="18"/>
    <n v="0"/>
    <s v="SIN DESCRIPCION PARA DESTINOS 00"/>
    <x v="3"/>
    <x v="3"/>
    <m/>
    <x v="7"/>
    <x v="0"/>
    <s v="MODERNIZACION DE PROCESOS ADMINISTRATIVOS"/>
    <x v="13"/>
    <x v="8"/>
    <n v="24900000.079999998"/>
    <n v="24900000.079999998"/>
    <n v="10000000"/>
  </r>
  <r>
    <s v="1.3.4M5732510BIENES ADQUIRIDOSDIRECCIÓN GENERAL DE ADMINISTRACIÓN"/>
    <s v="SI"/>
    <s v="2.5-02-20"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9"/>
    <x v="19"/>
    <n v="0"/>
    <s v="SIN DESCRIPCION PARA DESTINOS 00"/>
    <x v="1"/>
    <x v="1"/>
    <s v="FONDO DE FORTALECIMIENTO MUNICIPAL 2020 (FORTAMUN)"/>
    <x v="0"/>
    <x v="0"/>
    <s v="ADQUISICIÓN DE BIENES Y SERVICIOS "/>
    <x v="9"/>
    <x v="0"/>
    <n v="24078000"/>
    <n v="24078000"/>
    <n v="24078000"/>
  </r>
  <r>
    <s v="1.3.4P1736110UNIDADES RESPONSABLES DE GASTO EVALUADASDIRECCION GENERAL DE COMUNICACION SOCIAL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0"/>
    <m/>
    <m/>
    <x v="20"/>
    <x v="20"/>
    <n v="0"/>
    <s v="SIN DESCRIPCION PARA DESTINOS 00"/>
    <x v="1"/>
    <x v="1"/>
    <m/>
    <x v="7"/>
    <x v="0"/>
    <s v="MEJORAMIENTO DE CAPACIDADES INSTITUCIONALES"/>
    <x v="14"/>
    <x v="11"/>
    <n v="29000000"/>
    <n v="29000000"/>
    <n v="12000000"/>
  </r>
  <r>
    <s v="1.3.4E7532610SERVICIO DE RECOLECCIÓN DE MALEZA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2"/>
    <x v="12"/>
    <n v="0"/>
    <s v="SIN DESCRIPCION PARA DESTINOS 00"/>
    <x v="1"/>
    <x v="1"/>
    <m/>
    <x v="5"/>
    <x v="2"/>
    <s v="CALIDAD DE LOS SERVICIOS PÚBLICOS"/>
    <x v="15"/>
    <x v="12"/>
    <n v="19500000"/>
    <n v="19500000"/>
    <n v="15000000"/>
  </r>
  <r>
    <s v="2.4.1F17842110ACTIVIDADES DEPORTIVAS Y RECREATIVAS EN EL MUNICIPIOCONSEJO MUNICIPAL DEL DEPORTE DE TLAJOMULCO"/>
    <s v="NO"/>
    <m/>
    <x v="1"/>
    <x v="1"/>
    <x v="6"/>
    <x v="6"/>
    <s v="2.4.1"/>
    <x v="8"/>
    <s v="F"/>
    <s v="Promoción y fomento "/>
    <n v="17"/>
    <n v="8"/>
    <s v="Cultura de Paz y Derechos Humanos (Transversal)"/>
    <x v="0"/>
    <m/>
    <m/>
    <x v="6"/>
    <x v="6"/>
    <n v="0"/>
    <s v="SIN DESCRIPCION PARA DESTINOS 00"/>
    <x v="4"/>
    <x v="4"/>
    <m/>
    <x v="10"/>
    <x v="3"/>
    <s v="TRANSFERENCIAS OTORGADAS A LOS ORGANISMOS PUBLICOS DESCENTRALIZADOS DEL MUNICIPIO"/>
    <x v="16"/>
    <x v="13"/>
    <n v="18576434"/>
    <n v="18086553.460000001"/>
    <n v="18086553.460000001"/>
  </r>
  <r>
    <s v="2.7.1S6844110BECAS  A ESTUDIANTESDIRECCIÓN GENERAL DE PROGRAMAS SOCIALES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3"/>
    <x v="13"/>
    <n v="0"/>
    <s v="SIN DESCRIPCION PARA DESTINOS 00"/>
    <x v="4"/>
    <x v="4"/>
    <m/>
    <x v="8"/>
    <x v="5"/>
    <s v="ESTUDIANTE APRUEBA"/>
    <x v="17"/>
    <x v="9"/>
    <n v="18000000"/>
    <n v="18000000"/>
    <n v="10000000"/>
  </r>
  <r>
    <s v="1.3.4M57394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21"/>
    <x v="21"/>
    <n v="0"/>
    <s v="SIN DESCRIPCION PARA DESTINOS 00"/>
    <x v="1"/>
    <x v="1"/>
    <m/>
    <x v="0"/>
    <x v="0"/>
    <s v="ADQUISICIÓN DE BIENES Y SERVICIOS "/>
    <x v="9"/>
    <x v="0"/>
    <n v="18000000"/>
    <n v="18000000"/>
    <n v="15000000"/>
  </r>
  <r>
    <s v="1.3.4P1733610PROGRAMAS SOCIALES MUNICIPALES EVALUADOS DE MANERA INTERNA Y EXTERNADESPACHO DE LA JEFATURA DE GABINETE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0"/>
    <m/>
    <m/>
    <x v="22"/>
    <x v="22"/>
    <n v="0"/>
    <s v="SIN DESCRIPCION PARA DESTINOS 00"/>
    <x v="1"/>
    <x v="1"/>
    <m/>
    <x v="7"/>
    <x v="0"/>
    <s v="MEJORAMIENTO DE CAPACIDADES INSTITUCIONALES"/>
    <x v="18"/>
    <x v="14"/>
    <n v="30000"/>
    <n v="17473553"/>
    <n v="15000000"/>
  </r>
  <r>
    <s v="1.3.4E7524210SERVICIO DE BACHEO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23"/>
    <x v="23"/>
    <n v="0"/>
    <s v="SIN DESCRIPCION PARA DESTINOS 00"/>
    <x v="5"/>
    <x v="5"/>
    <m/>
    <x v="5"/>
    <x v="2"/>
    <s v="CALIDAD DE LOS SERVICIOS PÚBLICOS"/>
    <x v="19"/>
    <x v="15"/>
    <n v="32000000"/>
    <n v="25000000"/>
    <n v="15000000"/>
  </r>
  <r>
    <s v="1.3.4M4735110RECURSOS RECAUDADOS DE MANERA EFICIENTE PROGRAMA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24"/>
    <x v="24"/>
    <n v="0"/>
    <s v="SIN DESCRIPCION PARA DESTINOS 00"/>
    <x v="1"/>
    <x v="1"/>
    <m/>
    <x v="3"/>
    <x v="0"/>
    <s v="HACIENDA PÚBLICA EFICIENTE"/>
    <x v="3"/>
    <x v="3"/>
    <n v="13800734"/>
    <n v="13800734"/>
    <n v="10000000"/>
  </r>
  <r>
    <s v="2.7.1R16042110PROGRAMAS Y ACCIONES CULTURALES, RECREATIVOS Y DEPORTIVASINSTITUTO DE ALTERNATIVAS PARA LOS JÓVENES"/>
    <s v="NO"/>
    <m/>
    <x v="1"/>
    <x v="1"/>
    <x v="5"/>
    <x v="5"/>
    <s v="2.7.1"/>
    <x v="5"/>
    <s v="R"/>
    <s v="Específicos"/>
    <n v="16"/>
    <n v="0"/>
    <s v="Cultura de Paz y Derechos Humanos (Transversal)"/>
    <x v="0"/>
    <m/>
    <m/>
    <x v="6"/>
    <x v="6"/>
    <n v="0"/>
    <s v="SIN DESCRIPCION PARA DESTINOS 00"/>
    <x v="4"/>
    <x v="4"/>
    <m/>
    <x v="11"/>
    <x v="3"/>
    <s v="TRANSFERENCIAS OTORGADAS A LOS ORGANISMOS PUBLICOS DESCENTRALIZADOS DEL MUNICIPIO"/>
    <x v="20"/>
    <x v="16"/>
    <n v="13176790.800000001"/>
    <n v="12137279.470000001"/>
    <n v="12137279.470000001"/>
  </r>
  <r>
    <s v="1.3.4M57357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5"/>
    <x v="5"/>
    <n v="0"/>
    <s v="SIN DESCRIPCION PARA DESTINOS 00"/>
    <x v="1"/>
    <x v="1"/>
    <m/>
    <x v="0"/>
    <x v="0"/>
    <s v="ADQUISICIÓN DE BIENES Y SERVICIOS "/>
    <x v="9"/>
    <x v="0"/>
    <n v="11499996"/>
    <n v="11499996"/>
    <n v="8000000"/>
  </r>
  <r>
    <s v="2.7.1S6844110ACTIVIDADES PARA LA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3"/>
    <x v="13"/>
    <n v="0"/>
    <s v="SIN DESCRIPCION PARA DESTINOS 00"/>
    <x v="4"/>
    <x v="4"/>
    <m/>
    <x v="8"/>
    <x v="5"/>
    <s v="ACTIVIDADES Y FESTIVIDADES"/>
    <x v="21"/>
    <x v="17"/>
    <n v="10000000"/>
    <n v="10000000"/>
    <n v="10000000"/>
  </r>
  <r>
    <s v="1.3.4M5726112BIENES ADQUIRIDOSDIRECCIÓN GENERAL DE ADMINISTRACIÓN"/>
    <s v="SI"/>
    <s v="2.5-02-20"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1"/>
    <x v="11"/>
    <n v="2"/>
    <s v="PROTECCIÓN CIVIL Y SERVICIOS MÉDICOS"/>
    <x v="5"/>
    <x v="5"/>
    <s v="FONDO DE FORTALECIMIENTO MUNICIPAL 2020 (FORTAMUN)"/>
    <x v="0"/>
    <x v="0"/>
    <s v="ADQUISICIÓN DE BIENES Y SERVICIOS "/>
    <x v="9"/>
    <x v="0"/>
    <n v="10000000"/>
    <n v="10000000"/>
    <n v="10000000"/>
  </r>
  <r>
    <s v="1.3.4M57334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25"/>
    <x v="25"/>
    <n v="0"/>
    <s v="SIN DESCRIPCION PARA DESTINOS 00"/>
    <x v="1"/>
    <x v="1"/>
    <m/>
    <x v="0"/>
    <x v="0"/>
    <s v="ADQUISICIÓN DE BIENES Y SERVICIOS "/>
    <x v="9"/>
    <x v="0"/>
    <n v="9090000"/>
    <n v="9090000"/>
    <n v="6000000"/>
  </r>
  <r>
    <s v="3.8.2E1756510INFRAESTRUCTURA TECNOLOGICA ENTREGADA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1"/>
    <m/>
    <m/>
    <x v="26"/>
    <x v="26"/>
    <n v="0"/>
    <s v="SIN DESCRIPCION PARA DESTINOS 00"/>
    <x v="3"/>
    <x v="3"/>
    <m/>
    <x v="7"/>
    <x v="0"/>
    <s v="MODERNIZACION DE PROCESOS ADMINISTRATIVOS"/>
    <x v="22"/>
    <x v="8"/>
    <n v="16508799.960000001"/>
    <n v="9057799.9600000009"/>
    <n v="5000000"/>
  </r>
  <r>
    <s v="2.2.7R184382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27"/>
    <x v="27"/>
    <n v="0"/>
    <s v="SIN DESCRIPCION PARA DESTINOS 00"/>
    <x v="1"/>
    <x v="1"/>
    <m/>
    <x v="1"/>
    <x v="1"/>
    <s v="DERECHO AL AGUA Y SANEAMIENTO"/>
    <x v="1"/>
    <x v="18"/>
    <n v="14500000"/>
    <n v="10000000"/>
    <n v="8000000"/>
  </r>
  <r>
    <s v="2.7.1S6844110APOYO A LAS JEFAS DE FAMILIADIRECCIÓN GENERAL DE PROGRAMAS SOCIALES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3"/>
    <x v="13"/>
    <n v="0"/>
    <s v="SIN DESCRIPCION PARA DESTINOS 00"/>
    <x v="4"/>
    <x v="4"/>
    <m/>
    <x v="8"/>
    <x v="5"/>
    <s v="SUBSIDIO A LAS PERSONAS"/>
    <x v="23"/>
    <x v="9"/>
    <n v="6000000"/>
    <n v="6000000"/>
    <n v="3000000"/>
  </r>
  <r>
    <s v="2.7.1S6844110APOYO A LOS ADULTOS MAYORESDIRECCIÓN GENERAL DE PROGRAMAS SOCIALES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3"/>
    <x v="13"/>
    <n v="0"/>
    <s v="SIN DESCRIPCION PARA DESTINOS 00"/>
    <x v="4"/>
    <x v="4"/>
    <m/>
    <x v="8"/>
    <x v="5"/>
    <s v="SUBSIDIO A LAS PERSONAS"/>
    <x v="24"/>
    <x v="9"/>
    <n v="6000000"/>
    <n v="6000000"/>
    <n v="3000000"/>
  </r>
  <r>
    <s v="1.3.4M4733110RECURSOS FEDERALES RECIBI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28"/>
    <x v="28"/>
    <n v="0"/>
    <s v="SIN DESCRIPCION PARA DESTINOS 00"/>
    <x v="1"/>
    <x v="1"/>
    <m/>
    <x v="3"/>
    <x v="0"/>
    <s v="HACIENDA PÚBLICA EFICIENTE"/>
    <x v="25"/>
    <x v="3"/>
    <n v="6500000"/>
    <n v="6500000"/>
    <n v="6000000"/>
  </r>
  <r>
    <s v="1.3.4P1736610SERVIDORES PUBLCIOS MUNICIPALES CAPACITADOSDESPACHO DE LA JEFATURA DE GABINETE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0"/>
    <m/>
    <m/>
    <x v="29"/>
    <x v="29"/>
    <n v="0"/>
    <s v="SIN DESCRIPCION PARA DESTINOS 00"/>
    <x v="1"/>
    <x v="1"/>
    <m/>
    <x v="7"/>
    <x v="0"/>
    <s v="MEJORAMIENTO DE CAPACIDADES INSTITUCIONALES"/>
    <x v="26"/>
    <x v="14"/>
    <n v="6229356.7199999904"/>
    <n v="6229356.7199999904"/>
    <n v="5000000"/>
  </r>
  <r>
    <s v="2.2.7R18444110SUMINISTRO DE AGUADIRECCIÓN GENERAL DE VIVIENDA"/>
    <s v="NO"/>
    <m/>
    <x v="1"/>
    <x v="1"/>
    <x v="1"/>
    <x v="1"/>
    <s v="2.2.7"/>
    <x v="1"/>
    <s v="R"/>
    <s v="Específicos"/>
    <n v="18"/>
    <n v="4"/>
    <s v="Política Integral del Agua"/>
    <x v="0"/>
    <m/>
    <m/>
    <x v="13"/>
    <x v="13"/>
    <n v="0"/>
    <s v="SIN DESCRIPCION PARA DESTINOS 00"/>
    <x v="4"/>
    <x v="4"/>
    <m/>
    <x v="1"/>
    <x v="1"/>
    <s v="DERECHO AL AGUA Y SANEAMIENTO"/>
    <x v="1"/>
    <x v="19"/>
    <n v="6000000"/>
    <n v="6000000"/>
    <n v="6000000"/>
  </r>
  <r>
    <s v="2.2.7R1843922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30"/>
    <x v="30"/>
    <n v="0"/>
    <s v="SIN DESCRIPCION PARA DESTINOS 00"/>
    <x v="1"/>
    <x v="1"/>
    <m/>
    <x v="1"/>
    <x v="1"/>
    <s v="DERECHO AL AGUA Y SANEAMIENTO"/>
    <x v="1"/>
    <x v="1"/>
    <n v="5880000"/>
    <n v="5880000"/>
    <n v="5880000"/>
  </r>
  <r>
    <s v="1.3.4M57345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31"/>
    <x v="31"/>
    <n v="0"/>
    <s v="SIN DESCRIPCION PARA DESTINOS 00"/>
    <x v="1"/>
    <x v="1"/>
    <m/>
    <x v="0"/>
    <x v="0"/>
    <s v="ADQUISICIÓN DE BIENES Y SERVICIOS "/>
    <x v="9"/>
    <x v="0"/>
    <n v="5592492"/>
    <n v="5592492"/>
    <n v="5592492"/>
  </r>
  <r>
    <s v="1.3.4M4734110RECURSOS RECAUDADOS DE MANERA EFICIENTE PROGRAMA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32"/>
    <x v="32"/>
    <n v="0"/>
    <s v="SIN DESCRIPCION PARA DESTINOS 00"/>
    <x v="1"/>
    <x v="1"/>
    <m/>
    <x v="3"/>
    <x v="0"/>
    <s v="HACIENDA PÚBLICA EFICIENTE"/>
    <x v="3"/>
    <x v="3"/>
    <n v="5500000"/>
    <n v="5500000"/>
    <n v="3000000"/>
  </r>
  <r>
    <s v="1.3.4M57515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1"/>
    <m/>
    <m/>
    <x v="33"/>
    <x v="33"/>
    <n v="0"/>
    <s v="SIN DESCRIPCION PARA DESTINOS 00"/>
    <x v="3"/>
    <x v="3"/>
    <m/>
    <x v="0"/>
    <x v="0"/>
    <s v="ADQUISICIÓN DE BIENES Y SERVICIOS "/>
    <x v="9"/>
    <x v="0"/>
    <n v="5280000"/>
    <n v="5280000"/>
    <n v="3000000"/>
  </r>
  <r>
    <s v="1.3.4M57355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34"/>
    <x v="34"/>
    <n v="0"/>
    <s v="SIN DESCRIPCION PARA DESTINOS 00"/>
    <x v="1"/>
    <x v="1"/>
    <m/>
    <x v="0"/>
    <x v="0"/>
    <s v="ADQUISICIÓN DE BIENES Y SERVICIOS "/>
    <x v="9"/>
    <x v="0"/>
    <n v="7999992"/>
    <n v="7999992"/>
    <n v="5000000"/>
  </r>
  <r>
    <s v="1.7.2R2532510SERVICIO DE UNIDADES MOVILES ARRENDADA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19"/>
    <x v="19"/>
    <n v="0"/>
    <s v="SIN DESCRIPCION PARA DESTINOS 00"/>
    <x v="1"/>
    <x v="1"/>
    <m/>
    <x v="4"/>
    <x v="2"/>
    <s v="FORTALECIMIENTO A LA CAPACIDAD E INFRAESTRUCTURA DE PCyB"/>
    <x v="27"/>
    <x v="20"/>
    <n v="10000000"/>
    <n v="7000000"/>
    <n v="3000000"/>
  </r>
  <r>
    <s v="1.3.4E75339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35"/>
    <x v="35"/>
    <n v="0"/>
    <s v="SIN DESCRIPCION PARA DESTINOS 00"/>
    <x v="1"/>
    <x v="1"/>
    <m/>
    <x v="5"/>
    <x v="2"/>
    <s v="CALIDAD DE LOS SERVICIOS PÚBLICOS"/>
    <x v="28"/>
    <x v="21"/>
    <n v="12000000"/>
    <n v="7000000"/>
    <n v="5000000"/>
  </r>
  <r>
    <s v="1.3.4M57296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36"/>
    <x v="36"/>
    <n v="0"/>
    <s v="SIN DESCRIPCION PARA DESTINOS 00"/>
    <x v="5"/>
    <x v="5"/>
    <m/>
    <x v="0"/>
    <x v="0"/>
    <s v="ADQUISICIÓN DE BIENES Y SERVICIOS "/>
    <x v="9"/>
    <x v="0"/>
    <n v="6999996"/>
    <n v="6999996"/>
    <n v="5000000"/>
  </r>
  <r>
    <s v="1.3.4M4739420RECURSOS RECAUDADOS DE MANERA EFICIENTE PROGRAMA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37"/>
    <x v="37"/>
    <n v="0"/>
    <s v="SIN DESCRIPCION PARA DESTINOS 00"/>
    <x v="1"/>
    <x v="1"/>
    <m/>
    <x v="3"/>
    <x v="0"/>
    <s v="HACIENDA PÚBLICA EFICIENTE"/>
    <x v="3"/>
    <x v="3"/>
    <n v="5000000"/>
    <n v="5000000"/>
    <n v="2000000"/>
  </r>
  <r>
    <s v="1.3.4E7532610SERVICIO DE BALIZAMIENTO Y SEÑALETICA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2"/>
    <x v="12"/>
    <n v="0"/>
    <s v="SIN DESCRIPCION PARA DESTINOS 00"/>
    <x v="1"/>
    <x v="1"/>
    <m/>
    <x v="5"/>
    <x v="2"/>
    <s v="CALIDAD DE LOS SERVICIOS PÚBLICOS"/>
    <x v="29"/>
    <x v="15"/>
    <n v="19000000"/>
    <n v="5000000"/>
    <n v="5000000"/>
  </r>
  <r>
    <s v="1.3.4E7524910SERVICIO DE BALIZAMIENTO Y SEÑALETICA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38"/>
    <x v="38"/>
    <n v="0"/>
    <s v="SIN DESCRIPCION PARA DESTINOS 00"/>
    <x v="5"/>
    <x v="5"/>
    <m/>
    <x v="5"/>
    <x v="2"/>
    <s v="CALIDAD DE LOS SERVICIOS PÚBLICOS"/>
    <x v="29"/>
    <x v="15"/>
    <n v="7000000"/>
    <n v="7000000"/>
    <n v="5000000"/>
  </r>
  <r>
    <s v="1.3.4M57311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"/>
    <x v="1"/>
    <n v="0"/>
    <s v="SIN DESCRIPCION PARA DESTINOS 00"/>
    <x v="1"/>
    <x v="1"/>
    <m/>
    <x v="0"/>
    <x v="0"/>
    <s v="ADQUISICIÓN DE BIENES Y SERVICIOS "/>
    <x v="9"/>
    <x v="0"/>
    <n v="4802400"/>
    <n v="4802400"/>
    <n v="4802400"/>
  </r>
  <r>
    <s v="1.3.4M57541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1"/>
    <m/>
    <m/>
    <x v="39"/>
    <x v="39"/>
    <n v="0"/>
    <s v="SIN DESCRIPCION PARA DESTINOS 00"/>
    <x v="3"/>
    <x v="3"/>
    <m/>
    <x v="0"/>
    <x v="0"/>
    <s v="ADQUISICIÓN DE BIENES Y SERVICIOS "/>
    <x v="9"/>
    <x v="0"/>
    <n v="4063272"/>
    <n v="4763272"/>
    <n v="4763272"/>
  </r>
  <r>
    <s v="1.3.4M57298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40"/>
    <x v="40"/>
    <n v="0"/>
    <s v="SIN DESCRIPCION PARA DESTINOS 00"/>
    <x v="5"/>
    <x v="5"/>
    <m/>
    <x v="0"/>
    <x v="0"/>
    <s v="ADQUISICIÓN DE BIENES Y SERVICIOS "/>
    <x v="9"/>
    <x v="0"/>
    <n v="4617600"/>
    <n v="4617600"/>
    <n v="4617600"/>
  </r>
  <r>
    <s v="1.7.2R2556910EQUIPO Y HERRAMIENTA MANUAL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1"/>
    <m/>
    <m/>
    <x v="8"/>
    <x v="8"/>
    <n v="0"/>
    <s v="SIN DESCRIPCION PARA DESTINOS 00"/>
    <x v="3"/>
    <x v="3"/>
    <m/>
    <x v="4"/>
    <x v="2"/>
    <s v="FORTALECIMIENTO A LA CAPACIDAD E INFRAESTRUCTURA DE PCyB"/>
    <x v="30"/>
    <x v="20"/>
    <n v="4600000"/>
    <n v="4600000"/>
    <n v="4000000"/>
  </r>
  <r>
    <s v="3.1.1E9638210EVENTOS DE LA COORDINACIÓN GENERAL DE DESARROLLO ECONÓMIC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27"/>
    <x v="27"/>
    <n v="0"/>
    <s v="SIN DESCRIPCION PARA DESTINOS 00"/>
    <x v="1"/>
    <x v="1"/>
    <m/>
    <x v="12"/>
    <x v="6"/>
    <s v="DESARROLLO ECONÓMICO"/>
    <x v="31"/>
    <x v="22"/>
    <n v="6970000"/>
    <n v="5500000"/>
    <n v="4000000"/>
  </r>
  <r>
    <s v="1.3.4P1759110PROGRAMAS SOCIALES MUNICIPALES EVALUADOS DE MANERA INTERNA Y EXTERNADESPACHO DE LA JEFATURA DE GABINETE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1"/>
    <m/>
    <m/>
    <x v="18"/>
    <x v="18"/>
    <n v="0"/>
    <s v="SIN DESCRIPCION PARA DESTINOS 00"/>
    <x v="3"/>
    <x v="3"/>
    <m/>
    <x v="7"/>
    <x v="0"/>
    <s v="MEJORAMIENTO DE CAPACIDADES INSTITUCIONALES"/>
    <x v="18"/>
    <x v="14"/>
    <n v="4000000"/>
    <n v="4000000"/>
    <n v="3000000"/>
  </r>
  <r>
    <s v="1.3.4M4721810PROYECTO DE PRESUPUESTO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41"/>
    <x v="41"/>
    <n v="0"/>
    <s v="SIN DESCRIPCION PARA DESTINOS 00"/>
    <x v="5"/>
    <x v="5"/>
    <m/>
    <x v="3"/>
    <x v="0"/>
    <s v="HACIENDA PÚBLICA EFICIENTE"/>
    <x v="32"/>
    <x v="3"/>
    <n v="4000000"/>
    <n v="4000000"/>
    <n v="3000000"/>
  </r>
  <r>
    <s v="1.3.4E75253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42"/>
    <x v="42"/>
    <n v="0"/>
    <s v="SIN DESCRIPCION PARA DESTINOS 00"/>
    <x v="5"/>
    <x v="5"/>
    <m/>
    <x v="5"/>
    <x v="2"/>
    <s v="CALIDAD DE LOS SERVICIOS PÚBLICOS"/>
    <x v="28"/>
    <x v="21"/>
    <n v="4761400"/>
    <n v="4500000"/>
    <n v="4000000"/>
  </r>
  <r>
    <s v="1.3.4E75254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43"/>
    <x v="43"/>
    <n v="0"/>
    <s v="SIN DESCRIPCION PARA DESTINOS 00"/>
    <x v="5"/>
    <x v="5"/>
    <m/>
    <x v="5"/>
    <x v="2"/>
    <s v="CALIDAD DE LOS SERVICIOS PÚBLICOS"/>
    <x v="28"/>
    <x v="21"/>
    <n v="4633806"/>
    <n v="4600000"/>
    <n v="4000000"/>
  </r>
  <r>
    <s v="2.7.1S6844310APOYO A INSTITUCIONES EDUCATIVAS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44"/>
    <x v="44"/>
    <n v="0"/>
    <s v="SIN DESCRIPCION PARA DESTINOS 00"/>
    <x v="4"/>
    <x v="4"/>
    <m/>
    <x v="8"/>
    <x v="5"/>
    <s v="APOYO A INSTITUCIONES"/>
    <x v="33"/>
    <x v="17"/>
    <n v="3600000"/>
    <n v="3600000"/>
    <n v="3000000"/>
  </r>
  <r>
    <s v="1.3.4R15742110ATENCIÓN PARA PERSONAS CON DISCAPACIDAD INTELECTUALCENTRO DE ESTIMULACIÓN PARA PERSONAS CON DISCAPACIDAD INTELECTUAL"/>
    <s v="NO"/>
    <m/>
    <x v="0"/>
    <x v="0"/>
    <x v="0"/>
    <x v="0"/>
    <s v="1.3.4"/>
    <x v="0"/>
    <s v="R"/>
    <s v="Específicos"/>
    <n v="15"/>
    <n v="7"/>
    <s v="Cultura de Paz y Derechos Humanos (Transversal)"/>
    <x v="0"/>
    <m/>
    <m/>
    <x v="6"/>
    <x v="6"/>
    <n v="0"/>
    <s v="SIN DESCRIPCION PARA DESTINOS 00"/>
    <x v="4"/>
    <x v="4"/>
    <m/>
    <x v="13"/>
    <x v="3"/>
    <s v="TRANSFERENCIAS OTORGADAS A LOS ORGANISMOS PUBLICOS DESCENTRALIZADOS DEL MUNICIPIO"/>
    <x v="34"/>
    <x v="23"/>
    <n v="3554787"/>
    <n v="3554787"/>
    <n v="3554787"/>
  </r>
  <r>
    <s v="1.3.4M57216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45"/>
    <x v="45"/>
    <n v="0"/>
    <s v="SIN DESCRIPCION PARA DESTINOS 00"/>
    <x v="5"/>
    <x v="5"/>
    <m/>
    <x v="0"/>
    <x v="0"/>
    <s v="ADQUISICIÓN DE BIENES Y SERVICIOS "/>
    <x v="9"/>
    <x v="0"/>
    <n v="5238672"/>
    <n v="3500000"/>
    <n v="2500000"/>
  </r>
  <r>
    <s v="1.3.4E75531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46"/>
    <x v="46"/>
    <n v="0"/>
    <s v="SIN DESCRIPCION PARA DESTINOS 00"/>
    <x v="3"/>
    <x v="3"/>
    <m/>
    <x v="5"/>
    <x v="2"/>
    <s v="CALIDAD DE LOS SERVICIOS PÚBLICOS"/>
    <x v="28"/>
    <x v="21"/>
    <n v="5362160"/>
    <n v="4000000"/>
    <n v="3500000"/>
  </r>
  <r>
    <s v="2.2.7R184339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35"/>
    <x v="35"/>
    <n v="0"/>
    <s v="SIN DESCRIPCION PARA DESTINOS 00"/>
    <x v="1"/>
    <x v="1"/>
    <m/>
    <x v="1"/>
    <x v="1"/>
    <s v="DERECHO AL AGUA Y SANEAMIENTO"/>
    <x v="1"/>
    <x v="18"/>
    <n v="6000000"/>
    <n v="4000000"/>
    <n v="3500000"/>
  </r>
  <r>
    <s v="3.8.2E1733310SISTEMAS INFORMATICOS MODERNIZADOS RECIBIDOS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0"/>
    <m/>
    <m/>
    <x v="47"/>
    <x v="47"/>
    <n v="0"/>
    <s v="SIN DESCRIPCION PARA DESTINOS 00"/>
    <x v="1"/>
    <x v="1"/>
    <m/>
    <x v="7"/>
    <x v="0"/>
    <s v="MODERNIZACION DE PROCESOS ADMINISTRATIVOS"/>
    <x v="13"/>
    <x v="8"/>
    <n v="7300000.0799999898"/>
    <n v="3300000"/>
    <n v="3000000"/>
  </r>
  <r>
    <s v="2.7.1S6844110APOYO A ESTANCIAS INFANTILES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3"/>
    <x v="13"/>
    <n v="0"/>
    <s v="SIN DESCRIPCION PARA DESTINOS 00"/>
    <x v="4"/>
    <x v="4"/>
    <m/>
    <x v="8"/>
    <x v="5"/>
    <s v="SUBSIDIO A LAS PERSONAS"/>
    <x v="35"/>
    <x v="17"/>
    <n v="3000000"/>
    <n v="3000000"/>
    <n v="3000000"/>
  </r>
  <r>
    <s v="1.3.4P1733910PROGRAMAS SOCIALES MUNICIPALES EVALUADOS DE MANERA INTERNA Y EXTERNADESPACHO DE LA JEFATURA DE GABINETE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0"/>
    <m/>
    <m/>
    <x v="35"/>
    <x v="35"/>
    <n v="0"/>
    <s v="SIN DESCRIPCION PARA DESTINOS 00"/>
    <x v="1"/>
    <x v="1"/>
    <m/>
    <x v="7"/>
    <x v="0"/>
    <s v="MEJORAMIENTO DE CAPACIDADES INSTITUCIONALES"/>
    <x v="18"/>
    <x v="14"/>
    <n v="3000000"/>
    <n v="3000000"/>
    <n v="2000000"/>
  </r>
  <r>
    <s v="1.3.4E12153110QUEMAS AGRICOLAS E INCENDIOS FORESTALES PREVENIDOSDIRECCIÓN DE PROYECTO CAJITITLAN"/>
    <s v="NO"/>
    <m/>
    <x v="0"/>
    <x v="0"/>
    <x v="0"/>
    <x v="0"/>
    <s v="1.3.4"/>
    <x v="0"/>
    <s v="E"/>
    <s v="Prestación de Servicios Públicos"/>
    <n v="12"/>
    <n v="1"/>
    <s v="Gestión sostenible de la Ciudad"/>
    <x v="1"/>
    <m/>
    <m/>
    <x v="46"/>
    <x v="46"/>
    <n v="0"/>
    <s v="SIN DESCRIPCION PARA DESTINOS 00"/>
    <x v="3"/>
    <x v="3"/>
    <m/>
    <x v="2"/>
    <x v="4"/>
    <s v="GESTIÓN SOSTENIBLE DE LA CIUDAD"/>
    <x v="36"/>
    <x v="24"/>
    <n v="3900000"/>
    <n v="3000000"/>
    <n v="3000000"/>
  </r>
  <r>
    <s v="1.3.4E7533710SERVICIO DE MANTENIMIENTO EN LOS ESPACIOS PÚBLICOS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48"/>
    <x v="48"/>
    <n v="0"/>
    <s v="SIN DESCRIPCION PARA DESTINOS 00"/>
    <x v="1"/>
    <x v="1"/>
    <m/>
    <x v="5"/>
    <x v="2"/>
    <s v="CALIDAD DE LOS SERVICIOS PÚBLICOS"/>
    <x v="37"/>
    <x v="12"/>
    <n v="5000000"/>
    <n v="5000000"/>
    <n v="3000000"/>
  </r>
  <r>
    <s v="1.3.4E18382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27"/>
    <x v="27"/>
    <n v="0"/>
    <s v="SIN DESCRIPCION PARA DESTINOS 00"/>
    <x v="1"/>
    <x v="1"/>
    <m/>
    <x v="7"/>
    <x v="5"/>
    <s v="EVENTOS DE LA AGENDA GUBERNAMENTAL"/>
    <x v="38"/>
    <x v="25"/>
    <n v="4054000"/>
    <n v="3254000"/>
    <n v="2800000"/>
  </r>
  <r>
    <s v="1.3.4P1736510SERVIDORES PUBLCIOS MUNICIPALES CAPACITADOSDESPACHO DE LA JEFATURA DE GABINETE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0"/>
    <m/>
    <m/>
    <x v="49"/>
    <x v="49"/>
    <n v="0"/>
    <s v="SIN DESCRIPCION PARA DESTINOS 00"/>
    <x v="1"/>
    <x v="1"/>
    <m/>
    <x v="7"/>
    <x v="0"/>
    <s v="MEJORAMIENTO DE CAPACIDADES INSTITUCIONALES"/>
    <x v="26"/>
    <x v="14"/>
    <n v="3115992"/>
    <n v="3115992"/>
    <n v="2000000"/>
  </r>
  <r>
    <s v="1.3.4E7524610SERVICIO DE MANTENIMIENTO DE ALUMBRADO PÚBLICODIRECCIÓN DE ALUMBRADO PÚBLIC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0"/>
    <x v="50"/>
    <n v="0"/>
    <s v="SIN DESCRIPCION PARA DESTINOS 00"/>
    <x v="5"/>
    <x v="5"/>
    <m/>
    <x v="5"/>
    <x v="2"/>
    <s v="CALIDAD DE LOS SERVICIOS PÚBLICOS"/>
    <x v="5"/>
    <x v="5"/>
    <n v="10500000"/>
    <n v="10500000"/>
    <n v="2900000"/>
  </r>
  <r>
    <s v="1.3.4M5732310BIENES ADQUIRIDOSDIRECCIÓN GENERAL DE ADMINISTRACIÓN"/>
    <s v="SI"/>
    <s v="2.5-02-20"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51"/>
    <x v="51"/>
    <n v="0"/>
    <s v="SIN DESCRIPCION PARA DESTINOS 00"/>
    <x v="1"/>
    <x v="1"/>
    <s v="FONDO DE FORTALECIMIENTO MUNICIPAL 2020 (FORTAMUN)"/>
    <x v="0"/>
    <x v="0"/>
    <s v="ADQUISICIÓN DE BIENES Y SERVICIOS "/>
    <x v="9"/>
    <x v="0"/>
    <n v="2664744"/>
    <n v="2664744"/>
    <n v="2664744"/>
  </r>
  <r>
    <s v="1.7.2R2527210EQUIPOS DE PROTECCIÓN PERSONAL PARA ELEMENTOS DE PCYB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52"/>
    <x v="52"/>
    <n v="0"/>
    <s v="SIN DESCRIPCION PARA DESTINOS 00"/>
    <x v="5"/>
    <x v="5"/>
    <m/>
    <x v="4"/>
    <x v="2"/>
    <s v="FORTALECIMIENTO A LA CAPACIDAD E INFRAESTRUCTURA DE PCyB"/>
    <x v="39"/>
    <x v="20"/>
    <n v="3500000"/>
    <n v="2500000"/>
    <n v="2500000"/>
  </r>
  <r>
    <s v="1.3.4K12133210OBRAS DE INFRAESTRUCTURA MUNICIPALDIRECCIÓN GENERAL DE LICITACIÓN Y NORMATIVIDAD"/>
    <s v="NO"/>
    <m/>
    <x v="0"/>
    <x v="0"/>
    <x v="0"/>
    <x v="0"/>
    <s v="1.3.4"/>
    <x v="0"/>
    <s v="K"/>
    <s v="Proyectos de Inversión"/>
    <n v="12"/>
    <n v="1"/>
    <s v="Gestión sostenible de la Ciudad"/>
    <x v="0"/>
    <m/>
    <m/>
    <x v="53"/>
    <x v="53"/>
    <n v="0"/>
    <s v="SIN DESCRIPCION PARA DESTINOS 00"/>
    <x v="1"/>
    <x v="1"/>
    <m/>
    <x v="2"/>
    <x v="4"/>
    <s v="GESTIÓN SOSTENIBLE DE LA CIUDAD"/>
    <x v="7"/>
    <x v="7"/>
    <n v="2500000"/>
    <n v="2500000"/>
    <n v="2500000"/>
  </r>
  <r>
    <s v="1.3.4M4742510RECURSOS RECAUDADOS DE MANERA EFICIENTE PROGRAMA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54"/>
    <x v="54"/>
    <n v="0"/>
    <s v="SIN DESCRIPCION PARA DESTINOS 00"/>
    <x v="4"/>
    <x v="4"/>
    <m/>
    <x v="3"/>
    <x v="0"/>
    <s v="HACIENDA PÚBLICA EFICIENTE"/>
    <x v="3"/>
    <x v="3"/>
    <n v="2500000"/>
    <n v="2500000"/>
    <n v="2000000"/>
  </r>
  <r>
    <s v="3.8.2E1733910SISTEMAS INFORMATICOS MODERNIZADOS RECIBIDOS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0"/>
    <m/>
    <m/>
    <x v="35"/>
    <x v="35"/>
    <n v="0"/>
    <s v="SIN DESCRIPCION PARA DESTINOS 00"/>
    <x v="1"/>
    <x v="1"/>
    <m/>
    <x v="7"/>
    <x v="0"/>
    <s v="MODERNIZACION DE PROCESOS ADMINISTRATIVOS"/>
    <x v="13"/>
    <x v="8"/>
    <n v="2500000"/>
    <n v="2500000"/>
    <n v="2500000"/>
  </r>
  <r>
    <s v="1.3.4M57322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55"/>
    <x v="55"/>
    <n v="0"/>
    <s v="SIN DESCRIPCION PARA DESTINOS 00"/>
    <x v="1"/>
    <x v="1"/>
    <m/>
    <x v="0"/>
    <x v="0"/>
    <s v="ADQUISICIÓN DE BIENES Y SERVICIOS "/>
    <x v="9"/>
    <x v="0"/>
    <n v="2321508"/>
    <n v="2321508"/>
    <n v="2321508"/>
  </r>
  <r>
    <s v="1.3.4M57211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56"/>
    <x v="56"/>
    <n v="0"/>
    <s v="SIN DESCRIPCION PARA DESTINOS 00"/>
    <x v="5"/>
    <x v="5"/>
    <m/>
    <x v="0"/>
    <x v="0"/>
    <s v="ADQUISICIÓN DE BIENES Y SERVICIOS "/>
    <x v="0"/>
    <x v="0"/>
    <n v="2149730"/>
    <n v="2149730"/>
    <n v="2149730"/>
  </r>
  <r>
    <s v="1.3.4E121431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57"/>
    <x v="57"/>
    <n v="0"/>
    <s v="SIN DESCRIPCION PARA DESTINOS 00"/>
    <x v="4"/>
    <x v="4"/>
    <m/>
    <x v="2"/>
    <x v="4"/>
    <s v="GESTIÓN SOSTENIBLE DE LA CIUDAD"/>
    <x v="40"/>
    <x v="26"/>
    <n v="2000000"/>
    <n v="2000000"/>
    <n v="1800000"/>
  </r>
  <r>
    <s v="1.3.5O30331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28"/>
    <x v="28"/>
    <n v="0"/>
    <s v="SIN DESCRIPCION PARA DESTINOS 00"/>
    <x v="1"/>
    <x v="1"/>
    <m/>
    <x v="14"/>
    <x v="3"/>
    <s v="CONSTRUCCIÓN JURÍDICA DE DERECHOS"/>
    <x v="41"/>
    <x v="27"/>
    <n v="2000000"/>
    <n v="2000000"/>
    <n v="2000000"/>
  </r>
  <r>
    <s v="1.3.4M4742110RECURSOS RECAUDADOS DE MANERA EFICIENTE PROGRAMA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6"/>
    <x v="6"/>
    <n v="0"/>
    <s v="SIN DESCRIPCION PARA DESTINOS 00"/>
    <x v="4"/>
    <x v="4"/>
    <m/>
    <x v="3"/>
    <x v="0"/>
    <s v="HACIENDA PÚBLICA EFICIENTE"/>
    <x v="3"/>
    <x v="3"/>
    <n v="2000000"/>
    <n v="2000000"/>
    <n v="2000000"/>
  </r>
  <r>
    <s v="1.3.4E7524710SERVICIO DE BALIZAMIENTO Y SEÑALETICA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8"/>
    <x v="58"/>
    <n v="0"/>
    <s v="SIN DESCRIPCION PARA DESTINOS 00"/>
    <x v="5"/>
    <x v="5"/>
    <m/>
    <x v="5"/>
    <x v="2"/>
    <s v="CALIDAD DE LOS SERVICIOS PÚBLICOS"/>
    <x v="29"/>
    <x v="15"/>
    <n v="3000000"/>
    <n v="2500000"/>
    <n v="2000000"/>
  </r>
  <r>
    <s v="1.3.4E7556710SERVICIOS DE PODA Y TALA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59"/>
    <x v="59"/>
    <n v="0"/>
    <s v="SIN DESCRIPCION PARA DESTINOS 00"/>
    <x v="3"/>
    <x v="3"/>
    <m/>
    <x v="5"/>
    <x v="2"/>
    <s v="CALIDAD DE LOS SERVICIOS PÚBLICOS"/>
    <x v="42"/>
    <x v="12"/>
    <n v="1500000"/>
    <n v="3000000"/>
    <n v="2000000"/>
  </r>
  <r>
    <s v="2.2.7R184251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60"/>
    <x v="60"/>
    <n v="0"/>
    <s v="SIN DESCRIPCION PARA DESTINOS 00"/>
    <x v="5"/>
    <x v="5"/>
    <m/>
    <x v="1"/>
    <x v="1"/>
    <s v="DERECHO AL AGUA Y SANEAMIENTO"/>
    <x v="1"/>
    <x v="1"/>
    <n v="2280000"/>
    <n v="2280000"/>
    <n v="2000000"/>
  </r>
  <r>
    <s v="2.2.7R184332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53"/>
    <x v="53"/>
    <n v="0"/>
    <s v="SIN DESCRIPCION PARA DESTINOS 00"/>
    <x v="1"/>
    <x v="1"/>
    <m/>
    <x v="1"/>
    <x v="1"/>
    <s v="DERECHO AL AGUA Y SANEAMIENTO"/>
    <x v="1"/>
    <x v="1"/>
    <n v="3480000"/>
    <n v="2500000"/>
    <n v="2000000"/>
  </r>
  <r>
    <s v="1.3.4M57363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61"/>
    <x v="61"/>
    <n v="0"/>
    <s v="SIN DESCRIPCION PARA DESTINOS 00"/>
    <x v="1"/>
    <x v="1"/>
    <m/>
    <x v="0"/>
    <x v="0"/>
    <s v="ADQUISICIÓN DE BIENES Y SERVICIOS "/>
    <x v="9"/>
    <x v="0"/>
    <n v="1900800"/>
    <n v="1900800"/>
    <n v="1900800"/>
  </r>
  <r>
    <s v="2.7.1S6838210ACTIVIDADES PARA LA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27"/>
    <x v="27"/>
    <n v="0"/>
    <s v="SIN DESCRIPCION PARA DESTINOS 00"/>
    <x v="1"/>
    <x v="1"/>
    <m/>
    <x v="8"/>
    <x v="5"/>
    <s v="ACTIVIDADES Y FESTIVIDADES"/>
    <x v="21"/>
    <x v="17"/>
    <n v="10850000"/>
    <n v="4000000"/>
    <n v="1000000"/>
  </r>
  <r>
    <s v="1.3.4M1044110APOYO ECONÓMICO A PERSONAS FÍSICAS, ASOCIACIONES E INSTITUCIONES SIN FINES DE LUCROSECRETARÍA PARTICULAR DE PRESIDENCIA"/>
    <s v="NO"/>
    <m/>
    <x v="0"/>
    <x v="0"/>
    <x v="0"/>
    <x v="0"/>
    <s v="1.3.4"/>
    <x v="0"/>
    <s v="M"/>
    <s v="Apoyo al proceso presupuestario y para mejorar la eficiencia institucional"/>
    <n v="1"/>
    <n v="0"/>
    <s v="Cultura de Paz y Derechos Humanos (Transversal)"/>
    <x v="0"/>
    <m/>
    <m/>
    <x v="13"/>
    <x v="13"/>
    <n v="0"/>
    <s v="SIN DESCRIPCION PARA DESTINOS 00"/>
    <x v="4"/>
    <x v="4"/>
    <m/>
    <x v="7"/>
    <x v="3"/>
    <s v="AGENDA GUBERNAMENTAL"/>
    <x v="43"/>
    <x v="28"/>
    <n v="2943820"/>
    <n v="2000000"/>
    <n v="1800000"/>
  </r>
  <r>
    <s v="1.3.4M1044510APOYO ECONÓMICO A PERSONAS FÍSICAS, ASOCIACIONES E INSTITUCIONES SIN FINES DE LUCROSECRETARÍA PARTICULAR DE PRESIDENCIA"/>
    <s v="NO"/>
    <m/>
    <x v="0"/>
    <x v="0"/>
    <x v="0"/>
    <x v="0"/>
    <s v="1.3.4"/>
    <x v="0"/>
    <s v="M"/>
    <s v="Apoyo al proceso presupuestario y para mejorar la eficiencia institucional"/>
    <n v="1"/>
    <n v="0"/>
    <s v="Cultura de Paz y Derechos Humanos (Transversal)"/>
    <x v="0"/>
    <m/>
    <m/>
    <x v="62"/>
    <x v="62"/>
    <n v="0"/>
    <s v="SIN DESCRIPCION PARA DESTINOS 00"/>
    <x v="4"/>
    <x v="4"/>
    <m/>
    <x v="7"/>
    <x v="3"/>
    <s v="AGENDA GUBERNAMENTAL"/>
    <x v="43"/>
    <x v="28"/>
    <n v="3613060"/>
    <n v="2000000"/>
    <n v="1800000"/>
  </r>
  <r>
    <s v="2.6.8R14742110ATENCION A MUJERES DEL MUNICIPIOINSTITUTO MUNICIPAL DE LA MUJER TLAJOMULQUENSE"/>
    <s v="NO"/>
    <m/>
    <x v="1"/>
    <x v="1"/>
    <x v="3"/>
    <x v="3"/>
    <s v="2.6.8"/>
    <x v="12"/>
    <s v="R"/>
    <s v="Específicos"/>
    <n v="14"/>
    <n v="7"/>
    <s v="Cultura de Paz y Derechos Humanos (Transversal)"/>
    <x v="0"/>
    <m/>
    <m/>
    <x v="6"/>
    <x v="6"/>
    <n v="0"/>
    <s v="SIN DESCRIPCION PARA DESTINOS 00"/>
    <x v="4"/>
    <x v="4"/>
    <m/>
    <x v="15"/>
    <x v="3"/>
    <s v="TRANSFERENCIAS OTORGADAS A LOS ORGANISMOS PUBLICOS DESCENTRALIZADOS DEL MUNICIPIO"/>
    <x v="44"/>
    <x v="29"/>
    <n v="1726449.08"/>
    <n v="1726449.08"/>
    <n v="1726449.08"/>
  </r>
  <r>
    <s v="2.7.1S68382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27"/>
    <x v="27"/>
    <n v="0"/>
    <s v="SIN DESCRIPCION PARA DESTINOS 00"/>
    <x v="1"/>
    <x v="1"/>
    <m/>
    <x v="8"/>
    <x v="5"/>
    <s v="PROCESOS ADMINISTRATIVOS"/>
    <x v="45"/>
    <x v="17"/>
    <n v="4000000"/>
    <n v="2500000"/>
    <n v="1000000"/>
  </r>
  <r>
    <s v="1.3.4M57511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1"/>
    <m/>
    <m/>
    <x v="63"/>
    <x v="63"/>
    <n v="0"/>
    <s v="SIN DESCRIPCION PARA DESTINOS 00"/>
    <x v="3"/>
    <x v="3"/>
    <m/>
    <x v="0"/>
    <x v="0"/>
    <s v="ADQUISICIÓN DE BIENES Y SERVICIOS "/>
    <x v="9"/>
    <x v="0"/>
    <n v="4218000"/>
    <n v="1500000"/>
    <n v="1000000"/>
  </r>
  <r>
    <s v="1.3.4M57241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64"/>
    <x v="64"/>
    <n v="0"/>
    <s v="SIN DESCRIPCION PARA DESTINOS 00"/>
    <x v="5"/>
    <x v="5"/>
    <m/>
    <x v="0"/>
    <x v="0"/>
    <s v="ADQUISICIÓN DE BIENES Y SERVICIOS "/>
    <x v="9"/>
    <x v="0"/>
    <n v="2109996"/>
    <n v="2109996"/>
    <n v="1500000"/>
  </r>
  <r>
    <s v="3.1.1E9643110CAL AGRÍCOLADIRECCIÓN GENERAL DE DESARROLLO RURAL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57"/>
    <x v="57"/>
    <n v="0"/>
    <s v="SIN DESCRIPCION PARA DESTINOS 00"/>
    <x v="4"/>
    <x v="4"/>
    <m/>
    <x v="12"/>
    <x v="6"/>
    <s v="IMPULSO A LA ACTIVIDAD AGRÍCOLA"/>
    <x v="46"/>
    <x v="30"/>
    <n v="1500000"/>
    <n v="1500000"/>
    <n v="1000000"/>
  </r>
  <r>
    <s v="1.3.4O2034110CONDONACIÓN Y/O REDUCCIÓN DE SANCIONESDIRECIÓN DE ACUERDOS Y SEGUIMIENTO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32"/>
    <x v="32"/>
    <n v="0"/>
    <s v="SIN DESCRIPCION PARA DESTINOS 00"/>
    <x v="1"/>
    <x v="1"/>
    <m/>
    <x v="4"/>
    <x v="3"/>
    <s v="EMISIÓN DE DOCUMENTOS JURÍDICOS"/>
    <x v="47"/>
    <x v="31"/>
    <n v="2000000"/>
    <n v="1500000"/>
    <n v="1000000"/>
  </r>
  <r>
    <s v="1.3.4M4738210RECURSOS RECAUDADOS DE MANERA EFICIENTE PROGRAMA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27"/>
    <x v="27"/>
    <n v="0"/>
    <s v="SIN DESCRIPCION PARA DESTINOS 00"/>
    <x v="1"/>
    <x v="1"/>
    <m/>
    <x v="3"/>
    <x v="0"/>
    <s v="HACIENDA PÚBLICA EFICIENTE"/>
    <x v="3"/>
    <x v="3"/>
    <n v="2500000"/>
    <n v="2500000"/>
    <n v="1200000"/>
  </r>
  <r>
    <s v="1.3.4E7556710SERVICIO DE RECOLECCIÓN DE MALEZA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59"/>
    <x v="59"/>
    <n v="0"/>
    <s v="SIN DESCRIPCION PARA DESTINOS 00"/>
    <x v="3"/>
    <x v="3"/>
    <m/>
    <x v="5"/>
    <x v="2"/>
    <s v="CALIDAD DE LOS SERVICIOS PÚBLICOS"/>
    <x v="15"/>
    <x v="12"/>
    <n v="1500000"/>
    <n v="1500000"/>
    <n v="1000000"/>
  </r>
  <r>
    <s v="2.7.1S6832510UNIFORMES ESCOLARESDIRECCIÓN GENERAL DE PROGRAMAS SOCIALES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9"/>
    <x v="19"/>
    <n v="0"/>
    <s v="SIN DESCRIPCION PARA DESTINOS 00"/>
    <x v="1"/>
    <x v="1"/>
    <m/>
    <x v="8"/>
    <x v="5"/>
    <s v="ESTUDIANTE APRUEBA"/>
    <x v="12"/>
    <x v="9"/>
    <n v="1500000"/>
    <n v="1500000"/>
    <n v="1000000"/>
  </r>
  <r>
    <s v="1.3.4E121421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6"/>
    <x v="6"/>
    <n v="0"/>
    <s v="SIN DESCRIPCION PARA DESTINOS 00"/>
    <x v="4"/>
    <x v="4"/>
    <m/>
    <x v="2"/>
    <x v="4"/>
    <s v="GESTIÓN SOSTENIBLE DE LA CIUDAD"/>
    <x v="40"/>
    <x v="26"/>
    <n v="1300000"/>
    <n v="1300000"/>
    <n v="1300000"/>
  </r>
  <r>
    <s v="1.3.4M57314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65"/>
    <x v="65"/>
    <n v="0"/>
    <s v="SIN DESCRIPCION PARA DESTINOS 00"/>
    <x v="1"/>
    <x v="1"/>
    <m/>
    <x v="0"/>
    <x v="0"/>
    <s v="ADQUISICIÓN DE BIENES Y SERVICIOS "/>
    <x v="9"/>
    <x v="0"/>
    <n v="1224000"/>
    <n v="1224000"/>
    <n v="1224000"/>
  </r>
  <r>
    <s v="2.7.1S6838210APOYO A LAS AGENCIAS Y DELEGACIONES DEL MUNICIPIODIRECCIÓN DE AGENCIAS Y DELEGACIONES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27"/>
    <x v="27"/>
    <n v="0"/>
    <s v="SIN DESCRIPCION PARA DESTINOS 00"/>
    <x v="1"/>
    <x v="1"/>
    <m/>
    <x v="8"/>
    <x v="5"/>
    <s v="AGENCIAS Y DELEGACIONES"/>
    <x v="48"/>
    <x v="32"/>
    <n v="1300000"/>
    <n v="1200000"/>
    <n v="1000000"/>
  </r>
  <r>
    <s v="1.3.4M57316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66"/>
    <x v="66"/>
    <n v="0"/>
    <s v="SIN DESCRIPCION PARA DESTINOS 00"/>
    <x v="1"/>
    <x v="1"/>
    <m/>
    <x v="0"/>
    <x v="0"/>
    <s v="ADQUISICIÓN DE BIENES Y SERVICIOS "/>
    <x v="9"/>
    <x v="0"/>
    <n v="1152132"/>
    <n v="1152132"/>
    <n v="1152132"/>
  </r>
  <r>
    <s v="1.7.2R25221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67"/>
    <x v="67"/>
    <n v="0"/>
    <s v="SIN DESCRIPCION PARA DESTINOS 00"/>
    <x v="5"/>
    <x v="5"/>
    <m/>
    <x v="4"/>
    <x v="2"/>
    <s v="FORTALECIMIENTO A LA CAPACIDAD E INFRAESTRUCTURA DE PCyB"/>
    <x v="49"/>
    <x v="20"/>
    <n v="1250000"/>
    <n v="1250000"/>
    <n v="1000000"/>
  </r>
  <r>
    <s v="2.7.1S68445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62"/>
    <x v="62"/>
    <n v="0"/>
    <s v="SIN DESCRIPCION PARA DESTINOS 00"/>
    <x v="4"/>
    <x v="4"/>
    <m/>
    <x v="8"/>
    <x v="5"/>
    <s v="PROCESOS ADMINISTRATIVOS"/>
    <x v="45"/>
    <x v="17"/>
    <n v="2100000"/>
    <n v="1100000"/>
    <n v="1000000"/>
  </r>
  <r>
    <s v="2.1.5R73569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1"/>
    <m/>
    <m/>
    <x v="8"/>
    <x v="8"/>
    <n v="0"/>
    <s v="SIN DESCRIPCION PARA DESTINOS 00"/>
    <x v="3"/>
    <x v="3"/>
    <m/>
    <x v="5"/>
    <x v="7"/>
    <s v="ACOPIO Y SALUD ANIMAL"/>
    <x v="50"/>
    <x v="33"/>
    <n v="1000000"/>
    <n v="1000000"/>
    <n v="1000000"/>
  </r>
  <r>
    <s v="1.3.4E7533910MUNICIPIO FUNCIONAL Y EQUITATIVODIRECCIÓN GENERAL DE SALUD PÚBLICA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35"/>
    <x v="35"/>
    <n v="0"/>
    <s v="SIN DESCRIPCION PARA DESTINOS 00"/>
    <x v="1"/>
    <x v="1"/>
    <m/>
    <x v="5"/>
    <x v="2"/>
    <s v="CALIDAD DE LOS SERVICIOS PÚBLICOS"/>
    <x v="51"/>
    <x v="34"/>
    <n v="1000000"/>
    <n v="1000000"/>
    <n v="1000000"/>
  </r>
  <r>
    <s v="1.3.4K12156710OBRAS DE INFRAESTRUCTURA MUNICIPALDIRECCIÓN GENERAL DE LICITACIÓN Y NORMATIVIDAD"/>
    <s v="NO"/>
    <m/>
    <x v="0"/>
    <x v="0"/>
    <x v="0"/>
    <x v="0"/>
    <s v="1.3.4"/>
    <x v="0"/>
    <s v="K"/>
    <s v="Proyectos de Inversión"/>
    <n v="12"/>
    <n v="1"/>
    <s v="Gestión sostenible de la Ciudad"/>
    <x v="1"/>
    <m/>
    <m/>
    <x v="59"/>
    <x v="59"/>
    <n v="0"/>
    <s v="SIN DESCRIPCION PARA DESTINOS 00"/>
    <x v="3"/>
    <x v="3"/>
    <m/>
    <x v="2"/>
    <x v="4"/>
    <s v="GESTIÓN SOSTENIBLE DE LA CIUDAD"/>
    <x v="7"/>
    <x v="7"/>
    <n v="2500000"/>
    <n v="1000000"/>
    <n v="1000000"/>
  </r>
  <r>
    <s v="1.3.4M4733310RECURSOS FEDERALES RECIBI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47"/>
    <x v="47"/>
    <n v="0"/>
    <s v="SIN DESCRIPCION PARA DESTINOS 00"/>
    <x v="1"/>
    <x v="1"/>
    <m/>
    <x v="3"/>
    <x v="0"/>
    <s v="HACIENDA PÚBLICA EFICIENTE"/>
    <x v="25"/>
    <x v="3"/>
    <n v="1000000"/>
    <n v="1000000"/>
    <n v="700000"/>
  </r>
  <r>
    <s v="1.3.4E7529110SERVICIO DE BALIZAMIENTO Y SEÑALETICA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68"/>
    <x v="68"/>
    <n v="0"/>
    <s v="SIN DESCRIPCION PARA DESTINOS 00"/>
    <x v="5"/>
    <x v="5"/>
    <m/>
    <x v="5"/>
    <x v="2"/>
    <s v="CALIDAD DE LOS SERVICIOS PÚBLICOS"/>
    <x v="29"/>
    <x v="15"/>
    <n v="1500000"/>
    <n v="1500000"/>
    <n v="1000000"/>
  </r>
  <r>
    <s v="1.3.4E7529110SERVICIO DE MANTENIMIENTO EN LOS ESPACIOS PÚBLICOS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68"/>
    <x v="68"/>
    <n v="0"/>
    <s v="SIN DESCRIPCION PARA DESTINOS 00"/>
    <x v="5"/>
    <x v="5"/>
    <m/>
    <x v="5"/>
    <x v="2"/>
    <s v="CALIDAD DE LOS SERVICIOS PÚBLICOS"/>
    <x v="37"/>
    <x v="12"/>
    <n v="1500000"/>
    <n v="1500000"/>
    <n v="1000000"/>
  </r>
  <r>
    <s v="2.2.7R184246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50"/>
    <x v="50"/>
    <n v="0"/>
    <s v="SIN DESCRIPCION PARA DESTINOS 00"/>
    <x v="5"/>
    <x v="5"/>
    <m/>
    <x v="1"/>
    <x v="1"/>
    <s v="DERECHO AL AGUA Y SANEAMIENTO"/>
    <x v="1"/>
    <x v="1"/>
    <n v="3000000"/>
    <n v="1000000"/>
    <n v="800000"/>
  </r>
  <r>
    <s v="2.2.7R184247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58"/>
    <x v="58"/>
    <n v="0"/>
    <s v="SIN DESCRIPCION PARA DESTINOS 00"/>
    <x v="5"/>
    <x v="5"/>
    <m/>
    <x v="1"/>
    <x v="1"/>
    <s v="DERECHO AL AGUA Y SANEAMIENTO"/>
    <x v="1"/>
    <x v="1"/>
    <n v="1440000"/>
    <n v="1000000"/>
    <n v="800000"/>
  </r>
  <r>
    <s v="2.2.7R184335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69"/>
    <x v="69"/>
    <n v="0"/>
    <s v="SIN DESCRIPCION PARA DESTINOS 00"/>
    <x v="1"/>
    <x v="1"/>
    <m/>
    <x v="1"/>
    <x v="1"/>
    <s v="DERECHO AL AGUA Y SANEAMIENTO"/>
    <x v="1"/>
    <x v="1"/>
    <n v="1200000"/>
    <n v="1000000"/>
    <n v="800000"/>
  </r>
  <r>
    <s v="2.2.7R184256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70"/>
    <x v="70"/>
    <n v="0"/>
    <s v="SIN DESCRIPCION PARA DESTINOS 00"/>
    <x v="5"/>
    <x v="5"/>
    <m/>
    <x v="1"/>
    <x v="1"/>
    <s v="DERECHO AL AGUA Y SANEAMIENTO"/>
    <x v="1"/>
    <x v="1"/>
    <n v="1200000"/>
    <n v="1200000"/>
    <n v="800000"/>
  </r>
  <r>
    <s v="2.2.7R184255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71"/>
    <x v="71"/>
    <n v="0"/>
    <s v="SIN DESCRIPCION PARA DESTINOS 00"/>
    <x v="5"/>
    <x v="5"/>
    <m/>
    <x v="1"/>
    <x v="1"/>
    <s v="DERECHO AL AGUA Y SANEAMIENTO"/>
    <x v="1"/>
    <x v="1"/>
    <n v="4800000"/>
    <n v="1500000"/>
    <n v="800000"/>
  </r>
  <r>
    <s v="3.1.1E9623910ADMINISTRACIÓN DEL DESPACH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72"/>
    <x v="72"/>
    <n v="0"/>
    <s v="SIN DESCRIPCION PARA DESTINOS 00"/>
    <x v="5"/>
    <x v="5"/>
    <m/>
    <x v="12"/>
    <x v="6"/>
    <s v="DESARROLLO ECONÓMICO"/>
    <x v="52"/>
    <x v="22"/>
    <n v="1000000"/>
    <n v="1000000"/>
    <n v="800000"/>
  </r>
  <r>
    <s v="3.8.2E1759710ATENCION A EMERGENCIAS Y SERVICIOS PUBLICOS MUNICIPALES ENTREGADOS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1"/>
    <m/>
    <m/>
    <x v="73"/>
    <x v="73"/>
    <n v="0"/>
    <s v="SIN DESCRIPCION PARA DESTINOS 00"/>
    <x v="3"/>
    <x v="3"/>
    <m/>
    <x v="7"/>
    <x v="0"/>
    <s v="MODERNIZACION DE PROCESOS ADMINISTRATIVOS"/>
    <x v="8"/>
    <x v="8"/>
    <n v="800000"/>
    <n v="800000"/>
    <n v="800000"/>
  </r>
  <r>
    <s v="3.1.1E9625210PAQUETE AGROECOLÓGICODIRECCIÓN GENERAL DE DESARROLLO RURAL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74"/>
    <x v="74"/>
    <n v="0"/>
    <s v="SIN DESCRIPCION PARA DESTINOS 00"/>
    <x v="5"/>
    <x v="5"/>
    <m/>
    <x v="12"/>
    <x v="6"/>
    <s v="IMPULSO A LA ACTIVIDAD AGRÍCOLA"/>
    <x v="53"/>
    <x v="30"/>
    <n v="800000"/>
    <n v="800000"/>
    <n v="800000"/>
  </r>
  <r>
    <s v="2.2.7R18424910SUMINISTRO DE AGUADIRECCIÓN GENERAL DE VIVIENDA"/>
    <s v="NO"/>
    <m/>
    <x v="1"/>
    <x v="1"/>
    <x v="1"/>
    <x v="1"/>
    <s v="2.2.7"/>
    <x v="1"/>
    <s v="R"/>
    <s v="Específicos"/>
    <n v="18"/>
    <n v="4"/>
    <s v="Política Integral del Agua"/>
    <x v="0"/>
    <m/>
    <m/>
    <x v="38"/>
    <x v="38"/>
    <n v="0"/>
    <s v="SIN DESCRIPCION PARA DESTINOS 00"/>
    <x v="5"/>
    <x v="5"/>
    <m/>
    <x v="1"/>
    <x v="1"/>
    <s v="DERECHO AL AGUA Y SANEAMIENTO"/>
    <x v="1"/>
    <x v="19"/>
    <n v="4000000"/>
    <n v="800000"/>
    <n v="800000"/>
  </r>
  <r>
    <s v="2.2.7R184249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38"/>
    <x v="38"/>
    <n v="0"/>
    <s v="SIN DESCRIPCION PARA DESTINOS 00"/>
    <x v="5"/>
    <x v="5"/>
    <m/>
    <x v="1"/>
    <x v="1"/>
    <s v="DERECHO AL AGUA Y SANEAMIENTO"/>
    <x v="1"/>
    <x v="1"/>
    <n v="200000"/>
    <n v="800000"/>
    <n v="800000"/>
  </r>
  <r>
    <s v="2.2.7R184249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38"/>
    <x v="38"/>
    <n v="0"/>
    <s v="SIN DESCRIPCION PARA DESTINOS 00"/>
    <x v="5"/>
    <x v="5"/>
    <m/>
    <x v="1"/>
    <x v="1"/>
    <s v="DERECHO AL AGUA Y SANEAMIENTO"/>
    <x v="1"/>
    <x v="18"/>
    <n v="24000"/>
    <n v="800000"/>
    <n v="800000"/>
  </r>
  <r>
    <s v="2.2.7R184291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68"/>
    <x v="68"/>
    <n v="0"/>
    <s v="SIN DESCRIPCION PARA DESTINOS 00"/>
    <x v="5"/>
    <x v="5"/>
    <m/>
    <x v="1"/>
    <x v="1"/>
    <s v="DERECHO AL AGUA Y SANEAMIENTO"/>
    <x v="1"/>
    <x v="18"/>
    <n v="400000"/>
    <n v="800000"/>
    <n v="800000"/>
  </r>
  <r>
    <s v="2.2.7R184291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68"/>
    <x v="68"/>
    <n v="0"/>
    <s v="SIN DESCRIPCION PARA DESTINOS 00"/>
    <x v="5"/>
    <x v="5"/>
    <m/>
    <x v="1"/>
    <x v="1"/>
    <s v="DERECHO AL AGUA Y SANEAMIENTO"/>
    <x v="1"/>
    <x v="1"/>
    <n v="1200000"/>
    <n v="850000"/>
    <n v="650000"/>
  </r>
  <r>
    <s v="3.8.2E1759710SISTEMAS INFORMATICOS MODERNIZADOS RECIBIDOS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1"/>
    <m/>
    <m/>
    <x v="73"/>
    <x v="73"/>
    <n v="0"/>
    <s v="SIN DESCRIPCION PARA DESTINOS 00"/>
    <x v="3"/>
    <x v="3"/>
    <m/>
    <x v="7"/>
    <x v="0"/>
    <s v="MODERNIZACION DE PROCESOS ADMINISTRATIVOS"/>
    <x v="13"/>
    <x v="8"/>
    <n v="700000"/>
    <n v="700000"/>
    <n v="550000"/>
  </r>
  <r>
    <s v="2.2.7R184242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23"/>
    <x v="23"/>
    <n v="0"/>
    <s v="SIN DESCRIPCION PARA DESTINOS 00"/>
    <x v="5"/>
    <x v="5"/>
    <m/>
    <x v="1"/>
    <x v="1"/>
    <s v="DERECHO AL AGUA Y SANEAMIENTO"/>
    <x v="1"/>
    <x v="1"/>
    <n v="1200000"/>
    <n v="700000"/>
    <n v="550000"/>
  </r>
  <r>
    <s v="1.3.4M57348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75"/>
    <x v="75"/>
    <n v="0"/>
    <s v="SIN DESCRIPCION PARA DESTINOS 00"/>
    <x v="1"/>
    <x v="1"/>
    <m/>
    <x v="0"/>
    <x v="0"/>
    <s v="ADQUISICIÓN DE BIENES Y SERVICIOS "/>
    <x v="9"/>
    <x v="0"/>
    <n v="648432"/>
    <n v="648432"/>
    <n v="400000"/>
  </r>
  <r>
    <s v="1.3.4E75354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76"/>
    <x v="76"/>
    <n v="0"/>
    <s v="SIN DESCRIPCION PARA DESTINOS 00"/>
    <x v="1"/>
    <x v="1"/>
    <m/>
    <x v="5"/>
    <x v="2"/>
    <s v="CALIDAD DE LOS SERVICIOS PÚBLICOS"/>
    <x v="28"/>
    <x v="21"/>
    <n v="720000"/>
    <n v="643104"/>
    <n v="400000"/>
  </r>
  <r>
    <s v="1.3.4M57214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77"/>
    <x v="77"/>
    <n v="0"/>
    <s v="SIN DESCRIPCION PARA DESTINOS 00"/>
    <x v="5"/>
    <x v="5"/>
    <m/>
    <x v="0"/>
    <x v="0"/>
    <s v="ADQUISICIÓN DE BIENES Y SERVICIOS "/>
    <x v="9"/>
    <x v="0"/>
    <n v="636996"/>
    <n v="636996"/>
    <n v="400000"/>
  </r>
  <r>
    <s v="1.3.4M573922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30"/>
    <x v="30"/>
    <n v="0"/>
    <s v="SIN DESCRIPCION PARA DESTINOS 00"/>
    <x v="1"/>
    <x v="1"/>
    <m/>
    <x v="0"/>
    <x v="0"/>
    <s v="ADQUISICIÓN DE BIENES Y SERVICIOS "/>
    <x v="9"/>
    <x v="0"/>
    <n v="600000"/>
    <n v="600000"/>
    <n v="0"/>
  </r>
  <r>
    <s v="1.3.4O2039220CONDONACIÓN Y/O REDUCCIÓN DE SANCIONESDIRECIÓN DE ACUERDOS Y SEGUIMIENTO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30"/>
    <x v="30"/>
    <n v="0"/>
    <s v="SIN DESCRIPCION PARA DESTINOS 00"/>
    <x v="1"/>
    <x v="1"/>
    <m/>
    <x v="4"/>
    <x v="3"/>
    <s v="EMISIÓN DE DOCUMENTOS JURÍDICOS"/>
    <x v="47"/>
    <x v="31"/>
    <n v="800000"/>
    <n v="600000"/>
    <n v="400000"/>
  </r>
  <r>
    <s v="3.8.2E1752110INFRAESTRUCTURA TECNOLOGICA ENTREGADA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1"/>
    <m/>
    <m/>
    <x v="78"/>
    <x v="78"/>
    <n v="0"/>
    <s v="SIN DESCRIPCION PARA DESTINOS 00"/>
    <x v="3"/>
    <x v="3"/>
    <m/>
    <x v="7"/>
    <x v="0"/>
    <s v="MODERNIZACION DE PROCESOS ADMINISTRATIVOS"/>
    <x v="22"/>
    <x v="8"/>
    <n v="700000"/>
    <n v="700000"/>
    <n v="600000"/>
  </r>
  <r>
    <s v="1.3.4M4739610RECURSOS RECAUDADOS DE MANERA EFICIENTE PROGRAMA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79"/>
    <x v="79"/>
    <n v="0"/>
    <s v="SIN DESCRIPCION PARA DESTINOS 00"/>
    <x v="1"/>
    <x v="1"/>
    <m/>
    <x v="3"/>
    <x v="0"/>
    <s v="HACIENDA PÚBLICA EFICIENTE"/>
    <x v="3"/>
    <x v="3"/>
    <n v="600000"/>
    <n v="600000"/>
    <n v="300000"/>
  </r>
  <r>
    <s v="1.3.4E7527210SERVICIO DE MANTENIMIENTO EN LOS ESPACIOS PÚBLICOS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2"/>
    <x v="52"/>
    <n v="0"/>
    <s v="SIN DESCRIPCION PARA DESTINOS 00"/>
    <x v="5"/>
    <x v="5"/>
    <m/>
    <x v="5"/>
    <x v="2"/>
    <s v="CALIDAD DE LOS SERVICIOS PÚBLICOS"/>
    <x v="37"/>
    <x v="12"/>
    <n v="800000"/>
    <n v="800000"/>
    <n v="600000"/>
  </r>
  <r>
    <s v="1.3.4E7556110SERVICIO DE MANTENIMIENTO EN LOS ESPACIOS PÚBLICOS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80"/>
    <x v="80"/>
    <n v="0"/>
    <s v="SIN DESCRIPCION PARA DESTINOS 00"/>
    <x v="3"/>
    <x v="3"/>
    <m/>
    <x v="5"/>
    <x v="2"/>
    <s v="CALIDAD DE LOS SERVICIOS PÚBLICOS"/>
    <x v="37"/>
    <x v="12"/>
    <n v="800000"/>
    <n v="800000"/>
    <n v="600000"/>
  </r>
  <r>
    <s v="2.2.7R184363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61"/>
    <x v="61"/>
    <n v="0"/>
    <s v="SIN DESCRIPCION PARA DESTINOS 00"/>
    <x v="1"/>
    <x v="1"/>
    <m/>
    <x v="1"/>
    <x v="1"/>
    <s v="DERECHO AL AGUA Y SANEAMIENTO"/>
    <x v="1"/>
    <x v="18"/>
    <n v="600000"/>
    <n v="600000"/>
    <n v="400000"/>
  </r>
  <r>
    <s v="2.2.7R184567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1"/>
    <m/>
    <m/>
    <x v="59"/>
    <x v="59"/>
    <n v="0"/>
    <s v="SIN DESCRIPCION PARA DESTINOS 00"/>
    <x v="3"/>
    <x v="3"/>
    <m/>
    <x v="1"/>
    <x v="1"/>
    <s v="DERECHO AL AGUA Y SANEAMIENTO"/>
    <x v="1"/>
    <x v="1"/>
    <n v="600000"/>
    <n v="600000"/>
    <n v="400000"/>
  </r>
  <r>
    <s v="1.3.4M57294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81"/>
    <x v="81"/>
    <n v="0"/>
    <s v="SIN DESCRIPCION PARA DESTINOS 00"/>
    <x v="5"/>
    <x v="5"/>
    <m/>
    <x v="0"/>
    <x v="0"/>
    <s v="ADQUISICIÓN DE BIENES Y SERVICIOS "/>
    <x v="9"/>
    <x v="0"/>
    <n v="585600"/>
    <n v="585600"/>
    <n v="300000"/>
  </r>
  <r>
    <s v="1.3.4E121339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35"/>
    <x v="35"/>
    <n v="0"/>
    <s v="SIN DESCRIPCION PARA DESTINOS 00"/>
    <x v="1"/>
    <x v="1"/>
    <m/>
    <x v="2"/>
    <x v="4"/>
    <s v="GESTIÓN SOSTENIBLE DE LA CIUDAD"/>
    <x v="40"/>
    <x v="26"/>
    <n v="500000"/>
    <n v="500000"/>
    <n v="300000"/>
  </r>
  <r>
    <s v="1.3.4O20339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35"/>
    <x v="35"/>
    <n v="0"/>
    <s v="SIN DESCRIPCION PARA DESTINOS 00"/>
    <x v="1"/>
    <x v="1"/>
    <m/>
    <x v="4"/>
    <x v="3"/>
    <s v="EMISIÓN DE DOCUMENTOS JURÍDICOS"/>
    <x v="54"/>
    <x v="35"/>
    <n v="1250000"/>
    <n v="1000000"/>
    <n v="300000"/>
  </r>
  <r>
    <s v="2.7.1S6824910APOYO A LAS AGENCIAS Y DELEGACIONES DEL MUNICIPIODIRECCIÓN DE AGENCIAS Y DELEGACIONES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38"/>
    <x v="38"/>
    <n v="0"/>
    <s v="SIN DESCRIPCION PARA DESTINOS 00"/>
    <x v="5"/>
    <x v="5"/>
    <m/>
    <x v="8"/>
    <x v="5"/>
    <s v="AGENCIAS Y DELEGACIONES"/>
    <x v="48"/>
    <x v="32"/>
    <n v="500000"/>
    <n v="500000"/>
    <n v="200000"/>
  </r>
  <r>
    <s v="1.3.4M57252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74"/>
    <x v="74"/>
    <n v="0"/>
    <s v="SIN DESCRIPCION PARA DESTINOS 00"/>
    <x v="5"/>
    <x v="5"/>
    <m/>
    <x v="0"/>
    <x v="0"/>
    <s v="ADQUISICIÓN DE BIENES Y SERVICIOS "/>
    <x v="9"/>
    <x v="0"/>
    <n v="540000"/>
    <n v="540000"/>
    <n v="300000"/>
  </r>
  <r>
    <s v="1.7.1R8255110EQUIPAMIENTOCOMISARÍA DE LA POLICÍA PREVENTIVA MUNICIPAL"/>
    <s v="NO"/>
    <m/>
    <x v="0"/>
    <x v="0"/>
    <x v="7"/>
    <x v="7"/>
    <s v="1.7.1"/>
    <x v="7"/>
    <s v="R"/>
    <s v="Específicos"/>
    <n v="8"/>
    <n v="2"/>
    <s v="Seguridad y Política de Prevención"/>
    <x v="1"/>
    <m/>
    <m/>
    <x v="82"/>
    <x v="82"/>
    <n v="0"/>
    <s v="SIN DESCRIPCION PARA DESTINOS 00"/>
    <x v="3"/>
    <x v="3"/>
    <m/>
    <x v="16"/>
    <x v="8"/>
    <s v="ADMINISTRACIÓN Y DESPLIEGUE OPERATIVO DE LA COMISARÍA"/>
    <x v="55"/>
    <x v="36"/>
    <n v="500000"/>
    <n v="500000"/>
    <n v="300000"/>
  </r>
  <r>
    <s v="1.7.2R2556510EQUIPO Y HERRAMIENTA MANUAL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1"/>
    <m/>
    <m/>
    <x v="26"/>
    <x v="26"/>
    <n v="0"/>
    <s v="SIN DESCRIPCION PARA DESTINOS 00"/>
    <x v="3"/>
    <x v="3"/>
    <m/>
    <x v="4"/>
    <x v="2"/>
    <s v="FORTALECIMIENTO A LA CAPACIDAD E INFRAESTRUCTURA DE PCyB"/>
    <x v="30"/>
    <x v="20"/>
    <n v="500000"/>
    <n v="500000"/>
    <n v="300000"/>
  </r>
  <r>
    <s v="1.7.2R2556210EQUIPO Y HERRAMIENTA MANUAL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1"/>
    <m/>
    <m/>
    <x v="83"/>
    <x v="83"/>
    <n v="0"/>
    <s v="SIN DESCRIPCION PARA DESTINOS 00"/>
    <x v="3"/>
    <x v="3"/>
    <m/>
    <x v="4"/>
    <x v="2"/>
    <s v="FORTALECIMIENTO A LA CAPACIDAD E INFRAESTRUCTURA DE PCyB"/>
    <x v="30"/>
    <x v="20"/>
    <n v="600000"/>
    <n v="600000"/>
    <n v="300000"/>
  </r>
  <r>
    <s v="3.1.1E9632610EVENTOS DE LA COORDINACIÓN GENERAL DE DESARROLLO ECONÓMIC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12"/>
    <x v="12"/>
    <n v="0"/>
    <s v="SIN DESCRIPCION PARA DESTINOS 00"/>
    <x v="1"/>
    <x v="1"/>
    <m/>
    <x v="12"/>
    <x v="6"/>
    <s v="DESARROLLO ECONÓMICO"/>
    <x v="31"/>
    <x v="22"/>
    <n v="500000"/>
    <n v="500000"/>
    <n v="300000"/>
  </r>
  <r>
    <s v="1.3.4E7553110MUNICIPIO FUNCIONAL Y EQUITATIVODIRECCIÓN GENERAL DE SALUD PÚBLICA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46"/>
    <x v="46"/>
    <n v="0"/>
    <s v="SIN DESCRIPCION PARA DESTINOS 00"/>
    <x v="3"/>
    <x v="3"/>
    <m/>
    <x v="5"/>
    <x v="2"/>
    <s v="CALIDAD DE LOS SERVICIOS PÚBLICOS"/>
    <x v="51"/>
    <x v="34"/>
    <n v="2000000"/>
    <n v="500000"/>
    <n v="300000"/>
  </r>
  <r>
    <s v="2.7.1S6844510RECONSTRUCCIÓN MAMARIA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62"/>
    <x v="62"/>
    <n v="0"/>
    <s v="SIN DESCRIPCION PARA DESTINOS 00"/>
    <x v="4"/>
    <x v="4"/>
    <m/>
    <x v="8"/>
    <x v="5"/>
    <s v="APOYO A PERSONAS"/>
    <x v="56"/>
    <x v="17"/>
    <n v="500000"/>
    <n v="500000"/>
    <n v="200000"/>
  </r>
  <r>
    <s v="1.3.4E7554210SERVICIOS DE PODA Y TALA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84"/>
    <x v="84"/>
    <n v="0"/>
    <s v="SIN DESCRIPCION PARA DESTINOS 00"/>
    <x v="3"/>
    <x v="3"/>
    <m/>
    <x v="5"/>
    <x v="2"/>
    <s v="CALIDAD DE LOS SERVICIOS PÚBLICOS"/>
    <x v="42"/>
    <x v="12"/>
    <n v="500000"/>
    <n v="500000"/>
    <n v="300000"/>
  </r>
  <r>
    <s v="1.3.4E75358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2"/>
    <x v="2"/>
    <n v="0"/>
    <s v="SIN DESCRIPCION PARA DESTINOS 00"/>
    <x v="1"/>
    <x v="1"/>
    <m/>
    <x v="5"/>
    <x v="2"/>
    <s v="CALIDAD DE LOS SERVICIOS PÚBLICOS"/>
    <x v="28"/>
    <x v="21"/>
    <n v="679999.92"/>
    <n v="500000"/>
    <n v="300000"/>
  </r>
  <r>
    <s v="2.2.7R184298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40"/>
    <x v="40"/>
    <n v="0"/>
    <s v="SIN DESCRIPCION PARA DESTINOS 00"/>
    <x v="5"/>
    <x v="5"/>
    <m/>
    <x v="1"/>
    <x v="1"/>
    <s v="DERECHO AL AGUA Y SANEAMIENTO"/>
    <x v="1"/>
    <x v="1"/>
    <n v="1000000"/>
    <n v="500000"/>
    <n v="400000"/>
  </r>
  <r>
    <s v="2.2.7R184591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1"/>
    <m/>
    <m/>
    <x v="18"/>
    <x v="18"/>
    <n v="0"/>
    <s v="SIN DESCRIPCION PARA DESTINOS 00"/>
    <x v="3"/>
    <x v="3"/>
    <m/>
    <x v="1"/>
    <x v="1"/>
    <s v="DERECHO AL AGUA Y SANEAMIENTO"/>
    <x v="1"/>
    <x v="18"/>
    <n v="500000"/>
    <n v="500000"/>
    <n v="400000"/>
  </r>
  <r>
    <s v="1.3.4M57326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2"/>
    <x v="12"/>
    <n v="0"/>
    <s v="SIN DESCRIPCION PARA DESTINOS 00"/>
    <x v="1"/>
    <x v="1"/>
    <m/>
    <x v="0"/>
    <x v="0"/>
    <s v="ADQUISICIÓN DE BIENES Y SERVICIOS "/>
    <x v="9"/>
    <x v="0"/>
    <n v="499992"/>
    <n v="499992"/>
    <n v="300000"/>
  </r>
  <r>
    <s v="2.7.1S6833510BECAS  A ESTUDIANTESDIRECCIÓN GENERAL DE PROGRAMAS SOCIALES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69"/>
    <x v="69"/>
    <n v="0"/>
    <s v="SIN DESCRIPCION PARA DESTINOS 00"/>
    <x v="1"/>
    <x v="1"/>
    <m/>
    <x v="8"/>
    <x v="5"/>
    <s v="ESTUDIANTE APRUEBA"/>
    <x v="17"/>
    <x v="9"/>
    <n v="490000"/>
    <n v="490000"/>
    <n v="400000"/>
  </r>
  <r>
    <s v="1.3.4M57351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24"/>
    <x v="24"/>
    <n v="0"/>
    <s v="SIN DESCRIPCION PARA DESTINOS 00"/>
    <x v="1"/>
    <x v="1"/>
    <m/>
    <x v="0"/>
    <x v="0"/>
    <s v="ADQUISICIÓN DE BIENES Y SERVICIOS "/>
    <x v="9"/>
    <x v="0"/>
    <n v="674460"/>
    <n v="674460"/>
    <n v="480000"/>
  </r>
  <r>
    <s v="2.1.5R73253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42"/>
    <x v="42"/>
    <n v="0"/>
    <s v="SIN DESCRIPCION PARA DESTINOS 00"/>
    <x v="5"/>
    <x v="5"/>
    <m/>
    <x v="5"/>
    <x v="7"/>
    <s v="ACOPIO Y SALUD ANIMAL"/>
    <x v="50"/>
    <x v="33"/>
    <n v="450000"/>
    <n v="450000"/>
    <n v="450000"/>
  </r>
  <r>
    <s v="2.7.1S6824910TRASLADOS ESCOLARES Y ESCUELAS DE 10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38"/>
    <x v="38"/>
    <n v="0"/>
    <s v="SIN DESCRIPCION PARA DESTINOS 00"/>
    <x v="5"/>
    <x v="5"/>
    <m/>
    <x v="8"/>
    <x v="5"/>
    <s v="APOYO A INSTITUCIONES"/>
    <x v="57"/>
    <x v="17"/>
    <n v="200000"/>
    <n v="450000"/>
    <n v="400000"/>
  </r>
  <r>
    <s v="1.3.4M57333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47"/>
    <x v="47"/>
    <n v="0"/>
    <s v="SIN DESCRIPCION PARA DESTINOS 00"/>
    <x v="1"/>
    <x v="1"/>
    <m/>
    <x v="0"/>
    <x v="0"/>
    <s v="ADQUISICIÓN DE BIENES Y SERVICIOS "/>
    <x v="9"/>
    <x v="0"/>
    <n v="449086"/>
    <n v="449086"/>
    <n v="449086"/>
  </r>
  <r>
    <s v="2.1.5R73222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85"/>
    <x v="85"/>
    <n v="0"/>
    <s v="SIN DESCRIPCION PARA DESTINOS 00"/>
    <x v="5"/>
    <x v="5"/>
    <m/>
    <x v="5"/>
    <x v="7"/>
    <s v="ACOPIO Y SALUD ANIMAL"/>
    <x v="50"/>
    <x v="33"/>
    <n v="410000"/>
    <n v="410000"/>
    <n v="410000"/>
  </r>
  <r>
    <s v="1.3.4M57246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50"/>
    <x v="50"/>
    <n v="0"/>
    <s v="SIN DESCRIPCION PARA DESTINOS 00"/>
    <x v="5"/>
    <x v="5"/>
    <m/>
    <x v="0"/>
    <x v="0"/>
    <s v="ADQUISICIÓN DE BIENES Y SERVICIOS "/>
    <x v="9"/>
    <x v="0"/>
    <n v="484992"/>
    <n v="484992"/>
    <n v="400000"/>
  </r>
  <r>
    <s v="1.3.4M57249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38"/>
    <x v="38"/>
    <n v="0"/>
    <s v="SIN DESCRIPCION PARA DESTINOS 00"/>
    <x v="5"/>
    <x v="5"/>
    <m/>
    <x v="0"/>
    <x v="0"/>
    <s v="ADQUISICIÓN DE BIENES Y SERVICIOS "/>
    <x v="9"/>
    <x v="0"/>
    <n v="690000"/>
    <n v="690000"/>
    <n v="400000"/>
  </r>
  <r>
    <s v="1.3.4M57291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68"/>
    <x v="68"/>
    <n v="0"/>
    <s v="SIN DESCRIPCION PARA DESTINOS 00"/>
    <x v="5"/>
    <x v="5"/>
    <m/>
    <x v="0"/>
    <x v="0"/>
    <s v="ADQUISICIÓN DE BIENES Y SERVICIOS "/>
    <x v="9"/>
    <x v="0"/>
    <n v="822836"/>
    <n v="822836"/>
    <n v="400000"/>
  </r>
  <r>
    <s v="1.7.2R2556610EQUIPO Y HERRAMIENTA MANUAL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1"/>
    <m/>
    <m/>
    <x v="86"/>
    <x v="86"/>
    <n v="0"/>
    <s v="SIN DESCRIPCION PARA DESTINOS 00"/>
    <x v="3"/>
    <x v="3"/>
    <m/>
    <x v="4"/>
    <x v="2"/>
    <s v="FORTALECIMIENTO A LA CAPACIDAD E INFRAESTRUCTURA DE PCyB"/>
    <x v="30"/>
    <x v="20"/>
    <n v="500000"/>
    <n v="400000"/>
    <n v="300000"/>
  </r>
  <r>
    <s v="1.7.2R2525910EQUIPO Y HERRAMIENTA MANUAL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87"/>
    <x v="87"/>
    <n v="0"/>
    <s v="SIN DESCRIPCION PARA DESTINOS 00"/>
    <x v="5"/>
    <x v="5"/>
    <m/>
    <x v="4"/>
    <x v="2"/>
    <s v="FORTALECIMIENTO A LA CAPACIDAD E INFRAESTRUCTURA DE PCyB"/>
    <x v="30"/>
    <x v="20"/>
    <n v="500000"/>
    <n v="500000"/>
    <n v="400000"/>
  </r>
  <r>
    <s v="1.7.2R2556710EQUIPO Y HERRAMIENTA MANUAL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1"/>
    <m/>
    <m/>
    <x v="59"/>
    <x v="59"/>
    <n v="0"/>
    <s v="SIN DESCRIPCION PARA DESTINOS 00"/>
    <x v="3"/>
    <x v="3"/>
    <m/>
    <x v="4"/>
    <x v="2"/>
    <s v="FORTALECIMIENTO A LA CAPACIDAD E INFRAESTRUCTURA DE PCyB"/>
    <x v="30"/>
    <x v="20"/>
    <n v="500000"/>
    <n v="500000"/>
    <n v="400000"/>
  </r>
  <r>
    <s v="1.3.4K12133310OBRAS DE INFRAESTRUCTURA MUNICIPALDIRECCIÓN GENERAL DE LICITACIÓN Y NORMATIVIDAD"/>
    <s v="NO"/>
    <m/>
    <x v="0"/>
    <x v="0"/>
    <x v="0"/>
    <x v="0"/>
    <s v="1.3.4"/>
    <x v="0"/>
    <s v="K"/>
    <s v="Proyectos de Inversión"/>
    <n v="12"/>
    <n v="1"/>
    <s v="Gestión sostenible de la Ciudad"/>
    <x v="0"/>
    <m/>
    <m/>
    <x v="47"/>
    <x v="47"/>
    <n v="0"/>
    <s v="SIN DESCRIPCION PARA DESTINOS 00"/>
    <x v="1"/>
    <x v="1"/>
    <m/>
    <x v="2"/>
    <x v="4"/>
    <s v="GESTIÓN SOSTENIBLE DE LA CIUDAD"/>
    <x v="7"/>
    <x v="7"/>
    <n v="400000"/>
    <n v="400000"/>
    <n v="300000"/>
  </r>
  <r>
    <s v="1.3.4E7524210SERVICIO DE BALIZAMIENTO Y SEÑALETICA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23"/>
    <x v="23"/>
    <n v="0"/>
    <s v="SIN DESCRIPCION PARA DESTINOS 00"/>
    <x v="5"/>
    <x v="5"/>
    <m/>
    <x v="5"/>
    <x v="2"/>
    <s v="CALIDAD DE LOS SERVICIOS PÚBLICOS"/>
    <x v="29"/>
    <x v="15"/>
    <n v="500000"/>
    <n v="500000"/>
    <n v="400000"/>
  </r>
  <r>
    <s v="1.3.4E7554210SERVICIO DE BALIZAMIENTO Y SEÑALETICA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84"/>
    <x v="84"/>
    <n v="0"/>
    <s v="SIN DESCRIPCION PARA DESTINOS 00"/>
    <x v="3"/>
    <x v="3"/>
    <m/>
    <x v="5"/>
    <x v="2"/>
    <s v="CALIDAD DE LOS SERVICIOS PÚBLICOS"/>
    <x v="29"/>
    <x v="15"/>
    <n v="500000"/>
    <n v="500000"/>
    <n v="400000"/>
  </r>
  <r>
    <s v="1.3.4E7554210SERVICIO DE MANTENIMIENTO EN LOS ESPACIOS PÚBLICOS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84"/>
    <x v="84"/>
    <n v="0"/>
    <s v="SIN DESCRIPCION PARA DESTINOS 00"/>
    <x v="3"/>
    <x v="3"/>
    <m/>
    <x v="5"/>
    <x v="2"/>
    <s v="CALIDAD DE LOS SERVICIOS PÚBLICOS"/>
    <x v="37"/>
    <x v="12"/>
    <n v="500000"/>
    <n v="500000"/>
    <n v="400000"/>
  </r>
  <r>
    <s v="1.3.4E7557810SERVICIO DE MANTENIMIENTO EN LOS ESPACIOS PÚBLICOS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88"/>
    <x v="88"/>
    <n v="0"/>
    <s v="SIN DESCRIPCION PARA DESTINOS 00"/>
    <x v="3"/>
    <x v="3"/>
    <m/>
    <x v="5"/>
    <x v="2"/>
    <s v="CALIDAD DE LOS SERVICIOS PÚBLICOS"/>
    <x v="37"/>
    <x v="12"/>
    <n v="1500000"/>
    <n v="500000"/>
    <n v="400000"/>
  </r>
  <r>
    <s v="1.3.4E18329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89"/>
    <x v="89"/>
    <n v="0"/>
    <s v="SIN DESCRIPCION PARA DESTINOS 00"/>
    <x v="1"/>
    <x v="1"/>
    <m/>
    <x v="7"/>
    <x v="5"/>
    <s v="EVENTOS DE LA AGENDA GUBERNAMENTAL"/>
    <x v="38"/>
    <x v="25"/>
    <n v="507500"/>
    <n v="400000"/>
    <n v="400000"/>
  </r>
  <r>
    <s v="2.2.7R184351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24"/>
    <x v="24"/>
    <n v="0"/>
    <s v="SIN DESCRIPCION PARA DESTINOS 00"/>
    <x v="1"/>
    <x v="1"/>
    <m/>
    <x v="1"/>
    <x v="1"/>
    <s v="DERECHO AL AGUA Y SANEAMIENTO"/>
    <x v="1"/>
    <x v="1"/>
    <n v="1000000"/>
    <n v="400000"/>
    <n v="400000"/>
  </r>
  <r>
    <s v="2.2.7R184351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24"/>
    <x v="24"/>
    <n v="0"/>
    <s v="SIN DESCRIPCION PARA DESTINOS 00"/>
    <x v="1"/>
    <x v="1"/>
    <m/>
    <x v="1"/>
    <x v="1"/>
    <s v="DERECHO AL AGUA Y SANEAMIENTO"/>
    <x v="1"/>
    <x v="18"/>
    <n v="500000"/>
    <n v="400000"/>
    <n v="400000"/>
  </r>
  <r>
    <s v="2.2.7R184569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1"/>
    <m/>
    <m/>
    <x v="8"/>
    <x v="8"/>
    <n v="0"/>
    <s v="SIN DESCRIPCION PARA DESTINOS 00"/>
    <x v="3"/>
    <x v="3"/>
    <m/>
    <x v="1"/>
    <x v="1"/>
    <s v="DERECHO AL AGUA Y SANEAMIENTO"/>
    <x v="1"/>
    <x v="1"/>
    <n v="400000"/>
    <n v="400000"/>
    <n v="400000"/>
  </r>
  <r>
    <s v="3.1.1E9644210TECHOS DE LÁMINADIRECCIÓN DE FOMENTO EMPRESARIAL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90"/>
    <x v="90"/>
    <n v="0"/>
    <s v="SIN DESCRIPCION PARA DESTINOS 00"/>
    <x v="4"/>
    <x v="4"/>
    <m/>
    <x v="12"/>
    <x v="6"/>
    <s v="FOMENTO A LOS JÓVENES EMPRENDEDORES "/>
    <x v="58"/>
    <x v="37"/>
    <n v="400000"/>
    <n v="400000"/>
    <n v="380000"/>
  </r>
  <r>
    <s v="1.3.4M57391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91"/>
    <x v="91"/>
    <n v="0"/>
    <s v="SIN DESCRIPCION PARA DESTINOS 00"/>
    <x v="1"/>
    <x v="1"/>
    <m/>
    <x v="0"/>
    <x v="0"/>
    <s v="ADQUISICIÓN DE BIENES Y SERVICIOS "/>
    <x v="9"/>
    <x v="0"/>
    <n v="504000"/>
    <n v="400000"/>
    <n v="380000"/>
  </r>
  <r>
    <s v="2.1.5R73254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43"/>
    <x v="43"/>
    <n v="0"/>
    <s v="SIN DESCRIPCION PARA DESTINOS 00"/>
    <x v="5"/>
    <x v="5"/>
    <m/>
    <x v="5"/>
    <x v="7"/>
    <s v="ACOPIO Y SALUD ANIMAL"/>
    <x v="50"/>
    <x v="33"/>
    <n v="380000"/>
    <n v="380000"/>
    <n v="380000"/>
  </r>
  <r>
    <s v="1.3.4M4732910RECURSOS RECAUDADOS DE MANERA EFICIENTE PROGRAMA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89"/>
    <x v="89"/>
    <n v="0"/>
    <s v="SIN DESCRIPCION PARA DESTINOS 00"/>
    <x v="1"/>
    <x v="1"/>
    <m/>
    <x v="3"/>
    <x v="0"/>
    <s v="HACIENDA PÚBLICA EFICIENTE"/>
    <x v="3"/>
    <x v="3"/>
    <n v="360000"/>
    <n v="360000"/>
    <n v="360000"/>
  </r>
  <r>
    <s v="1.3.4P1733910UNIDADES RESPONSABLES DE GASTO EVALUADASDIRECCION GENERAL DE COMUNICACION SOCIAL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0"/>
    <m/>
    <m/>
    <x v="35"/>
    <x v="35"/>
    <n v="0"/>
    <s v="SIN DESCRIPCION PARA DESTINOS 00"/>
    <x v="1"/>
    <x v="1"/>
    <m/>
    <x v="7"/>
    <x v="0"/>
    <s v="MEJORAMIENTO DE CAPACIDADES INSTITUCIONALES"/>
    <x v="14"/>
    <x v="11"/>
    <n v="360000"/>
    <n v="360000"/>
    <n v="360000"/>
  </r>
  <r>
    <s v="3.1.1E9644110SISTEMAS DE ALMACENAMIENTO DE AGUADIRECCIÓN DE VIVIENDA Y COMUNIDAD DIGNA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13"/>
    <x v="13"/>
    <n v="0"/>
    <s v="SIN DESCRIPCION PARA DESTINOS 00"/>
    <x v="4"/>
    <x v="4"/>
    <m/>
    <x v="12"/>
    <x v="6"/>
    <s v="VIVIENDA DIGNA"/>
    <x v="59"/>
    <x v="38"/>
    <n v="350000"/>
    <n v="350000"/>
    <n v="350000"/>
  </r>
  <r>
    <s v="1.3.4M57221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67"/>
    <x v="67"/>
    <n v="0"/>
    <s v="SIN DESCRIPCION PARA DESTINOS 00"/>
    <x v="5"/>
    <x v="5"/>
    <m/>
    <x v="0"/>
    <x v="0"/>
    <s v="ADQUISICIÓN DE BIENES Y SERVICIOS "/>
    <x v="9"/>
    <x v="0"/>
    <n v="306000"/>
    <n v="306000"/>
    <n v="306000"/>
  </r>
  <r>
    <s v="1.3.4E121441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13"/>
    <x v="13"/>
    <n v="0"/>
    <s v="SIN DESCRIPCION PARA DESTINOS 00"/>
    <x v="4"/>
    <x v="4"/>
    <m/>
    <x v="2"/>
    <x v="4"/>
    <s v="GESTIÓN SOSTENIBLE DE LA CIUDAD"/>
    <x v="40"/>
    <x v="26"/>
    <n v="300000"/>
    <n v="300000"/>
    <n v="300000"/>
  </r>
  <r>
    <s v="1.3.4O20381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92"/>
    <x v="92"/>
    <n v="0"/>
    <s v="SIN DESCRIPCION PARA DESTINOS 00"/>
    <x v="1"/>
    <x v="1"/>
    <m/>
    <x v="4"/>
    <x v="3"/>
    <s v="EMISIÓN DE DOCUMENTOS JURÍDICOS"/>
    <x v="54"/>
    <x v="35"/>
    <n v="600000"/>
    <n v="600000"/>
    <n v="300000"/>
  </r>
  <r>
    <s v="1.3.4O20383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93"/>
    <x v="93"/>
    <n v="0"/>
    <s v="SIN DESCRIPCION PARA DESTINOS 00"/>
    <x v="1"/>
    <x v="1"/>
    <m/>
    <x v="4"/>
    <x v="3"/>
    <s v="EMISIÓN DE DOCUMENTOS JURÍDICOS"/>
    <x v="54"/>
    <x v="35"/>
    <n v="610000"/>
    <n v="610000"/>
    <n v="300000"/>
  </r>
  <r>
    <s v="2.7.1S6851910APOYO A LAS AGENCIAS Y DELEGACIONES DEL MUNICIPIODIRECCIÓN DE AGENCIAS Y DELEGACIONES"/>
    <s v="NO"/>
    <m/>
    <x v="1"/>
    <x v="1"/>
    <x v="5"/>
    <x v="5"/>
    <s v="2.7.1"/>
    <x v="5"/>
    <s v="S"/>
    <s v="Sujetos a Reglas de Operación"/>
    <n v="6"/>
    <n v="8"/>
    <s v="Ciudad Culta, Recreativa y Participativa"/>
    <x v="1"/>
    <m/>
    <m/>
    <x v="94"/>
    <x v="94"/>
    <n v="0"/>
    <s v="SIN DESCRIPCION PARA DESTINOS 00"/>
    <x v="3"/>
    <x v="3"/>
    <m/>
    <x v="8"/>
    <x v="5"/>
    <s v="AGENCIAS Y DELEGACIONES"/>
    <x v="48"/>
    <x v="32"/>
    <n v="100000"/>
    <n v="300000"/>
    <n v="200000"/>
  </r>
  <r>
    <s v="1.3.4M57243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95"/>
    <x v="95"/>
    <n v="0"/>
    <s v="SIN DESCRIPCION PARA DESTINOS 00"/>
    <x v="5"/>
    <x v="5"/>
    <m/>
    <x v="0"/>
    <x v="0"/>
    <s v="ADQUISICIÓN DE BIENES Y SERVICIOS "/>
    <x v="9"/>
    <x v="0"/>
    <n v="465000"/>
    <n v="465000"/>
    <n v="300000"/>
  </r>
  <r>
    <s v="1.3.4M57245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96"/>
    <x v="96"/>
    <n v="0"/>
    <s v="SIN DESCRIPCION PARA DESTINOS 00"/>
    <x v="5"/>
    <x v="5"/>
    <m/>
    <x v="0"/>
    <x v="0"/>
    <s v="ADQUISICIÓN DE BIENES Y SERVICIOS "/>
    <x v="9"/>
    <x v="0"/>
    <n v="480000"/>
    <n v="480000"/>
    <n v="300000"/>
  </r>
  <r>
    <s v="1.3.4M57247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58"/>
    <x v="58"/>
    <n v="0"/>
    <s v="SIN DESCRIPCION PARA DESTINOS 00"/>
    <x v="5"/>
    <x v="5"/>
    <m/>
    <x v="0"/>
    <x v="0"/>
    <s v="ADQUISICIÓN DE BIENES Y SERVICIOS "/>
    <x v="9"/>
    <x v="0"/>
    <n v="480000"/>
    <n v="480000"/>
    <n v="300000"/>
  </r>
  <r>
    <s v="1.3.4M57242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23"/>
    <x v="23"/>
    <n v="0"/>
    <s v="SIN DESCRIPCION PARA DESTINOS 00"/>
    <x v="5"/>
    <x v="5"/>
    <m/>
    <x v="0"/>
    <x v="0"/>
    <s v="ADQUISICIÓN DE BIENES Y SERVICIOS "/>
    <x v="9"/>
    <x v="0"/>
    <n v="609996"/>
    <n v="609996"/>
    <n v="300000"/>
  </r>
  <r>
    <s v="1.3.4O2033110CONDONACIÓN Y/O REDUCCIÓN DE SANCIONESDIRECIÓN DE ACUERDOS Y SEGUIMIENTO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28"/>
    <x v="28"/>
    <n v="0"/>
    <s v="SIN DESCRIPCION PARA DESTINOS 00"/>
    <x v="1"/>
    <x v="1"/>
    <m/>
    <x v="4"/>
    <x v="3"/>
    <s v="EMISIÓN DE DOCUMENTOS JURÍDICOS"/>
    <x v="47"/>
    <x v="31"/>
    <n v="660000"/>
    <n v="300000"/>
    <n v="300000"/>
  </r>
  <r>
    <s v="1.7.1R8239620EQUIPAMIENTOCOMISARÍA DE LA POLICÍA PREVENTIVA MUNICIPAL"/>
    <s v="NO"/>
    <m/>
    <x v="0"/>
    <x v="0"/>
    <x v="7"/>
    <x v="7"/>
    <s v="1.7.1"/>
    <x v="7"/>
    <s v="R"/>
    <s v="Específicos"/>
    <n v="8"/>
    <n v="2"/>
    <s v="Seguridad y Política de Prevención"/>
    <x v="0"/>
    <m/>
    <m/>
    <x v="97"/>
    <x v="97"/>
    <n v="0"/>
    <s v="SIN DESCRIPCION PARA DESTINOS 00"/>
    <x v="1"/>
    <x v="1"/>
    <m/>
    <x v="16"/>
    <x v="8"/>
    <s v="ADMINISTRACIÓN Y DESPLIEGUE OPERATIVO DE LA COMISARÍA"/>
    <x v="55"/>
    <x v="36"/>
    <n v="300000"/>
    <n v="300000"/>
    <n v="300000"/>
  </r>
  <r>
    <s v="3.1.1E9635110EVENTOS DE LA COORDINACIÓN GENERAL DE DESARROLLO ECONÓMIC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24"/>
    <x v="24"/>
    <n v="0"/>
    <s v="SIN DESCRIPCION PARA DESTINOS 00"/>
    <x v="1"/>
    <x v="1"/>
    <m/>
    <x v="12"/>
    <x v="6"/>
    <s v="DESARROLLO ECONÓMICO"/>
    <x v="31"/>
    <x v="22"/>
    <n v="350000"/>
    <n v="350000"/>
    <n v="300000"/>
  </r>
  <r>
    <s v="3.1.1E9635410EVENTOS DE LA COORDINACIÓN GENERAL DE DESARROLLO ECONÓMIC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76"/>
    <x v="76"/>
    <n v="0"/>
    <s v="SIN DESCRIPCION PARA DESTINOS 00"/>
    <x v="1"/>
    <x v="1"/>
    <m/>
    <x v="12"/>
    <x v="6"/>
    <s v="DESARROLLO ECONÓMICO"/>
    <x v="31"/>
    <x v="22"/>
    <n v="350000"/>
    <n v="350000"/>
    <n v="300000"/>
  </r>
  <r>
    <s v="2.7.1S6844210PROGRAMA ABC Y REZAGO EDUCATIVO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90"/>
    <x v="90"/>
    <n v="0"/>
    <s v="SIN DESCRIPCION PARA DESTINOS 00"/>
    <x v="4"/>
    <x v="4"/>
    <m/>
    <x v="8"/>
    <x v="5"/>
    <s v="APOYO A PERSONAS"/>
    <x v="60"/>
    <x v="17"/>
    <n v="300000"/>
    <n v="300000"/>
    <n v="200000"/>
  </r>
  <r>
    <s v="1.3.4M4739510RECURSOS RECAUDADOS DE MANERA EFICIENTE PROGRAMA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98"/>
    <x v="98"/>
    <n v="0"/>
    <s v="SIN DESCRIPCION PARA DESTINOS 00"/>
    <x v="1"/>
    <x v="1"/>
    <m/>
    <x v="3"/>
    <x v="0"/>
    <s v="HACIENDA PÚBLICA EFICIENTE"/>
    <x v="3"/>
    <x v="3"/>
    <n v="300000"/>
    <n v="300000"/>
    <n v="300000"/>
  </r>
  <r>
    <s v="1.3.4E7527210SERVICIOS DE PODA Y TALA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2"/>
    <x v="52"/>
    <n v="0"/>
    <s v="SIN DESCRIPCION PARA DESTINOS 00"/>
    <x v="5"/>
    <x v="5"/>
    <m/>
    <x v="5"/>
    <x v="2"/>
    <s v="CALIDAD DE LOS SERVICIOS PÚBLICOS"/>
    <x v="42"/>
    <x v="12"/>
    <n v="300000"/>
    <n v="300000"/>
    <n v="300000"/>
  </r>
  <r>
    <s v="2.2.7R184217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99"/>
    <x v="99"/>
    <n v="0"/>
    <s v="SIN DESCRIPCION PARA DESTINOS 00"/>
    <x v="5"/>
    <x v="5"/>
    <m/>
    <x v="1"/>
    <x v="1"/>
    <s v="DERECHO AL AGUA Y SANEAMIENTO"/>
    <x v="1"/>
    <x v="18"/>
    <n v="360000"/>
    <n v="300000"/>
    <n v="300000"/>
  </r>
  <r>
    <s v="2.2.7R18424810SUMINISTRO DE AGUADIRECCIÓN GENERAL DE VIVIENDA"/>
    <s v="NO"/>
    <m/>
    <x v="1"/>
    <x v="1"/>
    <x v="1"/>
    <x v="1"/>
    <s v="2.2.7"/>
    <x v="1"/>
    <s v="R"/>
    <s v="Específicos"/>
    <n v="18"/>
    <n v="4"/>
    <s v="Política Integral del Agua"/>
    <x v="0"/>
    <m/>
    <m/>
    <x v="100"/>
    <x v="100"/>
    <n v="0"/>
    <s v="SIN DESCRIPCION PARA DESTINOS 00"/>
    <x v="5"/>
    <x v="5"/>
    <m/>
    <x v="1"/>
    <x v="1"/>
    <s v="DERECHO AL AGUA Y SANEAMIENTO"/>
    <x v="1"/>
    <x v="19"/>
    <n v="300000"/>
    <n v="300000"/>
    <n v="300000"/>
  </r>
  <r>
    <s v="2.7.1S6829110TRASLADOS ESCOLARES Y ESCUELAS DE 10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68"/>
    <x v="68"/>
    <n v="0"/>
    <s v="SIN DESCRIPCION PARA DESTINOS 00"/>
    <x v="5"/>
    <x v="5"/>
    <m/>
    <x v="8"/>
    <x v="5"/>
    <s v="APOYO A INSTITUCIONES"/>
    <x v="57"/>
    <x v="17"/>
    <n v="160000"/>
    <n v="300000"/>
    <n v="150000"/>
  </r>
  <r>
    <s v="2.7.1S6844310TRASLADOS ESCOLARES Y ESCUELAS DE 10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44"/>
    <x v="44"/>
    <n v="0"/>
    <s v="SIN DESCRIPCION PARA DESTINOS 00"/>
    <x v="4"/>
    <x v="4"/>
    <m/>
    <x v="8"/>
    <x v="5"/>
    <s v="APOYO A INSTITUCIONES"/>
    <x v="57"/>
    <x v="17"/>
    <n v="300000"/>
    <n v="300000"/>
    <n v="200000"/>
  </r>
  <r>
    <s v="1.7.1R8222110EQUIPAMIENTOCOMISARÍA DE LA POLICÍA PREVENTIVA MUNICIPAL"/>
    <s v="NO"/>
    <m/>
    <x v="0"/>
    <x v="0"/>
    <x v="7"/>
    <x v="7"/>
    <s v="1.7.1"/>
    <x v="7"/>
    <s v="R"/>
    <s v="Específicos"/>
    <n v="8"/>
    <n v="2"/>
    <s v="Seguridad y Política de Prevención"/>
    <x v="0"/>
    <m/>
    <m/>
    <x v="67"/>
    <x v="67"/>
    <n v="0"/>
    <s v="SIN DESCRIPCION PARA DESTINOS 00"/>
    <x v="5"/>
    <x v="5"/>
    <m/>
    <x v="16"/>
    <x v="8"/>
    <s v="ADMINISTRACIÓN Y DESPLIEGUE OPERATIVO DE LA COMISARÍA"/>
    <x v="55"/>
    <x v="36"/>
    <n v="280000"/>
    <n v="280000"/>
    <n v="280000"/>
  </r>
  <r>
    <s v="1.3.4E75252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74"/>
    <x v="74"/>
    <n v="0"/>
    <s v="SIN DESCRIPCION PARA DESTINOS 00"/>
    <x v="5"/>
    <x v="5"/>
    <m/>
    <x v="5"/>
    <x v="2"/>
    <s v="CALIDAD DE LOS SERVICIOS PÚBLICOS"/>
    <x v="28"/>
    <x v="21"/>
    <n v="280000"/>
    <n v="280000"/>
    <n v="280000"/>
  </r>
  <r>
    <s v="1.3.4O20382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27"/>
    <x v="27"/>
    <n v="0"/>
    <s v="SIN DESCRIPCION PARA DESTINOS 00"/>
    <x v="1"/>
    <x v="1"/>
    <m/>
    <x v="4"/>
    <x v="3"/>
    <s v="EMISIÓN DE DOCUMENTOS JURÍDICOS"/>
    <x v="54"/>
    <x v="35"/>
    <n v="1150000"/>
    <n v="500000"/>
    <n v="250000"/>
  </r>
  <r>
    <s v="1.3.4O20445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62"/>
    <x v="62"/>
    <n v="0"/>
    <s v="SIN DESCRIPCION PARA DESTINOS 00"/>
    <x v="4"/>
    <x v="4"/>
    <m/>
    <x v="4"/>
    <x v="3"/>
    <s v="EMISIÓN DE DOCUMENTOS JURÍDICOS"/>
    <x v="54"/>
    <x v="35"/>
    <n v="1050000"/>
    <n v="500000"/>
    <n v="250000"/>
  </r>
  <r>
    <s v="1.7.2R25511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1"/>
    <m/>
    <m/>
    <x v="63"/>
    <x v="63"/>
    <n v="0"/>
    <s v="SIN DESCRIPCION PARA DESTINOS 00"/>
    <x v="3"/>
    <x v="3"/>
    <m/>
    <x v="4"/>
    <x v="2"/>
    <s v="FORTALECIMIENTO A LA CAPACIDAD E INFRAESTRUCTURA DE PCyB"/>
    <x v="49"/>
    <x v="20"/>
    <n v="600000"/>
    <n v="300000"/>
    <n v="250000"/>
  </r>
  <r>
    <s v="1.7.2R25448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101"/>
    <x v="101"/>
    <n v="0"/>
    <s v="SIN DESCRIPCION PARA DESTINOS 00"/>
    <x v="4"/>
    <x v="4"/>
    <m/>
    <x v="4"/>
    <x v="2"/>
    <s v="FORTALECIMIENTO A LA CAPACIDAD E INFRAESTRUCTURA DE PCyB"/>
    <x v="49"/>
    <x v="20"/>
    <n v="1000000"/>
    <n v="500000"/>
    <n v="250000"/>
  </r>
  <r>
    <s v="3.8.2E1756510ATENCION A EMERGENCIAS Y SERVICIOS PUBLICOS MUNICIPALES ENTREGADOS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1"/>
    <m/>
    <m/>
    <x v="26"/>
    <x v="26"/>
    <n v="0"/>
    <s v="SIN DESCRIPCION PARA DESTINOS 00"/>
    <x v="3"/>
    <x v="3"/>
    <m/>
    <x v="7"/>
    <x v="0"/>
    <s v="MODERNIZACION DE PROCESOS ADMINISTRATIVOS"/>
    <x v="8"/>
    <x v="8"/>
    <n v="300000"/>
    <n v="300000"/>
    <n v="250000"/>
  </r>
  <r>
    <s v="2.1.5R73531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1"/>
    <m/>
    <m/>
    <x v="46"/>
    <x v="46"/>
    <n v="0"/>
    <s v="SIN DESCRIPCION PARA DESTINOS 00"/>
    <x v="3"/>
    <x v="3"/>
    <m/>
    <x v="5"/>
    <x v="7"/>
    <s v="ACOPIO Y SALUD ANIMAL"/>
    <x v="50"/>
    <x v="33"/>
    <n v="250000"/>
    <n v="250000"/>
    <n v="250000"/>
  </r>
  <r>
    <s v="1.3.5O30218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41"/>
    <x v="41"/>
    <n v="0"/>
    <s v="SIN DESCRIPCION PARA DESTINOS 00"/>
    <x v="5"/>
    <x v="5"/>
    <m/>
    <x v="14"/>
    <x v="3"/>
    <s v="CONSTRUCCIÓN JURÍDICA DE DERECHOS"/>
    <x v="41"/>
    <x v="27"/>
    <n v="250000"/>
    <n v="250000"/>
    <n v="250000"/>
  </r>
  <r>
    <s v="1.7.2R2529110EQUIPO Y HERRAMIENTA MANUAL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68"/>
    <x v="68"/>
    <n v="0"/>
    <s v="SIN DESCRIPCION PARA DESTINOS 00"/>
    <x v="5"/>
    <x v="5"/>
    <m/>
    <x v="4"/>
    <x v="2"/>
    <s v="FORTALECIMIENTO A LA CAPACIDAD E INFRAESTRUCTURA DE PCyB"/>
    <x v="30"/>
    <x v="20"/>
    <n v="300000"/>
    <n v="300000"/>
    <n v="250000"/>
  </r>
  <r>
    <s v="1.3.4P1738210PROGRAMAS SOCIALES MUNICIPALES EVALUADOS DE MANERA INTERNA Y EXTERNADESPACHO DE LA JEFATURA DE GABINETE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0"/>
    <m/>
    <m/>
    <x v="27"/>
    <x v="27"/>
    <n v="0"/>
    <s v="SIN DESCRIPCION PARA DESTINOS 00"/>
    <x v="1"/>
    <x v="1"/>
    <m/>
    <x v="7"/>
    <x v="0"/>
    <s v="MEJORAMIENTO DE CAPACIDADES INSTITUCIONALES"/>
    <x v="18"/>
    <x v="14"/>
    <n v="500000"/>
    <n v="500000"/>
    <n v="250000"/>
  </r>
  <r>
    <s v="1.3.4E7529910SERVICIO DE BALIZAMIENTO Y SEÑALETICA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02"/>
    <x v="102"/>
    <n v="0"/>
    <s v="SIN DESCRIPCION PARA DESTINOS 00"/>
    <x v="5"/>
    <x v="5"/>
    <m/>
    <x v="5"/>
    <x v="2"/>
    <s v="CALIDAD DE LOS SERVICIOS PÚBLICOS"/>
    <x v="29"/>
    <x v="15"/>
    <n v="400000"/>
    <n v="400000"/>
    <n v="250000"/>
  </r>
  <r>
    <s v="2.2.7R18424710SUMINISTRO DE AGUADIRECCIÓN GENERAL DE VIVIENDA"/>
    <s v="NO"/>
    <m/>
    <x v="1"/>
    <x v="1"/>
    <x v="1"/>
    <x v="1"/>
    <s v="2.2.7"/>
    <x v="1"/>
    <s v="R"/>
    <s v="Específicos"/>
    <n v="18"/>
    <n v="4"/>
    <s v="Política Integral del Agua"/>
    <x v="0"/>
    <m/>
    <m/>
    <x v="58"/>
    <x v="58"/>
    <n v="0"/>
    <s v="SIN DESCRIPCION PARA DESTINOS 00"/>
    <x v="5"/>
    <x v="5"/>
    <m/>
    <x v="1"/>
    <x v="1"/>
    <s v="DERECHO AL AGUA Y SANEAMIENTO"/>
    <x v="1"/>
    <x v="19"/>
    <n v="300000"/>
    <n v="250000"/>
    <n v="250000"/>
  </r>
  <r>
    <s v="2.2.7R184247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58"/>
    <x v="58"/>
    <n v="0"/>
    <s v="SIN DESCRIPCION PARA DESTINOS 00"/>
    <x v="5"/>
    <x v="5"/>
    <m/>
    <x v="1"/>
    <x v="1"/>
    <s v="DERECHO AL AGUA Y SANEAMIENTO"/>
    <x v="1"/>
    <x v="18"/>
    <n v="24000"/>
    <n v="250000"/>
    <n v="250000"/>
  </r>
  <r>
    <s v="1.3.4O2038310CARTA DE RESIDENCIA Y/O PROCEDENCIADESPACHO DE LA SECRETARÍA GENERAL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93"/>
    <x v="93"/>
    <n v="0"/>
    <s v="SIN DESCRIPCION PARA DESTINOS 00"/>
    <x v="1"/>
    <x v="1"/>
    <m/>
    <x v="4"/>
    <x v="3"/>
    <s v="EMISIÓN DE DOCUMENTOS JURÍDICOS"/>
    <x v="4"/>
    <x v="4"/>
    <n v="240000"/>
    <n v="240000"/>
    <n v="240000"/>
  </r>
  <r>
    <s v="1.3.4M57331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28"/>
    <x v="28"/>
    <n v="0"/>
    <s v="SIN DESCRIPCION PARA DESTINOS 00"/>
    <x v="1"/>
    <x v="1"/>
    <m/>
    <x v="0"/>
    <x v="0"/>
    <s v="ADQUISICIÓN DE BIENES Y SERVICIOS "/>
    <x v="9"/>
    <x v="0"/>
    <n v="226200"/>
    <n v="226200"/>
    <n v="226200"/>
  </r>
  <r>
    <s v="1.3.5O30221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67"/>
    <x v="67"/>
    <n v="0"/>
    <s v="SIN DESCRIPCION PARA DESTINOS 00"/>
    <x v="5"/>
    <x v="5"/>
    <m/>
    <x v="14"/>
    <x v="3"/>
    <s v="CONSTRUCCIÓN JURÍDICA DE DERECHOS"/>
    <x v="41"/>
    <x v="27"/>
    <n v="211000"/>
    <n v="211000"/>
    <n v="211000"/>
  </r>
  <r>
    <s v="2.1.5R73249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38"/>
    <x v="38"/>
    <n v="0"/>
    <s v="SIN DESCRIPCION PARA DESTINOS 00"/>
    <x v="5"/>
    <x v="5"/>
    <m/>
    <x v="5"/>
    <x v="7"/>
    <s v="ACOPIO Y SALUD ANIMAL"/>
    <x v="50"/>
    <x v="33"/>
    <n v="210000"/>
    <n v="210000"/>
    <n v="210000"/>
  </r>
  <r>
    <s v="1.3.4E121358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2"/>
    <x v="2"/>
    <n v="0"/>
    <s v="SIN DESCRIPCION PARA DESTINOS 00"/>
    <x v="1"/>
    <x v="1"/>
    <m/>
    <x v="2"/>
    <x v="4"/>
    <s v="GESTIÓN SOSTENIBLE DE LA CIUDAD"/>
    <x v="40"/>
    <x v="26"/>
    <n v="200000"/>
    <n v="200000"/>
    <n v="200000"/>
  </r>
  <r>
    <s v="2.7.1S68335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69"/>
    <x v="69"/>
    <n v="0"/>
    <s v="SIN DESCRIPCION PARA DESTINOS 00"/>
    <x v="1"/>
    <x v="1"/>
    <m/>
    <x v="8"/>
    <x v="5"/>
    <s v="PROCESOS ADMINISTRATIVOS"/>
    <x v="45"/>
    <x v="17"/>
    <n v="850000"/>
    <n v="200000"/>
    <n v="200000"/>
  </r>
  <r>
    <s v="3.8.2E1733310ATENCION A EMERGENCIAS Y SERVICIOS PUBLICOS MUNICIPALES ENTREGADOS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0"/>
    <m/>
    <m/>
    <x v="47"/>
    <x v="47"/>
    <n v="0"/>
    <s v="SIN DESCRIPCION PARA DESTINOS 00"/>
    <x v="1"/>
    <x v="1"/>
    <m/>
    <x v="7"/>
    <x v="0"/>
    <s v="MODERNIZACION DE PROCESOS ADMINISTRATIVOS"/>
    <x v="8"/>
    <x v="8"/>
    <n v="240000"/>
    <n v="240000"/>
    <n v="200000"/>
  </r>
  <r>
    <s v="1.7.1R8233910CAPACITACIÓNCOMISARÍA DE LA POLICÍA PREVENTIVA MUNICIPAL"/>
    <s v="NO"/>
    <m/>
    <x v="0"/>
    <x v="0"/>
    <x v="7"/>
    <x v="7"/>
    <s v="1.7.1"/>
    <x v="7"/>
    <s v="R"/>
    <s v="Específicos"/>
    <n v="8"/>
    <n v="2"/>
    <s v="Seguridad y Política de Prevención"/>
    <x v="0"/>
    <m/>
    <m/>
    <x v="35"/>
    <x v="35"/>
    <n v="0"/>
    <s v="SIN DESCRIPCION PARA DESTINOS 00"/>
    <x v="1"/>
    <x v="1"/>
    <m/>
    <x v="16"/>
    <x v="8"/>
    <s v="ADMINISTRACIÓN Y DESPLIEGUE OPERATIVO DE LA COMISARÍA"/>
    <x v="61"/>
    <x v="36"/>
    <n v="200000"/>
    <n v="200000"/>
    <n v="200000"/>
  </r>
  <r>
    <s v="2.1.5R73551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1"/>
    <m/>
    <m/>
    <x v="82"/>
    <x v="82"/>
    <n v="0"/>
    <s v="SIN DESCRIPCION PARA DESTINOS 00"/>
    <x v="3"/>
    <x v="3"/>
    <m/>
    <x v="5"/>
    <x v="7"/>
    <s v="ACOPIO Y SALUD ANIMAL"/>
    <x v="50"/>
    <x v="33"/>
    <n v="200000"/>
    <n v="200000"/>
    <n v="200000"/>
  </r>
  <r>
    <s v="1.3.4O2033310FORMATOS ACCESIBLES DE COMUNICACIÓN E INFORMACIÓN PARA LA INCLUSIÓN SOCIAL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47"/>
    <x v="47"/>
    <n v="0"/>
    <s v="SIN DESCRIPCION PARA DESTINOS 00"/>
    <x v="1"/>
    <x v="1"/>
    <m/>
    <x v="4"/>
    <x v="3"/>
    <s v="EMISIÓN DE DOCUMENTOS JURÍDICOS"/>
    <x v="62"/>
    <x v="35"/>
    <n v="200000"/>
    <n v="200000"/>
    <n v="200000"/>
  </r>
  <r>
    <s v="3.1.1E9643110INDEMINIZACIÓN AL PRODUCTOR GANADERODIRECCIÓN GENERAL DE DESARROLLO RURAL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57"/>
    <x v="57"/>
    <n v="0"/>
    <s v="SIN DESCRIPCION PARA DESTINOS 00"/>
    <x v="4"/>
    <x v="4"/>
    <m/>
    <x v="12"/>
    <x v="6"/>
    <s v="IMPULSO A LA PRODUCCIÓN GANADERA"/>
    <x v="63"/>
    <x v="30"/>
    <n v="200000"/>
    <n v="200000"/>
    <n v="200000"/>
  </r>
  <r>
    <s v="1.3.4E7527210SERVICIO DE BACHEO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2"/>
    <x v="52"/>
    <n v="0"/>
    <s v="SIN DESCRIPCION PARA DESTINOS 00"/>
    <x v="5"/>
    <x v="5"/>
    <m/>
    <x v="5"/>
    <x v="2"/>
    <s v="CALIDAD DE LOS SERVICIOS PÚBLICOS"/>
    <x v="19"/>
    <x v="15"/>
    <n v="200000"/>
    <n v="200000"/>
    <n v="200000"/>
  </r>
  <r>
    <s v="1.3.4E7556610SERVICIO DE MANTENIMIENTO DE ALUMBRADO PÚBLICODIRECCIÓN DE ALUMBRADO PÚBLIC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86"/>
    <x v="86"/>
    <n v="0"/>
    <s v="SIN DESCRIPCION PARA DESTINOS 00"/>
    <x v="3"/>
    <x v="3"/>
    <m/>
    <x v="5"/>
    <x v="2"/>
    <s v="CALIDAD DE LOS SERVICIOS PÚBLICOS"/>
    <x v="5"/>
    <x v="5"/>
    <n v="200000"/>
    <n v="200000"/>
    <n v="200000"/>
  </r>
  <r>
    <s v="1.3.4E7525210SERVICIO DE MANTENIMIENTO EN LOS ESPACIOS PÚBLICOS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74"/>
    <x v="74"/>
    <n v="0"/>
    <s v="SIN DESCRIPCION PARA DESTINOS 00"/>
    <x v="5"/>
    <x v="5"/>
    <m/>
    <x v="5"/>
    <x v="2"/>
    <s v="CALIDAD DE LOS SERVICIOS PÚBLICOS"/>
    <x v="37"/>
    <x v="12"/>
    <n v="1000000"/>
    <n v="300000"/>
    <n v="200000"/>
  </r>
  <r>
    <s v="1.7.2R2532910SERVICIO DE UNIDADES MOVILES ARRENDADA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89"/>
    <x v="89"/>
    <n v="0"/>
    <s v="SIN DESCRIPCION PARA DESTINOS 00"/>
    <x v="1"/>
    <x v="1"/>
    <m/>
    <x v="4"/>
    <x v="2"/>
    <s v="FORTALECIMIENTO A LA CAPACIDAD E INFRAESTRUCTURA DE PCyB"/>
    <x v="27"/>
    <x v="20"/>
    <n v="200000"/>
    <n v="200000"/>
    <n v="200000"/>
  </r>
  <r>
    <s v="1.3.4E18221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67"/>
    <x v="67"/>
    <n v="0"/>
    <s v="SIN DESCRIPCION PARA DESTINOS 00"/>
    <x v="5"/>
    <x v="5"/>
    <m/>
    <x v="7"/>
    <x v="5"/>
    <s v="EVENTOS DE LA AGENDA GUBERNAMENTAL"/>
    <x v="38"/>
    <x v="25"/>
    <n v="200000"/>
    <n v="200000"/>
    <n v="180000"/>
  </r>
  <r>
    <s v="2.2.7R18424410SUMINISTRO DE AGUADIRECCIÓN GENERAL DE VIVIENDA"/>
    <s v="NO"/>
    <m/>
    <x v="1"/>
    <x v="1"/>
    <x v="1"/>
    <x v="1"/>
    <s v="2.2.7"/>
    <x v="1"/>
    <s v="R"/>
    <s v="Específicos"/>
    <n v="18"/>
    <n v="4"/>
    <s v="Política Integral del Agua"/>
    <x v="0"/>
    <m/>
    <m/>
    <x v="103"/>
    <x v="103"/>
    <n v="0"/>
    <s v="SIN DESCRIPCION PARA DESTINOS 00"/>
    <x v="5"/>
    <x v="5"/>
    <m/>
    <x v="1"/>
    <x v="1"/>
    <s v="DERECHO AL AGUA Y SANEAMIENTO"/>
    <x v="1"/>
    <x v="19"/>
    <n v="300000"/>
    <n v="200000"/>
    <n v="200000"/>
  </r>
  <r>
    <s v="2.2.7R184566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1"/>
    <m/>
    <m/>
    <x v="86"/>
    <x v="86"/>
    <n v="0"/>
    <s v="SIN DESCRIPCION PARA DESTINOS 00"/>
    <x v="3"/>
    <x v="3"/>
    <m/>
    <x v="1"/>
    <x v="1"/>
    <s v="DERECHO AL AGUA Y SANEAMIENTO"/>
    <x v="1"/>
    <x v="1"/>
    <n v="1000000"/>
    <n v="200000"/>
    <n v="200000"/>
  </r>
  <r>
    <s v="1.3.4P1752310UNIDADES RESPONSABLES DE GASTO EVALUADASDIRECCION GENERAL DE COMUNICACION SOCIAL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1"/>
    <m/>
    <m/>
    <x v="104"/>
    <x v="104"/>
    <n v="0"/>
    <s v="SIN DESCRIPCION PARA DESTINOS 00"/>
    <x v="3"/>
    <x v="3"/>
    <m/>
    <x v="7"/>
    <x v="0"/>
    <s v="MEJORAMIENTO DE CAPACIDADES INSTITUCIONALES"/>
    <x v="14"/>
    <x v="11"/>
    <n v="200000"/>
    <n v="200000"/>
    <n v="200000"/>
  </r>
  <r>
    <s v="1.3.4E7527210SERVICIO DE RECOLECCIÓN DE MALEZA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2"/>
    <x v="52"/>
    <n v="0"/>
    <s v="SIN DESCRIPCION PARA DESTINOS 00"/>
    <x v="5"/>
    <x v="5"/>
    <m/>
    <x v="5"/>
    <x v="2"/>
    <s v="CALIDAD DE LOS SERVICIOS PÚBLICOS"/>
    <x v="15"/>
    <x v="12"/>
    <n v="199999.99633333299"/>
    <n v="199999.99633333299"/>
    <n v="199999.99633333299"/>
  </r>
  <r>
    <s v="1.3.4E75542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84"/>
    <x v="84"/>
    <n v="0"/>
    <s v="SIN DESCRIPCION PARA DESTINOS 00"/>
    <x v="3"/>
    <x v="3"/>
    <m/>
    <x v="5"/>
    <x v="2"/>
    <s v="CALIDAD DE LOS SERVICIOS PÚBLICOS"/>
    <x v="64"/>
    <x v="39"/>
    <n v="190000"/>
    <n v="190000"/>
    <n v="150000"/>
  </r>
  <r>
    <s v="1.3.4M57272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52"/>
    <x v="52"/>
    <n v="0"/>
    <s v="SIN DESCRIPCION PARA DESTINOS 00"/>
    <x v="5"/>
    <x v="5"/>
    <m/>
    <x v="0"/>
    <x v="0"/>
    <s v="ADQUISICIÓN DE BIENES Y SERVICIOS "/>
    <x v="9"/>
    <x v="0"/>
    <n v="189996"/>
    <n v="189996"/>
    <n v="189996"/>
  </r>
  <r>
    <s v="1.3.4E7524610SERVICIO DE BALIZAMIENTO Y SEÑALETICA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0"/>
    <x v="50"/>
    <n v="0"/>
    <s v="SIN DESCRIPCION PARA DESTINOS 00"/>
    <x v="5"/>
    <x v="5"/>
    <m/>
    <x v="5"/>
    <x v="2"/>
    <s v="CALIDAD DE LOS SERVICIOS PÚBLICOS"/>
    <x v="29"/>
    <x v="15"/>
    <n v="200000"/>
    <n v="200000"/>
    <n v="180000"/>
  </r>
  <r>
    <s v="1.3.4E7527210SERVICIO DE BALIZAMIENTO Y SEÑALETICA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2"/>
    <x v="52"/>
    <n v="0"/>
    <s v="SIN DESCRIPCION PARA DESTINOS 00"/>
    <x v="5"/>
    <x v="5"/>
    <m/>
    <x v="5"/>
    <x v="2"/>
    <s v="CALIDAD DE LOS SERVICIOS PÚBLICOS"/>
    <x v="29"/>
    <x v="15"/>
    <n v="200009.98"/>
    <n v="200009.98"/>
    <n v="180000"/>
  </r>
  <r>
    <s v="1.3.4E12133910QUEMAS AGRICOLAS E INCENDIOS FORESTALES PREVENIDOSDIRECCIÓN DE PROYECTO CAJITITLAN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35"/>
    <x v="35"/>
    <n v="0"/>
    <s v="SIN DESCRIPCION PARA DESTINOS 00"/>
    <x v="1"/>
    <x v="1"/>
    <m/>
    <x v="2"/>
    <x v="4"/>
    <s v="GESTIÓN SOSTENIBLE DE LA CIUDAD"/>
    <x v="36"/>
    <x v="24"/>
    <n v="174000"/>
    <n v="174000"/>
    <n v="100000"/>
  </r>
  <r>
    <s v="2.1.5R73247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58"/>
    <x v="58"/>
    <n v="0"/>
    <s v="SIN DESCRIPCION PARA DESTINOS 00"/>
    <x v="5"/>
    <x v="5"/>
    <m/>
    <x v="5"/>
    <x v="7"/>
    <s v="ACOPIO Y SALUD ANIMAL"/>
    <x v="50"/>
    <x v="33"/>
    <n v="160000"/>
    <n v="160000"/>
    <n v="100000"/>
  </r>
  <r>
    <s v="1.3.4O20384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105"/>
    <x v="105"/>
    <n v="0"/>
    <s v="SIN DESCRIPCION PARA DESTINOS 00"/>
    <x v="1"/>
    <x v="1"/>
    <m/>
    <x v="4"/>
    <x v="3"/>
    <s v="EMISIÓN DE DOCUMENTOS JURÍDICOS"/>
    <x v="54"/>
    <x v="35"/>
    <n v="300000"/>
    <n v="300000"/>
    <n v="150000"/>
  </r>
  <r>
    <s v="1.3.4E7524610SERVICIO DE MANTENIMIENTO EN LOS ESPACIOS PÚBLICOS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0"/>
    <x v="50"/>
    <n v="0"/>
    <s v="SIN DESCRIPCION PARA DESTINOS 00"/>
    <x v="5"/>
    <x v="5"/>
    <m/>
    <x v="5"/>
    <x v="2"/>
    <s v="CALIDAD DE LOS SERVICIOS PÚBLICOS"/>
    <x v="37"/>
    <x v="12"/>
    <n v="800000"/>
    <n v="200000"/>
    <n v="150000"/>
  </r>
  <r>
    <s v="1.3.4E75272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2"/>
    <x v="52"/>
    <n v="0"/>
    <s v="SIN DESCRIPCION PARA DESTINOS 00"/>
    <x v="5"/>
    <x v="5"/>
    <m/>
    <x v="5"/>
    <x v="2"/>
    <s v="CALIDAD DE LOS SERVICIOS PÚBLICOS"/>
    <x v="28"/>
    <x v="21"/>
    <n v="340081"/>
    <n v="150000"/>
    <n v="100000"/>
  </r>
  <r>
    <s v="2.2.7R18444510SUMINISTRO DE AGUADIRECCIÓN GENERAL DE VIVIENDA"/>
    <s v="NO"/>
    <m/>
    <x v="1"/>
    <x v="1"/>
    <x v="1"/>
    <x v="1"/>
    <s v="2.2.7"/>
    <x v="1"/>
    <s v="R"/>
    <s v="Específicos"/>
    <n v="18"/>
    <n v="4"/>
    <s v="Política Integral del Agua"/>
    <x v="0"/>
    <m/>
    <m/>
    <x v="62"/>
    <x v="62"/>
    <n v="0"/>
    <s v="SIN DESCRIPCION PARA DESTINOS 00"/>
    <x v="4"/>
    <x v="4"/>
    <m/>
    <x v="1"/>
    <x v="1"/>
    <s v="DERECHO AL AGUA Y SANEAMIENTO"/>
    <x v="1"/>
    <x v="19"/>
    <n v="150000"/>
    <n v="150000"/>
    <n v="150000"/>
  </r>
  <r>
    <s v="1.3.4E12156710QUEMAS AGRICOLAS E INCENDIOS FORESTALES PREVENIDOSDIRECCIÓN DE PROYECTO CAJITITLAN"/>
    <s v="NO"/>
    <m/>
    <x v="0"/>
    <x v="0"/>
    <x v="0"/>
    <x v="0"/>
    <s v="1.3.4"/>
    <x v="0"/>
    <s v="E"/>
    <s v="Prestación de Servicios Públicos"/>
    <n v="12"/>
    <n v="1"/>
    <s v="Gestión sostenible de la Ciudad"/>
    <x v="1"/>
    <m/>
    <m/>
    <x v="59"/>
    <x v="59"/>
    <n v="0"/>
    <s v="SIN DESCRIPCION PARA DESTINOS 00"/>
    <x v="3"/>
    <x v="3"/>
    <m/>
    <x v="2"/>
    <x v="4"/>
    <s v="GESTIÓN SOSTENIBLE DE LA CIUDAD"/>
    <x v="36"/>
    <x v="24"/>
    <n v="148000"/>
    <n v="148000"/>
    <n v="100000"/>
  </r>
  <r>
    <s v="2.1.5R73297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106"/>
    <x v="106"/>
    <n v="0"/>
    <s v="SIN DESCRIPCION PARA DESTINOS 00"/>
    <x v="5"/>
    <x v="5"/>
    <m/>
    <x v="5"/>
    <x v="7"/>
    <s v="ACOPIO Y SALUD ANIMAL"/>
    <x v="50"/>
    <x v="33"/>
    <n v="120000"/>
    <n v="120000"/>
    <n v="120000"/>
  </r>
  <r>
    <s v="1.3.4M4739630RECURSOS RECAUDADOS DE MANERA EFICIENTE PROGRAMA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107"/>
    <x v="107"/>
    <n v="0"/>
    <s v="SIN DESCRIPCION PARA DESTINOS 00"/>
    <x v="1"/>
    <x v="1"/>
    <m/>
    <x v="3"/>
    <x v="0"/>
    <s v="HACIENDA PÚBLICA EFICIENTE"/>
    <x v="3"/>
    <x v="3"/>
    <n v="120000"/>
    <n v="120000"/>
    <n v="100000"/>
  </r>
  <r>
    <s v="1.3.4E75562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83"/>
    <x v="83"/>
    <n v="0"/>
    <s v="SIN DESCRIPCION PARA DESTINOS 00"/>
    <x v="3"/>
    <x v="3"/>
    <m/>
    <x v="5"/>
    <x v="2"/>
    <s v="CALIDAD DE LOS SERVICIOS PÚBLICOS"/>
    <x v="64"/>
    <x v="39"/>
    <n v="120000"/>
    <n v="120000"/>
    <n v="120000"/>
  </r>
  <r>
    <s v="2.2.7R184248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100"/>
    <x v="100"/>
    <n v="0"/>
    <s v="SIN DESCRIPCION PARA DESTINOS 00"/>
    <x v="5"/>
    <x v="5"/>
    <m/>
    <x v="1"/>
    <x v="1"/>
    <s v="DERECHO AL AGUA Y SANEAMIENTO"/>
    <x v="1"/>
    <x v="1"/>
    <n v="120000"/>
    <n v="120000"/>
    <n v="120000"/>
  </r>
  <r>
    <s v="1.3.4E75291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68"/>
    <x v="68"/>
    <n v="0"/>
    <s v="SIN DESCRIPCION PARA DESTINOS 00"/>
    <x v="5"/>
    <x v="5"/>
    <m/>
    <x v="5"/>
    <x v="2"/>
    <s v="CALIDAD DE LOS SERVICIOS PÚBLICOS"/>
    <x v="28"/>
    <x v="21"/>
    <n v="110740"/>
    <n v="110740"/>
    <n v="110740"/>
  </r>
  <r>
    <s v="1.3.4O2038210CARTA DE RESIDENCIA Y/O PROCEDENCIADESPACHO DE LA SECRETARÍA GENERAL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27"/>
    <x v="27"/>
    <n v="0"/>
    <s v="SIN DESCRIPCION PARA DESTINOS 00"/>
    <x v="1"/>
    <x v="1"/>
    <m/>
    <x v="4"/>
    <x v="3"/>
    <s v="EMISIÓN DE DOCUMENTOS JURÍDICOS"/>
    <x v="4"/>
    <x v="4"/>
    <n v="220000"/>
    <n v="220000"/>
    <n v="110000"/>
  </r>
  <r>
    <s v="1.3.4M57329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89"/>
    <x v="89"/>
    <n v="0"/>
    <s v="SIN DESCRIPCION PARA DESTINOS 00"/>
    <x v="1"/>
    <x v="1"/>
    <m/>
    <x v="0"/>
    <x v="0"/>
    <s v="ADQUISICIÓN DE BIENES Y SERVICIOS "/>
    <x v="0"/>
    <x v="0"/>
    <n v="103880"/>
    <n v="103880"/>
    <n v="103880"/>
  </r>
  <r>
    <s v="1.3.4O20335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69"/>
    <x v="69"/>
    <n v="0"/>
    <s v="SIN DESCRIPCION PARA DESTINOS 00"/>
    <x v="1"/>
    <x v="1"/>
    <m/>
    <x v="4"/>
    <x v="3"/>
    <s v="EMISIÓN DE DOCUMENTOS JURÍDICOS"/>
    <x v="54"/>
    <x v="35"/>
    <n v="300000"/>
    <n v="200000"/>
    <n v="100000"/>
  </r>
  <r>
    <s v="1.7.2R25383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93"/>
    <x v="93"/>
    <n v="0"/>
    <s v="SIN DESCRIPCION PARA DESTINOS 00"/>
    <x v="1"/>
    <x v="1"/>
    <m/>
    <x v="4"/>
    <x v="2"/>
    <s v="FORTALECIMIENTO A LA CAPACIDAD E INFRAESTRUCTURA DE PCyB"/>
    <x v="49"/>
    <x v="20"/>
    <n v="100000"/>
    <n v="100000"/>
    <n v="100000"/>
  </r>
  <r>
    <s v="1.7.2R25532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1"/>
    <m/>
    <m/>
    <x v="108"/>
    <x v="108"/>
    <n v="0"/>
    <s v="SIN DESCRIPCION PARA DESTINOS 00"/>
    <x v="3"/>
    <x v="3"/>
    <m/>
    <x v="4"/>
    <x v="2"/>
    <s v="FORTALECIMIENTO A LA CAPACIDAD E INFRAESTRUCTURA DE PCyB"/>
    <x v="49"/>
    <x v="20"/>
    <n v="100000"/>
    <n v="100000"/>
    <n v="100000"/>
  </r>
  <r>
    <s v="1.7.2R25213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109"/>
    <x v="109"/>
    <n v="0"/>
    <s v="SIN DESCRIPCION PARA DESTINOS 00"/>
    <x v="5"/>
    <x v="5"/>
    <m/>
    <x v="4"/>
    <x v="2"/>
    <s v="FORTALECIMIENTO A LA CAPACIDAD E INFRAESTRUCTURA DE PCyB"/>
    <x v="49"/>
    <x v="20"/>
    <n v="200000"/>
    <n v="200000"/>
    <n v="100000"/>
  </r>
  <r>
    <s v="1.3.4M1037110APOYO ECONÓMICO A PERSONAS FÍSICAS, ASOCIACIONES E INSTITUCIONES SIN FINES DE LUCROSECRETARÍA PARTICULAR DE PRESIDENCIA"/>
    <s v="NO"/>
    <m/>
    <x v="0"/>
    <x v="0"/>
    <x v="0"/>
    <x v="0"/>
    <s v="1.3.4"/>
    <x v="0"/>
    <s v="M"/>
    <s v="Apoyo al proceso presupuestario y para mejorar la eficiencia institucional"/>
    <n v="1"/>
    <n v="0"/>
    <s v="Cultura de Paz y Derechos Humanos (Transversal)"/>
    <x v="0"/>
    <m/>
    <m/>
    <x v="110"/>
    <x v="110"/>
    <n v="0"/>
    <s v="SIN DESCRIPCION PARA DESTINOS 00"/>
    <x v="1"/>
    <x v="1"/>
    <m/>
    <x v="7"/>
    <x v="3"/>
    <s v="AGENDA GUBERNAMENTAL"/>
    <x v="43"/>
    <x v="28"/>
    <n v="200000"/>
    <n v="100000"/>
    <n v="80000"/>
  </r>
  <r>
    <s v="1.3.4M57542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1"/>
    <m/>
    <m/>
    <x v="84"/>
    <x v="84"/>
    <n v="0"/>
    <s v="SIN DESCRIPCION PARA DESTINOS 00"/>
    <x v="3"/>
    <x v="3"/>
    <m/>
    <x v="0"/>
    <x v="0"/>
    <s v="ADQUISICIÓN DE BIENES Y SERVICIOS "/>
    <x v="9"/>
    <x v="0"/>
    <n v="100000"/>
    <n v="100000"/>
    <n v="100000"/>
  </r>
  <r>
    <s v="2.1.5R73217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99"/>
    <x v="99"/>
    <n v="0"/>
    <s v="SIN DESCRIPCION PARA DESTINOS 00"/>
    <x v="5"/>
    <x v="5"/>
    <m/>
    <x v="5"/>
    <x v="7"/>
    <s v="ACOPIO Y SALUD ANIMAL"/>
    <x v="50"/>
    <x v="33"/>
    <n v="100000"/>
    <n v="100000"/>
    <n v="100000"/>
  </r>
  <r>
    <s v="1.3.4O2051510FORMATOS ACCESIBLES DE COMUNICACIÓN E INFORMACIÓN PARA LA INCLUSIÓN SOCIAL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1"/>
    <m/>
    <m/>
    <x v="33"/>
    <x v="33"/>
    <n v="0"/>
    <s v="SIN DESCRIPCION PARA DESTINOS 00"/>
    <x v="3"/>
    <x v="3"/>
    <m/>
    <x v="4"/>
    <x v="3"/>
    <s v="EMISIÓN DE DOCUMENTOS JURÍDICOS"/>
    <x v="62"/>
    <x v="35"/>
    <n v="100000"/>
    <n v="100000"/>
    <n v="100000"/>
  </r>
  <r>
    <s v="3.8.2E1735310INFRAESTRUCTURA TECNOLOGICA ENTREGADA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0"/>
    <m/>
    <m/>
    <x v="111"/>
    <x v="111"/>
    <n v="0"/>
    <s v="SIN DESCRIPCION PARA DESTINOS 00"/>
    <x v="1"/>
    <x v="1"/>
    <m/>
    <x v="7"/>
    <x v="0"/>
    <s v="MODERNIZACION DE PROCESOS ADMINISTRATIVOS"/>
    <x v="22"/>
    <x v="8"/>
    <n v="120000"/>
    <n v="120000"/>
    <n v="100000"/>
  </r>
  <r>
    <s v="1.3.4M4751910PROYECTO DE PRESUPUESTO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1"/>
    <m/>
    <m/>
    <x v="94"/>
    <x v="94"/>
    <n v="0"/>
    <s v="SIN DESCRIPCION PARA DESTINOS 00"/>
    <x v="3"/>
    <x v="3"/>
    <m/>
    <x v="3"/>
    <x v="0"/>
    <s v="HACIENDA PÚBLICA EFICIENTE"/>
    <x v="32"/>
    <x v="3"/>
    <n v="100000"/>
    <n v="100000"/>
    <n v="0"/>
  </r>
  <r>
    <s v="3.1.1E9643110REHBILITACIÓN DE TALLERES ARTESANALESDIRECCIÓN GENERAL DE TURISM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57"/>
    <x v="57"/>
    <n v="0"/>
    <s v="SIN DESCRIPCION PARA DESTINOS 00"/>
    <x v="4"/>
    <x v="4"/>
    <m/>
    <x v="12"/>
    <x v="6"/>
    <s v="IMPULSO A LA ACTIVIDAD ARTESANAL"/>
    <x v="65"/>
    <x v="40"/>
    <n v="100000"/>
    <n v="100000"/>
    <n v="100000"/>
  </r>
  <r>
    <s v="1.3.4E18383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93"/>
    <x v="93"/>
    <n v="0"/>
    <s v="SIN DESCRIPCION PARA DESTINOS 00"/>
    <x v="1"/>
    <x v="1"/>
    <m/>
    <x v="7"/>
    <x v="5"/>
    <s v="EVENTOS DE LA AGENDA GUBERNAMENTAL"/>
    <x v="38"/>
    <x v="25"/>
    <n v="100000"/>
    <n v="100000"/>
    <n v="100000"/>
  </r>
  <r>
    <s v="1.3.4E75532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108"/>
    <x v="108"/>
    <n v="0"/>
    <s v="SIN DESCRIPCION PARA DESTINOS 00"/>
    <x v="3"/>
    <x v="3"/>
    <m/>
    <x v="5"/>
    <x v="2"/>
    <s v="CALIDAD DE LOS SERVICIOS PÚBLICOS"/>
    <x v="28"/>
    <x v="21"/>
    <n v="130442"/>
    <n v="100000"/>
    <n v="100000"/>
  </r>
  <r>
    <s v="2.2.7R184272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52"/>
    <x v="52"/>
    <n v="0"/>
    <s v="SIN DESCRIPCION PARA DESTINOS 00"/>
    <x v="5"/>
    <x v="5"/>
    <m/>
    <x v="1"/>
    <x v="1"/>
    <s v="DERECHO AL AGUA Y SANEAMIENTO"/>
    <x v="1"/>
    <x v="1"/>
    <n v="800000"/>
    <n v="100000"/>
    <n v="100000"/>
  </r>
  <r>
    <s v="2.2.7R184272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52"/>
    <x v="52"/>
    <n v="0"/>
    <s v="SIN DESCRIPCION PARA DESTINOS 00"/>
    <x v="5"/>
    <x v="5"/>
    <m/>
    <x v="1"/>
    <x v="1"/>
    <s v="DERECHO AL AGUA Y SANEAMIENTO"/>
    <x v="1"/>
    <x v="18"/>
    <n v="181715"/>
    <n v="100000"/>
    <n v="100000"/>
  </r>
  <r>
    <s v="2.2.7R184358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2"/>
    <x v="2"/>
    <n v="0"/>
    <s v="SIN DESCRIPCION PARA DESTINOS 00"/>
    <x v="1"/>
    <x v="1"/>
    <m/>
    <x v="1"/>
    <x v="1"/>
    <s v="DERECHO AL AGUA Y SANEAMIENTO"/>
    <x v="1"/>
    <x v="1"/>
    <n v="120000"/>
    <n v="100000"/>
    <n v="100000"/>
  </r>
  <r>
    <s v="2.2.7R184523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1"/>
    <m/>
    <m/>
    <x v="104"/>
    <x v="104"/>
    <n v="0"/>
    <s v="SIN DESCRIPCION PARA DESTINOS 00"/>
    <x v="3"/>
    <x v="3"/>
    <m/>
    <x v="1"/>
    <x v="1"/>
    <s v="DERECHO AL AGUA Y SANEAMIENTO"/>
    <x v="1"/>
    <x v="18"/>
    <n v="100000"/>
    <n v="100000"/>
    <n v="100000"/>
  </r>
  <r>
    <s v="2.2.7R184565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1"/>
    <m/>
    <m/>
    <x v="26"/>
    <x v="26"/>
    <n v="0"/>
    <s v="SIN DESCRIPCION PARA DESTINOS 00"/>
    <x v="3"/>
    <x v="3"/>
    <m/>
    <x v="1"/>
    <x v="1"/>
    <s v="DERECHO AL AGUA Y SANEAMIENTO"/>
    <x v="1"/>
    <x v="18"/>
    <n v="300000"/>
    <n v="100000"/>
    <n v="100000"/>
  </r>
  <r>
    <s v="2.2.7R184565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1"/>
    <m/>
    <m/>
    <x v="26"/>
    <x v="26"/>
    <n v="0"/>
    <s v="SIN DESCRIPCION PARA DESTINOS 00"/>
    <x v="3"/>
    <x v="3"/>
    <m/>
    <x v="1"/>
    <x v="1"/>
    <s v="DERECHO AL AGUA Y SANEAMIENTO"/>
    <x v="1"/>
    <x v="1"/>
    <n v="170000"/>
    <n v="100000"/>
    <n v="100000"/>
  </r>
  <r>
    <s v="3.1.1E9643110TECNIFICACIÓN DE TALLERES DIRECCIÓN GENERAL DE DESARROLLO RURAL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57"/>
    <x v="57"/>
    <n v="0"/>
    <s v="SIN DESCRIPCION PARA DESTINOS 00"/>
    <x v="4"/>
    <x v="4"/>
    <m/>
    <x v="12"/>
    <x v="6"/>
    <s v="IMPULSO A LA PRODUCCIÓN GANADERA"/>
    <x v="66"/>
    <x v="30"/>
    <n v="100000"/>
    <n v="100000"/>
    <n v="100000"/>
  </r>
  <r>
    <s v="3.1.1E9643110TECNIFICACIÓN DE TALLERES ARTESANALESDIRECCIÓN GENERAL DE TURISM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57"/>
    <x v="57"/>
    <n v="0"/>
    <s v="SIN DESCRIPCION PARA DESTINOS 00"/>
    <x v="4"/>
    <x v="4"/>
    <m/>
    <x v="12"/>
    <x v="6"/>
    <s v="IMPULSO A LA ACTIVIDAD ARTESANAL"/>
    <x v="67"/>
    <x v="40"/>
    <n v="100000"/>
    <n v="100000"/>
    <n v="100000"/>
  </r>
  <r>
    <s v="1.3.4P1752110UNIDADES RESPONSABLES DE GASTO EVALUADASDIRECCION GENERAL DE COMUNICACION SOCIAL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1"/>
    <m/>
    <m/>
    <x v="78"/>
    <x v="78"/>
    <n v="0"/>
    <s v="SIN DESCRIPCION PARA DESTINOS 00"/>
    <x v="3"/>
    <x v="3"/>
    <m/>
    <x v="7"/>
    <x v="0"/>
    <s v="MEJORAMIENTO DE CAPACIDADES INSTITUCIONALES"/>
    <x v="14"/>
    <x v="11"/>
    <n v="100000"/>
    <n v="100000"/>
    <n v="100000"/>
  </r>
  <r>
    <s v="1.3.4M57567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1"/>
    <m/>
    <m/>
    <x v="59"/>
    <x v="59"/>
    <n v="0"/>
    <s v="SIN DESCRIPCION PARA DESTINOS 00"/>
    <x v="3"/>
    <x v="3"/>
    <m/>
    <x v="0"/>
    <x v="0"/>
    <s v="ADQUISICIÓN DE BIENES Y SERVICIOS "/>
    <x v="9"/>
    <x v="0"/>
    <n v="99897"/>
    <n v="99897"/>
    <n v="99897"/>
  </r>
  <r>
    <s v="1.3.4M57344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12"/>
    <x v="112"/>
    <n v="0"/>
    <s v="SIN DESCRIPCION PARA DESTINOS 00"/>
    <x v="1"/>
    <x v="1"/>
    <m/>
    <x v="0"/>
    <x v="0"/>
    <s v="ADQUISICIÓN DE BIENES Y SERVICIOS "/>
    <x v="9"/>
    <x v="0"/>
    <n v="95871"/>
    <n v="95871"/>
    <n v="95871"/>
  </r>
  <r>
    <s v="1.3.5O30339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35"/>
    <x v="35"/>
    <n v="0"/>
    <s v="SIN DESCRIPCION PARA DESTINOS 00"/>
    <x v="1"/>
    <x v="1"/>
    <m/>
    <x v="14"/>
    <x v="3"/>
    <s v="CONSTRUCCIÓN JURÍDICA DE DERECHOS"/>
    <x v="41"/>
    <x v="27"/>
    <n v="95000"/>
    <n v="95000"/>
    <n v="95000"/>
  </r>
  <r>
    <s v="2.1.5R73272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52"/>
    <x v="52"/>
    <n v="0"/>
    <s v="SIN DESCRIPCION PARA DESTINOS 00"/>
    <x v="5"/>
    <x v="5"/>
    <m/>
    <x v="5"/>
    <x v="7"/>
    <s v="ACOPIO Y SALUD ANIMAL"/>
    <x v="50"/>
    <x v="33"/>
    <n v="90000"/>
    <n v="90000"/>
    <n v="90000"/>
  </r>
  <r>
    <s v="1.3.4E18565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1"/>
    <m/>
    <m/>
    <x v="26"/>
    <x v="26"/>
    <n v="0"/>
    <s v="SIN DESCRIPCION PARA DESTINOS 00"/>
    <x v="3"/>
    <x v="3"/>
    <m/>
    <x v="7"/>
    <x v="5"/>
    <s v="EVENTOS DE LA AGENDA GUBERNAMENTAL"/>
    <x v="38"/>
    <x v="25"/>
    <n v="90000"/>
    <n v="90000"/>
    <n v="90000"/>
  </r>
  <r>
    <s v="1.3.4M57512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1"/>
    <m/>
    <m/>
    <x v="113"/>
    <x v="113"/>
    <n v="0"/>
    <s v="SIN DESCRIPCION PARA DESTINOS 00"/>
    <x v="3"/>
    <x v="3"/>
    <m/>
    <x v="0"/>
    <x v="0"/>
    <s v="ADQUISICIÓN DE BIENES Y SERVICIOS "/>
    <x v="9"/>
    <x v="0"/>
    <n v="87840"/>
    <n v="87840"/>
    <n v="87840"/>
  </r>
  <r>
    <s v="3.8.2E1756610INFRAESTRUCTURA TECNOLOGICA ENTREGADA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1"/>
    <m/>
    <m/>
    <x v="86"/>
    <x v="86"/>
    <n v="0"/>
    <s v="SIN DESCRIPCION PARA DESTINOS 00"/>
    <x v="3"/>
    <x v="3"/>
    <m/>
    <x v="7"/>
    <x v="0"/>
    <s v="MODERNIZACION DE PROCESOS ADMINISTRATIVOS"/>
    <x v="22"/>
    <x v="8"/>
    <n v="84000"/>
    <n v="84000"/>
    <n v="84000"/>
  </r>
  <r>
    <s v="1.3.4E121252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74"/>
    <x v="74"/>
    <n v="0"/>
    <s v="SIN DESCRIPCION PARA DESTINOS 00"/>
    <x v="5"/>
    <x v="5"/>
    <m/>
    <x v="2"/>
    <x v="4"/>
    <s v="GESTIÓN SOSTENIBLE DE LA CIUDAD"/>
    <x v="40"/>
    <x v="26"/>
    <n v="100000"/>
    <n v="100000"/>
    <n v="80000"/>
  </r>
  <r>
    <s v="1.3.4E121272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52"/>
    <x v="52"/>
    <n v="0"/>
    <s v="SIN DESCRIPCION PARA DESTINOS 00"/>
    <x v="5"/>
    <x v="5"/>
    <m/>
    <x v="2"/>
    <x v="4"/>
    <s v="GESTIÓN SOSTENIBLE DE LA CIUDAD"/>
    <x v="40"/>
    <x v="26"/>
    <n v="100000"/>
    <n v="100000"/>
    <n v="80000"/>
  </r>
  <r>
    <s v="1.3.4E121332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53"/>
    <x v="53"/>
    <n v="0"/>
    <s v="SIN DESCRIPCION PARA DESTINOS 00"/>
    <x v="1"/>
    <x v="1"/>
    <m/>
    <x v="2"/>
    <x v="4"/>
    <s v="GESTIÓN SOSTENIBLE DE LA CIUDAD"/>
    <x v="40"/>
    <x v="26"/>
    <n v="100000"/>
    <n v="100000"/>
    <n v="80000"/>
  </r>
  <r>
    <s v="1.3.4E121335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69"/>
    <x v="69"/>
    <n v="0"/>
    <s v="SIN DESCRIPCION PARA DESTINOS 00"/>
    <x v="1"/>
    <x v="1"/>
    <m/>
    <x v="2"/>
    <x v="4"/>
    <s v="GESTIÓN SOSTENIBLE DE LA CIUDAD"/>
    <x v="40"/>
    <x v="26"/>
    <n v="100000"/>
    <n v="100000"/>
    <n v="80000"/>
  </r>
  <r>
    <s v="1.7.2R25515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1"/>
    <m/>
    <m/>
    <x v="33"/>
    <x v="33"/>
    <n v="0"/>
    <s v="SIN DESCRIPCION PARA DESTINOS 00"/>
    <x v="3"/>
    <x v="3"/>
    <m/>
    <x v="4"/>
    <x v="2"/>
    <s v="FORTALECIMIENTO A LA CAPACIDAD E INFRAESTRUCTURA DE PCyB"/>
    <x v="49"/>
    <x v="20"/>
    <n v="130000"/>
    <n v="130000"/>
    <n v="80000"/>
  </r>
  <r>
    <s v="3.8.2E1759710INFRAESTRUCTURA TECNOLOGICA ENTREGADA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1"/>
    <m/>
    <m/>
    <x v="73"/>
    <x v="73"/>
    <n v="0"/>
    <s v="SIN DESCRIPCION PARA DESTINOS 00"/>
    <x v="3"/>
    <x v="3"/>
    <m/>
    <x v="7"/>
    <x v="0"/>
    <s v="MODERNIZACION DE PROCESOS ADMINISTRATIVOS"/>
    <x v="22"/>
    <x v="8"/>
    <n v="100000"/>
    <n v="100000"/>
    <n v="80000"/>
  </r>
  <r>
    <s v="1.3.4E7525110SERVICIO DE BALIZAMIENTO Y SEÑALETICA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60"/>
    <x v="60"/>
    <n v="0"/>
    <s v="SIN DESCRIPCION PARA DESTINOS 00"/>
    <x v="5"/>
    <x v="5"/>
    <m/>
    <x v="5"/>
    <x v="2"/>
    <s v="CALIDAD DE LOS SERVICIOS PÚBLICOS"/>
    <x v="29"/>
    <x v="15"/>
    <n v="100009.96"/>
    <n v="100009.96"/>
    <n v="80000"/>
  </r>
  <r>
    <s v="1.3.4E7524410SERVICIO DE MANTENIMIENTO EN LOS ESPACIOS PÚBLICOS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03"/>
    <x v="103"/>
    <n v="0"/>
    <s v="SIN DESCRIPCION PARA DESTINOS 00"/>
    <x v="5"/>
    <x v="5"/>
    <m/>
    <x v="5"/>
    <x v="2"/>
    <s v="CALIDAD DE LOS SERVICIOS PÚBLICOS"/>
    <x v="37"/>
    <x v="12"/>
    <n v="100000"/>
    <n v="100000"/>
    <n v="80000"/>
  </r>
  <r>
    <s v="1.3.4E7524510SERVICIO DE MANTENIMIENTO EN LOS ESPACIOS PÚBLICOS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96"/>
    <x v="96"/>
    <n v="0"/>
    <s v="SIN DESCRIPCION PARA DESTINOS 00"/>
    <x v="5"/>
    <x v="5"/>
    <m/>
    <x v="5"/>
    <x v="2"/>
    <s v="CALIDAD DE LOS SERVICIOS PÚBLICOS"/>
    <x v="37"/>
    <x v="12"/>
    <n v="100000"/>
    <n v="100000"/>
    <n v="80000"/>
  </r>
  <r>
    <s v="2.2.7R18423910SUMINISTRO DE AGUADIRECCIÓN GENERAL DE VIVIENDA"/>
    <s v="NO"/>
    <m/>
    <x v="1"/>
    <x v="1"/>
    <x v="1"/>
    <x v="1"/>
    <s v="2.2.7"/>
    <x v="1"/>
    <s v="R"/>
    <s v="Específicos"/>
    <n v="18"/>
    <n v="4"/>
    <s v="Política Integral del Agua"/>
    <x v="0"/>
    <m/>
    <m/>
    <x v="72"/>
    <x v="72"/>
    <n v="0"/>
    <s v="SIN DESCRIPCION PARA DESTINOS 00"/>
    <x v="5"/>
    <x v="5"/>
    <m/>
    <x v="1"/>
    <x v="1"/>
    <s v="DERECHO AL AGUA Y SANEAMIENTO"/>
    <x v="1"/>
    <x v="19"/>
    <n v="75000"/>
    <n v="75000"/>
    <n v="75000"/>
  </r>
  <r>
    <s v="3.1.1E9622110ADMINISTRACIÓN DEL DESPACH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67"/>
    <x v="67"/>
    <n v="0"/>
    <s v="SIN DESCRIPCION PARA DESTINOS 00"/>
    <x v="5"/>
    <x v="5"/>
    <m/>
    <x v="12"/>
    <x v="6"/>
    <s v="DESARROLLO ECONÓMICO"/>
    <x v="52"/>
    <x v="22"/>
    <n v="70000"/>
    <n v="70000"/>
    <n v="70000"/>
  </r>
  <r>
    <s v="3.1.1E9624910ADMINISTRACIÓN DEL DESPACH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38"/>
    <x v="38"/>
    <n v="0"/>
    <s v="SIN DESCRIPCION PARA DESTINOS 00"/>
    <x v="5"/>
    <x v="5"/>
    <m/>
    <x v="12"/>
    <x v="6"/>
    <s v="DESARROLLO ECONÓMICO"/>
    <x v="52"/>
    <x v="22"/>
    <n v="100000"/>
    <n v="100000"/>
    <n v="70000"/>
  </r>
  <r>
    <s v="3.1.1E9625510ADMINISTRACIÓN DEL DESPACH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71"/>
    <x v="71"/>
    <n v="0"/>
    <s v="SIN DESCRIPCION PARA DESTINOS 00"/>
    <x v="5"/>
    <x v="5"/>
    <m/>
    <x v="12"/>
    <x v="6"/>
    <s v="DESARROLLO ECONÓMICO"/>
    <x v="52"/>
    <x v="22"/>
    <n v="100000"/>
    <n v="100000"/>
    <n v="70000"/>
  </r>
  <r>
    <s v="3.1.1E9625610ADMINISTRACIÓN DEL DESPACH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70"/>
    <x v="70"/>
    <n v="0"/>
    <s v="SIN DESCRIPCION PARA DESTINOS 00"/>
    <x v="5"/>
    <x v="5"/>
    <m/>
    <x v="12"/>
    <x v="6"/>
    <s v="DESARROLLO ECONÓMICO"/>
    <x v="52"/>
    <x v="22"/>
    <n v="100000"/>
    <n v="100000"/>
    <n v="70000"/>
  </r>
  <r>
    <s v="3.1.1E9643110ALIMENTO PARA PECESDIRECCIÓN GENERAL DE DESARROLLO RURAL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57"/>
    <x v="57"/>
    <n v="0"/>
    <s v="SIN DESCRIPCION PARA DESTINOS 00"/>
    <x v="4"/>
    <x v="4"/>
    <m/>
    <x v="12"/>
    <x v="6"/>
    <s v="IMPULSO AL SECTOR PESQUERO"/>
    <x v="68"/>
    <x v="30"/>
    <n v="70000"/>
    <n v="70000"/>
    <n v="70000"/>
  </r>
  <r>
    <s v="3.1.1E9643110PAQUETE TECNOLÓGICODIRECCIÓN GENERAL DE DESARROLLO RURAL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57"/>
    <x v="57"/>
    <n v="0"/>
    <s v="SIN DESCRIPCION PARA DESTINOS 00"/>
    <x v="4"/>
    <x v="4"/>
    <m/>
    <x v="12"/>
    <x v="6"/>
    <s v="IMPULSO A LA ACTIVIDAD AGRÍCOLA"/>
    <x v="69"/>
    <x v="30"/>
    <n v="70000"/>
    <n v="70000"/>
    <n v="70000"/>
  </r>
  <r>
    <s v="2.7.1S6824610TRASLADOS ESCOLARES Y ESCUELAS DE 10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50"/>
    <x v="50"/>
    <n v="0"/>
    <s v="SIN DESCRIPCION PARA DESTINOS 00"/>
    <x v="5"/>
    <x v="5"/>
    <m/>
    <x v="8"/>
    <x v="5"/>
    <s v="APOYO A INSTITUCIONES"/>
    <x v="57"/>
    <x v="17"/>
    <n v="100000"/>
    <n v="70000"/>
    <n v="50000"/>
  </r>
  <r>
    <s v="1.3.4K12127210OBRAS DE INFRAESTRUCTURA MUNICIPALDIRECCIÓN GENERAL DE LICITACIÓN Y NORMATIVIDAD"/>
    <s v="NO"/>
    <m/>
    <x v="0"/>
    <x v="0"/>
    <x v="0"/>
    <x v="0"/>
    <s v="1.3.4"/>
    <x v="0"/>
    <s v="K"/>
    <s v="Proyectos de Inversión"/>
    <n v="12"/>
    <n v="1"/>
    <s v="Gestión sostenible de la Ciudad"/>
    <x v="0"/>
    <m/>
    <m/>
    <x v="52"/>
    <x v="52"/>
    <n v="0"/>
    <s v="SIN DESCRIPCION PARA DESTINOS 00"/>
    <x v="5"/>
    <x v="5"/>
    <m/>
    <x v="2"/>
    <x v="4"/>
    <s v="GESTIÓN SOSTENIBLE DE LA CIUDAD"/>
    <x v="7"/>
    <x v="7"/>
    <n v="65000"/>
    <n v="65000"/>
    <n v="65000"/>
  </r>
  <r>
    <s v="1.3.4E1213922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30"/>
    <x v="30"/>
    <n v="0"/>
    <s v="SIN DESCRIPCION PARA DESTINOS 00"/>
    <x v="1"/>
    <x v="1"/>
    <m/>
    <x v="2"/>
    <x v="4"/>
    <s v="GESTIÓN SOSTENIBLE DE LA CIUDAD"/>
    <x v="40"/>
    <x v="26"/>
    <n v="60000"/>
    <n v="60000"/>
    <n v="60000"/>
  </r>
  <r>
    <s v="1.7.2R25512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1"/>
    <m/>
    <m/>
    <x v="113"/>
    <x v="113"/>
    <n v="0"/>
    <s v="SIN DESCRIPCION PARA DESTINOS 00"/>
    <x v="3"/>
    <x v="3"/>
    <m/>
    <x v="4"/>
    <x v="2"/>
    <s v="FORTALECIMIENTO A LA CAPACIDAD E INFRAESTRUCTURA DE PCyB"/>
    <x v="49"/>
    <x v="20"/>
    <n v="120000"/>
    <n v="120000"/>
    <n v="60000"/>
  </r>
  <r>
    <s v="2.7.1S68567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1"/>
    <m/>
    <m/>
    <x v="59"/>
    <x v="59"/>
    <n v="0"/>
    <s v="SIN DESCRIPCION PARA DESTINOS 00"/>
    <x v="3"/>
    <x v="3"/>
    <m/>
    <x v="8"/>
    <x v="5"/>
    <s v="PROCESOS ADMINISTRATIVOS"/>
    <x v="45"/>
    <x v="17"/>
    <n v="60000"/>
    <n v="60000"/>
    <n v="40000"/>
  </r>
  <r>
    <s v="1.7.1R8228310EQUIPAMIENTOCOMISARÍA DE LA POLICÍA PREVENTIVA MUNICIPAL"/>
    <s v="NO"/>
    <m/>
    <x v="0"/>
    <x v="0"/>
    <x v="7"/>
    <x v="7"/>
    <s v="1.7.1"/>
    <x v="7"/>
    <s v="R"/>
    <s v="Específicos"/>
    <n v="8"/>
    <n v="2"/>
    <s v="Seguridad y Política de Prevención"/>
    <x v="0"/>
    <m/>
    <m/>
    <x v="114"/>
    <x v="114"/>
    <n v="0"/>
    <s v="SIN DESCRIPCION PARA DESTINOS 00"/>
    <x v="5"/>
    <x v="5"/>
    <m/>
    <x v="16"/>
    <x v="8"/>
    <s v="ADMINISTRACIÓN Y DESPLIEGUE OPERATIVO DE LA COMISARÍA"/>
    <x v="55"/>
    <x v="36"/>
    <n v="60000"/>
    <n v="60000"/>
    <n v="60000"/>
  </r>
  <r>
    <s v="1.3.4E75259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87"/>
    <x v="87"/>
    <n v="0"/>
    <s v="SIN DESCRIPCION PARA DESTINOS 00"/>
    <x v="5"/>
    <x v="5"/>
    <m/>
    <x v="5"/>
    <x v="2"/>
    <s v="CALIDAD DE LOS SERVICIOS PÚBLICOS"/>
    <x v="64"/>
    <x v="39"/>
    <n v="60000"/>
    <n v="60000"/>
    <n v="60000"/>
  </r>
  <r>
    <s v="1.3.4E75272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2"/>
    <x v="52"/>
    <n v="0"/>
    <s v="SIN DESCRIPCION PARA DESTINOS 00"/>
    <x v="5"/>
    <x v="5"/>
    <m/>
    <x v="5"/>
    <x v="2"/>
    <s v="CALIDAD DE LOS SERVICIOS PÚBLICOS"/>
    <x v="64"/>
    <x v="39"/>
    <n v="60000"/>
    <n v="60000"/>
    <n v="60000"/>
  </r>
  <r>
    <s v="1.3.4E18371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110"/>
    <x v="110"/>
    <n v="0"/>
    <s v="SIN DESCRIPCION PARA DESTINOS 00"/>
    <x v="1"/>
    <x v="1"/>
    <m/>
    <x v="7"/>
    <x v="5"/>
    <s v="EVENTOS DE LA AGENDA GUBERNAMENTAL"/>
    <x v="38"/>
    <x v="25"/>
    <n v="60000"/>
    <n v="60000"/>
    <n v="60000"/>
  </r>
  <r>
    <s v="1.3.4E18381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92"/>
    <x v="92"/>
    <n v="0"/>
    <s v="SIN DESCRIPCION PARA DESTINOS 00"/>
    <x v="1"/>
    <x v="1"/>
    <m/>
    <x v="7"/>
    <x v="5"/>
    <s v="EVENTOS DE LA AGENDA GUBERNAMENTAL"/>
    <x v="38"/>
    <x v="25"/>
    <n v="60000"/>
    <n v="60000"/>
    <n v="60000"/>
  </r>
  <r>
    <s v="3.8.2E1737110SISTEMAS INFORMATICOS MODERNIZADOS RECIBIDOS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0"/>
    <m/>
    <m/>
    <x v="110"/>
    <x v="110"/>
    <n v="0"/>
    <s v="SIN DESCRIPCION PARA DESTINOS 00"/>
    <x v="1"/>
    <x v="1"/>
    <m/>
    <x v="7"/>
    <x v="0"/>
    <s v="MODERNIZACION DE PROCESOS ADMINISTRATIVOS"/>
    <x v="13"/>
    <x v="8"/>
    <n v="60000"/>
    <n v="60000"/>
    <n v="60000"/>
  </r>
  <r>
    <s v="3.8.2E1737510SISTEMAS INFORMATICOS MODERNIZADOS RECIBIDOS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0"/>
    <m/>
    <m/>
    <x v="115"/>
    <x v="115"/>
    <n v="0"/>
    <s v="SIN DESCRIPCION PARA DESTINOS 00"/>
    <x v="1"/>
    <x v="1"/>
    <m/>
    <x v="7"/>
    <x v="0"/>
    <s v="MODERNIZACION DE PROCESOS ADMINISTRATIVOS"/>
    <x v="13"/>
    <x v="8"/>
    <n v="60000"/>
    <n v="60000"/>
    <n v="60000"/>
  </r>
  <r>
    <s v="2.2.7R184323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51"/>
    <x v="51"/>
    <n v="0"/>
    <s v="SIN DESCRIPCION PARA DESTINOS 00"/>
    <x v="1"/>
    <x v="1"/>
    <m/>
    <x v="1"/>
    <x v="1"/>
    <s v="DERECHO AL AGUA Y SANEAMIENTO"/>
    <x v="1"/>
    <x v="18"/>
    <n v="60000"/>
    <n v="60000"/>
    <n v="60000"/>
  </r>
  <r>
    <s v="1.3.4E121291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68"/>
    <x v="68"/>
    <n v="0"/>
    <s v="SIN DESCRIPCION PARA DESTINOS 00"/>
    <x v="5"/>
    <x v="5"/>
    <m/>
    <x v="2"/>
    <x v="4"/>
    <s v="GESTIÓN SOSTENIBLE DE LA CIUDAD"/>
    <x v="40"/>
    <x v="26"/>
    <n v="50000"/>
    <n v="50000"/>
    <n v="50000"/>
  </r>
  <r>
    <s v="1.3.4E121521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1"/>
    <m/>
    <m/>
    <x v="78"/>
    <x v="78"/>
    <n v="0"/>
    <s v="SIN DESCRIPCION PARA DESTINOS 00"/>
    <x v="3"/>
    <x v="3"/>
    <m/>
    <x v="2"/>
    <x v="4"/>
    <s v="GESTIÓN SOSTENIBLE DE LA CIUDAD"/>
    <x v="40"/>
    <x v="26"/>
    <n v="50000"/>
    <n v="50000"/>
    <n v="50000"/>
  </r>
  <r>
    <s v="1.3.4O20443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44"/>
    <x v="44"/>
    <n v="0"/>
    <s v="SIN DESCRIPCION PARA DESTINOS 00"/>
    <x v="4"/>
    <x v="4"/>
    <m/>
    <x v="4"/>
    <x v="3"/>
    <s v="EMISIÓN DE DOCUMENTOS JURÍDICOS"/>
    <x v="54"/>
    <x v="35"/>
    <n v="100000"/>
    <n v="100000"/>
    <n v="50000"/>
  </r>
  <r>
    <s v="1.3.4O20591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1"/>
    <m/>
    <m/>
    <x v="18"/>
    <x v="18"/>
    <n v="0"/>
    <s v="SIN DESCRIPCION PARA DESTINOS 00"/>
    <x v="3"/>
    <x v="3"/>
    <m/>
    <x v="4"/>
    <x v="3"/>
    <s v="EMISIÓN DE DOCUMENTOS JURÍDICOS"/>
    <x v="54"/>
    <x v="35"/>
    <n v="100000"/>
    <n v="100000"/>
    <n v="50000"/>
  </r>
  <r>
    <s v="1.7.2R25214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77"/>
    <x v="77"/>
    <n v="0"/>
    <s v="SIN DESCRIPCION PARA DESTINOS 00"/>
    <x v="5"/>
    <x v="5"/>
    <m/>
    <x v="4"/>
    <x v="2"/>
    <s v="FORTALECIMIENTO A LA CAPACIDAD E INFRAESTRUCTURA DE PCyB"/>
    <x v="49"/>
    <x v="20"/>
    <n v="50000"/>
    <n v="50000"/>
    <n v="50000"/>
  </r>
  <r>
    <s v="1.7.2R25211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56"/>
    <x v="56"/>
    <n v="0"/>
    <s v="SIN DESCRIPCION PARA DESTINOS 00"/>
    <x v="5"/>
    <x v="5"/>
    <m/>
    <x v="4"/>
    <x v="2"/>
    <s v="FORTALECIMIENTO A LA CAPACIDAD E INFRAESTRUCTURA DE PCyB"/>
    <x v="49"/>
    <x v="20"/>
    <n v="100000"/>
    <n v="100000"/>
    <n v="50000"/>
  </r>
  <r>
    <s v="2.7.1S68325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9"/>
    <x v="19"/>
    <n v="0"/>
    <s v="SIN DESCRIPCION PARA DESTINOS 00"/>
    <x v="1"/>
    <x v="1"/>
    <m/>
    <x v="8"/>
    <x v="5"/>
    <s v="PROCESOS ADMINISTRATIVOS"/>
    <x v="45"/>
    <x v="17"/>
    <n v="50000"/>
    <n v="50000"/>
    <n v="50000"/>
  </r>
  <r>
    <s v="3.1.1E9643110ALEVINESDIRECCIÓN GENERAL DE DESARROLLO RURAL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57"/>
    <x v="57"/>
    <n v="0"/>
    <s v="SIN DESCRIPCION PARA DESTINOS 00"/>
    <x v="4"/>
    <x v="4"/>
    <m/>
    <x v="12"/>
    <x v="6"/>
    <s v="IMPULSO AL SECTOR PESQUERO"/>
    <x v="70"/>
    <x v="30"/>
    <n v="50000"/>
    <n v="50000"/>
    <n v="50000"/>
  </r>
  <r>
    <s v="2.7.1S6856910APOYO A LAS AGENCIAS Y DELEGACIONES DEL MUNICIPIODIRECCIÓN DE AGENCIAS Y DELEGACIONES"/>
    <s v="NO"/>
    <m/>
    <x v="1"/>
    <x v="1"/>
    <x v="5"/>
    <x v="5"/>
    <s v="2.7.1"/>
    <x v="5"/>
    <s v="S"/>
    <s v="Sujetos a Reglas de Operación"/>
    <n v="6"/>
    <n v="8"/>
    <s v="Ciudad Culta, Recreativa y Participativa"/>
    <x v="1"/>
    <m/>
    <m/>
    <x v="8"/>
    <x v="8"/>
    <n v="0"/>
    <s v="SIN DESCRIPCION PARA DESTINOS 00"/>
    <x v="3"/>
    <x v="3"/>
    <m/>
    <x v="8"/>
    <x v="5"/>
    <s v="AGENCIAS Y DELEGACIONES"/>
    <x v="48"/>
    <x v="32"/>
    <n v="50000"/>
    <n v="50000"/>
    <n v="25000"/>
  </r>
  <r>
    <s v="1.3.4M1022110APOYO ECONÓMICO A PERSONAS FÍSICAS, ASOCIACIONES E INSTITUCIONES SIN FINES DE LUCROSECRETARÍA PARTICULAR DE PRESIDENCIA"/>
    <s v="NO"/>
    <m/>
    <x v="0"/>
    <x v="0"/>
    <x v="0"/>
    <x v="0"/>
    <s v="1.3.4"/>
    <x v="0"/>
    <s v="M"/>
    <s v="Apoyo al proceso presupuestario y para mejorar la eficiencia institucional"/>
    <n v="1"/>
    <n v="0"/>
    <s v="Cultura de Paz y Derechos Humanos (Transversal)"/>
    <x v="0"/>
    <m/>
    <m/>
    <x v="67"/>
    <x v="67"/>
    <n v="0"/>
    <s v="SIN DESCRIPCION PARA DESTINOS 00"/>
    <x v="5"/>
    <x v="5"/>
    <m/>
    <x v="7"/>
    <x v="3"/>
    <s v="AGENDA GUBERNAMENTAL"/>
    <x v="43"/>
    <x v="28"/>
    <n v="35000"/>
    <n v="50000"/>
    <n v="50000"/>
  </r>
  <r>
    <s v="3.1.1E9643110APOYO PARA EXPOSICIONES ARTESANALES FORANEASDIRECCIÓN GENERAL DE TURISM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57"/>
    <x v="57"/>
    <n v="0"/>
    <s v="SIN DESCRIPCION PARA DESTINOS 00"/>
    <x v="4"/>
    <x v="4"/>
    <m/>
    <x v="12"/>
    <x v="6"/>
    <s v="IMPULSO A LA ACTIVIDAD ARTESANAL"/>
    <x v="71"/>
    <x v="40"/>
    <n v="50000"/>
    <n v="50000"/>
    <n v="50000"/>
  </r>
  <r>
    <s v="1.7.1R8237110CAPACITACIÓNCOMISARÍA DE LA POLICÍA PREVENTIVA MUNICIPAL"/>
    <s v="NO"/>
    <m/>
    <x v="0"/>
    <x v="0"/>
    <x v="7"/>
    <x v="7"/>
    <s v="1.7.1"/>
    <x v="7"/>
    <s v="R"/>
    <s v="Específicos"/>
    <n v="8"/>
    <n v="2"/>
    <s v="Seguridad y Política de Prevención"/>
    <x v="0"/>
    <m/>
    <m/>
    <x v="110"/>
    <x v="110"/>
    <n v="0"/>
    <s v="SIN DESCRIPCION PARA DESTINOS 00"/>
    <x v="1"/>
    <x v="1"/>
    <m/>
    <x v="16"/>
    <x v="8"/>
    <s v="ADMINISTRACIÓN Y DESPLIEGUE OPERATIVO DE LA COMISARÍA"/>
    <x v="61"/>
    <x v="36"/>
    <n v="50000"/>
    <n v="50000"/>
    <n v="50000"/>
  </r>
  <r>
    <s v="2.2.7R18422110CAUDALES RECUPERADOSPLANEACIÓN TERRITORIAL Y URBANA"/>
    <s v="NO"/>
    <m/>
    <x v="1"/>
    <x v="1"/>
    <x v="1"/>
    <x v="1"/>
    <s v="2.2.7"/>
    <x v="1"/>
    <s v="R"/>
    <s v="Específicos"/>
    <n v="18"/>
    <n v="4"/>
    <s v="Política Integral del Agua"/>
    <x v="0"/>
    <m/>
    <m/>
    <x v="67"/>
    <x v="67"/>
    <n v="0"/>
    <s v="SIN DESCRIPCION PARA DESTINOS 00"/>
    <x v="5"/>
    <x v="5"/>
    <m/>
    <x v="1"/>
    <x v="1"/>
    <s v="DERECHO AL AGUA Y SANEAMIENTO"/>
    <x v="72"/>
    <x v="41"/>
    <n v="60000"/>
    <n v="50000"/>
    <n v="50000"/>
  </r>
  <r>
    <s v="2.1.5R73246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50"/>
    <x v="50"/>
    <n v="0"/>
    <s v="SIN DESCRIPCION PARA DESTINOS 00"/>
    <x v="5"/>
    <x v="5"/>
    <m/>
    <x v="5"/>
    <x v="7"/>
    <s v="ACOPIO Y SALUD ANIMAL"/>
    <x v="50"/>
    <x v="33"/>
    <n v="50000"/>
    <n v="50000"/>
    <n v="50000"/>
  </r>
  <r>
    <s v="2.1.5R73255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71"/>
    <x v="71"/>
    <n v="0"/>
    <s v="SIN DESCRIPCION PARA DESTINOS 00"/>
    <x v="5"/>
    <x v="5"/>
    <m/>
    <x v="5"/>
    <x v="7"/>
    <s v="ACOPIO Y SALUD ANIMAL"/>
    <x v="50"/>
    <x v="33"/>
    <n v="50000"/>
    <n v="50000"/>
    <n v="50000"/>
  </r>
  <r>
    <s v="2.1.5R73519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1"/>
    <m/>
    <m/>
    <x v="94"/>
    <x v="94"/>
    <n v="0"/>
    <s v="SIN DESCRIPCION PARA DESTINOS 00"/>
    <x v="3"/>
    <x v="3"/>
    <m/>
    <x v="5"/>
    <x v="7"/>
    <s v="ACOPIO Y SALUD ANIMAL"/>
    <x v="50"/>
    <x v="33"/>
    <n v="50000"/>
    <n v="50000"/>
    <n v="50000"/>
  </r>
  <r>
    <s v="2.1.5R73567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1"/>
    <m/>
    <m/>
    <x v="59"/>
    <x v="59"/>
    <n v="0"/>
    <s v="SIN DESCRIPCION PARA DESTINOS 00"/>
    <x v="3"/>
    <x v="3"/>
    <m/>
    <x v="5"/>
    <x v="7"/>
    <s v="ACOPIO Y SALUD ANIMAL"/>
    <x v="50"/>
    <x v="33"/>
    <n v="50000"/>
    <n v="50000"/>
    <n v="50000"/>
  </r>
  <r>
    <s v="3.1.1E9643110DISPOSITIVO DE IDENTIFICACIÓN DE GANADODIRECCIÓN GENERAL DE DESARROLLO RURAL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57"/>
    <x v="57"/>
    <n v="0"/>
    <s v="SIN DESCRIPCION PARA DESTINOS 00"/>
    <x v="4"/>
    <x v="4"/>
    <m/>
    <x v="12"/>
    <x v="6"/>
    <s v="IMPULSO A LA PRODUCCIÓN GANADERA"/>
    <x v="73"/>
    <x v="30"/>
    <n v="50000"/>
    <n v="50000"/>
    <n v="50000"/>
  </r>
  <r>
    <s v="1.7.1R8237110EQUIPAMIENTOCOMISARÍA DE LA POLICÍA PREVENTIVA MUNICIPAL"/>
    <s v="NO"/>
    <m/>
    <x v="0"/>
    <x v="0"/>
    <x v="7"/>
    <x v="7"/>
    <s v="1.7.1"/>
    <x v="7"/>
    <s v="R"/>
    <s v="Específicos"/>
    <n v="8"/>
    <n v="2"/>
    <s v="Seguridad y Política de Prevención"/>
    <x v="0"/>
    <m/>
    <m/>
    <x v="110"/>
    <x v="110"/>
    <n v="0"/>
    <s v="SIN DESCRIPCION PARA DESTINOS 00"/>
    <x v="1"/>
    <x v="1"/>
    <m/>
    <x v="16"/>
    <x v="8"/>
    <s v="ADMINISTRACIÓN Y DESPLIEGUE OPERATIVO DE LA COMISARÍA"/>
    <x v="55"/>
    <x v="36"/>
    <n v="50000"/>
    <n v="50000"/>
    <n v="50000"/>
  </r>
  <r>
    <s v="1.7.2R2525310EQUIPO Y HERRAMIENTA MANUAL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42"/>
    <x v="42"/>
    <n v="0"/>
    <s v="SIN DESCRIPCION PARA DESTINOS 00"/>
    <x v="5"/>
    <x v="5"/>
    <m/>
    <x v="4"/>
    <x v="2"/>
    <s v="FORTALECIMIENTO A LA CAPACIDAD E INFRAESTRUCTURA DE PCyB"/>
    <x v="30"/>
    <x v="20"/>
    <n v="50000"/>
    <n v="50000"/>
    <n v="50000"/>
  </r>
  <r>
    <s v="1.7.2R2525410EQUIPO Y HERRAMIENTA MANUAL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43"/>
    <x v="43"/>
    <n v="0"/>
    <s v="SIN DESCRIPCION PARA DESTINOS 00"/>
    <x v="5"/>
    <x v="5"/>
    <m/>
    <x v="4"/>
    <x v="2"/>
    <s v="FORTALECIMIENTO A LA CAPACIDAD E INFRAESTRUCTURA DE PCyB"/>
    <x v="30"/>
    <x v="20"/>
    <n v="50000"/>
    <n v="50000"/>
    <n v="50000"/>
  </r>
  <r>
    <s v="3.1.1E9632510EVENTOS DE LA COORDINACIÓN GENERAL DE DESARROLLO ECONÓMIC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19"/>
    <x v="19"/>
    <n v="0"/>
    <s v="SIN DESCRIPCION PARA DESTINOS 00"/>
    <x v="1"/>
    <x v="1"/>
    <m/>
    <x v="12"/>
    <x v="6"/>
    <s v="DESARROLLO ECONÓMICO"/>
    <x v="31"/>
    <x v="22"/>
    <n v="50000"/>
    <n v="50000"/>
    <n v="50000"/>
  </r>
  <r>
    <s v="1.3.4O11737510FISCALIZACION DE LOS RECURSOS APLICABLES POR DEPENDENCIASCONTRALORÍA"/>
    <s v="NO"/>
    <m/>
    <x v="0"/>
    <x v="0"/>
    <x v="0"/>
    <x v="0"/>
    <s v="1.3.4"/>
    <x v="0"/>
    <s v="O"/>
    <s v="Apoyo a la función pública y al mejoramiento de la gestión"/>
    <n v="11"/>
    <n v="7"/>
    <s v="Innovación en la Administración Pública"/>
    <x v="0"/>
    <m/>
    <m/>
    <x v="115"/>
    <x v="115"/>
    <n v="0"/>
    <s v="SIN DESCRIPCION PARA DESTINOS 00"/>
    <x v="1"/>
    <x v="1"/>
    <m/>
    <x v="17"/>
    <x v="0"/>
    <s v="REVISION Y MEJORAMIENTO DE PROCESOS INTERNOS"/>
    <x v="74"/>
    <x v="42"/>
    <n v="50000"/>
    <n v="50000"/>
    <n v="50000"/>
  </r>
  <r>
    <s v="1.3.4P1722110PROGRAMAS SOCIALES MUNICIPALES EVALUADOS DE MANERA INTERNA Y EXTERNADESPACHO DE LA JEFATURA DE GABINETE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0"/>
    <m/>
    <m/>
    <x v="67"/>
    <x v="67"/>
    <n v="0"/>
    <s v="SIN DESCRIPCION PARA DESTINOS 00"/>
    <x v="5"/>
    <x v="5"/>
    <m/>
    <x v="7"/>
    <x v="0"/>
    <s v="MEJORAMIENTO DE CAPACIDADES INSTITUCIONALES"/>
    <x v="18"/>
    <x v="14"/>
    <n v="50000"/>
    <n v="50000"/>
    <n v="50000"/>
  </r>
  <r>
    <s v="1.7.2R2535210SERVICIO DE UNIDADES MOVILES ARRENDADA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116"/>
    <x v="116"/>
    <n v="0"/>
    <s v="SIN DESCRIPCION PARA DESTINOS 00"/>
    <x v="1"/>
    <x v="1"/>
    <m/>
    <x v="4"/>
    <x v="2"/>
    <s v="FORTALECIMIENTO A LA CAPACIDAD E INFRAESTRUCTURA DE PCyB"/>
    <x v="27"/>
    <x v="20"/>
    <n v="50000"/>
    <n v="50000"/>
    <n v="50000"/>
  </r>
  <r>
    <s v="1.3.4E18521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1"/>
    <m/>
    <m/>
    <x v="78"/>
    <x v="78"/>
    <n v="0"/>
    <s v="SIN DESCRIPCION PARA DESTINOS 00"/>
    <x v="3"/>
    <x v="3"/>
    <m/>
    <x v="7"/>
    <x v="5"/>
    <s v="EVENTOS DE LA AGENDA GUBERNAMENTAL"/>
    <x v="38"/>
    <x v="25"/>
    <n v="50000"/>
    <n v="50000"/>
    <n v="50000"/>
  </r>
  <r>
    <s v="1.3.4E18376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117"/>
    <x v="117"/>
    <n v="0"/>
    <s v="SIN DESCRIPCION PARA DESTINOS 00"/>
    <x v="1"/>
    <x v="1"/>
    <m/>
    <x v="7"/>
    <x v="5"/>
    <s v="EVENTOS DE LA AGENDA GUBERNAMENTAL"/>
    <x v="38"/>
    <x v="25"/>
    <n v="50000"/>
    <n v="50000"/>
    <n v="50000"/>
  </r>
  <r>
    <s v="2.2.7R184221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67"/>
    <x v="67"/>
    <n v="0"/>
    <s v="SIN DESCRIPCION PARA DESTINOS 00"/>
    <x v="5"/>
    <x v="5"/>
    <m/>
    <x v="1"/>
    <x v="1"/>
    <s v="DERECHO AL AGUA Y SANEAMIENTO"/>
    <x v="1"/>
    <x v="18"/>
    <n v="60000"/>
    <n v="50000"/>
    <n v="50000"/>
  </r>
  <r>
    <s v="2.2.7R184244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103"/>
    <x v="103"/>
    <n v="0"/>
    <s v="SIN DESCRIPCION PARA DESTINOS 00"/>
    <x v="5"/>
    <x v="5"/>
    <m/>
    <x v="1"/>
    <x v="1"/>
    <s v="DERECHO AL AGUA Y SANEAMIENTO"/>
    <x v="1"/>
    <x v="1"/>
    <n v="80000"/>
    <n v="50000"/>
    <n v="50000"/>
  </r>
  <r>
    <s v="2.2.7R184244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103"/>
    <x v="103"/>
    <n v="0"/>
    <s v="SIN DESCRIPCION PARA DESTINOS 00"/>
    <x v="5"/>
    <x v="5"/>
    <m/>
    <x v="1"/>
    <x v="1"/>
    <s v="DERECHO AL AGUA Y SANEAMIENTO"/>
    <x v="1"/>
    <x v="18"/>
    <n v="24000"/>
    <n v="50000"/>
    <n v="50000"/>
  </r>
  <r>
    <s v="2.2.7R184325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19"/>
    <x v="19"/>
    <n v="0"/>
    <s v="SIN DESCRIPCION PARA DESTINOS 00"/>
    <x v="1"/>
    <x v="1"/>
    <m/>
    <x v="1"/>
    <x v="1"/>
    <s v="DERECHO AL AGUA Y SANEAMIENTO"/>
    <x v="1"/>
    <x v="18"/>
    <n v="84000"/>
    <n v="50000"/>
    <n v="50000"/>
  </r>
  <r>
    <s v="1.7.2R25296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36"/>
    <x v="36"/>
    <n v="0"/>
    <s v="SIN DESCRIPCION PARA DESTINOS 00"/>
    <x v="5"/>
    <x v="5"/>
    <m/>
    <x v="4"/>
    <x v="2"/>
    <s v="FORTALECIMIENTO A LA CAPACIDAD E INFRAESTRUCTURA DE PCyB"/>
    <x v="49"/>
    <x v="20"/>
    <n v="49999.999999999898"/>
    <n v="49999.999999999898"/>
    <n v="49999.999999999898"/>
  </r>
  <r>
    <s v="2.2.7R184242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23"/>
    <x v="23"/>
    <n v="0"/>
    <s v="SIN DESCRIPCION PARA DESTINOS 00"/>
    <x v="5"/>
    <x v="5"/>
    <m/>
    <x v="1"/>
    <x v="1"/>
    <s v="DERECHO AL AGUA Y SANEAMIENTO"/>
    <x v="1"/>
    <x v="18"/>
    <n v="48000"/>
    <n v="48000"/>
    <n v="48000"/>
  </r>
  <r>
    <s v="2.1.5R73566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1"/>
    <m/>
    <m/>
    <x v="86"/>
    <x v="86"/>
    <n v="0"/>
    <s v="SIN DESCRIPCION PARA DESTINOS 00"/>
    <x v="3"/>
    <x v="3"/>
    <m/>
    <x v="5"/>
    <x v="7"/>
    <s v="ACOPIO Y SALUD ANIMAL"/>
    <x v="50"/>
    <x v="33"/>
    <n v="45000"/>
    <n v="45000"/>
    <n v="45000"/>
  </r>
  <r>
    <s v="1.3.4E7527210SERVICIO DE MANTENIMIENTO DE ALUMBRADO PÚBLICODIRECCIÓN DE ALUMBRADO PÚBLIC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2"/>
    <x v="52"/>
    <n v="0"/>
    <s v="SIN DESCRIPCION PARA DESTINOS 00"/>
    <x v="5"/>
    <x v="5"/>
    <m/>
    <x v="5"/>
    <x v="2"/>
    <s v="CALIDAD DE LOS SERVICIOS PÚBLICOS"/>
    <x v="5"/>
    <x v="5"/>
    <n v="45000"/>
    <n v="45000"/>
    <n v="45000"/>
  </r>
  <r>
    <s v="2.1.5R73359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118"/>
    <x v="118"/>
    <n v="0"/>
    <s v="SIN DESCRIPCION PARA DESTINOS 00"/>
    <x v="1"/>
    <x v="1"/>
    <m/>
    <x v="5"/>
    <x v="7"/>
    <s v="ACOPIO Y SALUD ANIMAL"/>
    <x v="50"/>
    <x v="33"/>
    <n v="42000"/>
    <n v="42000"/>
    <n v="42000"/>
  </r>
  <r>
    <s v="1.3.4E18375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115"/>
    <x v="115"/>
    <n v="0"/>
    <s v="SIN DESCRIPCION PARA DESTINOS 00"/>
    <x v="1"/>
    <x v="1"/>
    <m/>
    <x v="7"/>
    <x v="5"/>
    <s v="EVENTOS DE LA AGENDA GUBERNAMENTAL"/>
    <x v="38"/>
    <x v="25"/>
    <n v="42000"/>
    <n v="42000"/>
    <n v="42000"/>
  </r>
  <r>
    <s v="1.3.4E121221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67"/>
    <x v="67"/>
    <n v="0"/>
    <s v="SIN DESCRIPCION PARA DESTINOS 00"/>
    <x v="5"/>
    <x v="5"/>
    <m/>
    <x v="2"/>
    <x v="4"/>
    <s v="GESTIÓN SOSTENIBLE DE LA CIUDAD"/>
    <x v="40"/>
    <x v="26"/>
    <n v="40000"/>
    <n v="40000"/>
    <n v="40000"/>
  </r>
  <r>
    <s v="1.3.4E121325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19"/>
    <x v="19"/>
    <n v="0"/>
    <s v="SIN DESCRIPCION PARA DESTINOS 00"/>
    <x v="1"/>
    <x v="1"/>
    <m/>
    <x v="2"/>
    <x v="4"/>
    <s v="GESTIÓN SOSTENIBLE DE LA CIUDAD"/>
    <x v="40"/>
    <x v="26"/>
    <n v="40000"/>
    <n v="40000"/>
    <n v="40000"/>
  </r>
  <r>
    <s v="2.7.1S68221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67"/>
    <x v="67"/>
    <n v="0"/>
    <s v="SIN DESCRIPCION PARA DESTINOS 00"/>
    <x v="5"/>
    <x v="5"/>
    <m/>
    <x v="8"/>
    <x v="5"/>
    <s v="PROCESOS ADMINISTRATIVOS"/>
    <x v="45"/>
    <x v="17"/>
    <n v="110000"/>
    <n v="40000"/>
    <n v="30000"/>
  </r>
  <r>
    <s v="1.3.4M1037510APOYO ECONÓMICO A PERSONAS FÍSICAS, ASOCIACIONES E INSTITUCIONES SIN FINES DE LUCROSECRETARÍA PARTICULAR DE PRESIDENCIA"/>
    <s v="NO"/>
    <m/>
    <x v="0"/>
    <x v="0"/>
    <x v="0"/>
    <x v="0"/>
    <s v="1.3.4"/>
    <x v="0"/>
    <s v="M"/>
    <s v="Apoyo al proceso presupuestario y para mejorar la eficiencia institucional"/>
    <n v="1"/>
    <n v="0"/>
    <s v="Cultura de Paz y Derechos Humanos (Transversal)"/>
    <x v="0"/>
    <m/>
    <m/>
    <x v="115"/>
    <x v="115"/>
    <n v="0"/>
    <s v="SIN DESCRIPCION PARA DESTINOS 00"/>
    <x v="1"/>
    <x v="1"/>
    <m/>
    <x v="7"/>
    <x v="3"/>
    <s v="AGENDA GUBERNAMENTAL"/>
    <x v="43"/>
    <x v="28"/>
    <n v="70000"/>
    <n v="40000"/>
    <n v="40000"/>
  </r>
  <r>
    <s v="1.3.4M57292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19"/>
    <x v="119"/>
    <n v="0"/>
    <s v="SIN DESCRIPCION PARA DESTINOS 00"/>
    <x v="5"/>
    <x v="5"/>
    <m/>
    <x v="0"/>
    <x v="0"/>
    <s v="ADQUISICIÓN DE BIENES Y SERVICIOS "/>
    <x v="9"/>
    <x v="0"/>
    <n v="40000"/>
    <n v="40000"/>
    <n v="40000"/>
  </r>
  <r>
    <s v="2.1.5R73542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1"/>
    <m/>
    <m/>
    <x v="84"/>
    <x v="84"/>
    <n v="0"/>
    <s v="SIN DESCRIPCION PARA DESTINOS 00"/>
    <x v="3"/>
    <x v="3"/>
    <m/>
    <x v="5"/>
    <x v="7"/>
    <s v="ACOPIO Y SALUD ANIMAL"/>
    <x v="50"/>
    <x v="33"/>
    <n v="40000"/>
    <n v="40000"/>
    <n v="40000"/>
  </r>
  <r>
    <s v="1.3.5O30392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120"/>
    <x v="120"/>
    <n v="0"/>
    <s v="SIN DESCRIPCION PARA DESTINOS 00"/>
    <x v="1"/>
    <x v="1"/>
    <m/>
    <x v="14"/>
    <x v="3"/>
    <s v="CONSTRUCCIÓN JURÍDICA DE DERECHOS"/>
    <x v="41"/>
    <x v="27"/>
    <n v="40000"/>
    <n v="40000"/>
    <n v="40000"/>
  </r>
  <r>
    <s v="2.7.1S6827210TRASLADOS ESCOLARES Y ESCUELAS DE 10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52"/>
    <x v="52"/>
    <n v="0"/>
    <s v="SIN DESCRIPCION PARA DESTINOS 00"/>
    <x v="5"/>
    <x v="5"/>
    <m/>
    <x v="8"/>
    <x v="5"/>
    <s v="APOYO A INSTITUCIONES"/>
    <x v="57"/>
    <x v="17"/>
    <n v="40000"/>
    <n v="40000"/>
    <n v="39531.730000000003"/>
  </r>
  <r>
    <s v="1.3.4E18372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121"/>
    <x v="121"/>
    <n v="0"/>
    <s v="SIN DESCRIPCION PARA DESTINOS 00"/>
    <x v="1"/>
    <x v="1"/>
    <m/>
    <x v="7"/>
    <x v="5"/>
    <s v="EVENTOS DE LA AGENDA GUBERNAMENTAL"/>
    <x v="38"/>
    <x v="25"/>
    <n v="36000"/>
    <n v="36000"/>
    <n v="36000"/>
  </r>
  <r>
    <s v="2.1.5R73291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68"/>
    <x v="68"/>
    <n v="0"/>
    <s v="SIN DESCRIPCION PARA DESTINOS 00"/>
    <x v="5"/>
    <x v="5"/>
    <m/>
    <x v="5"/>
    <x v="7"/>
    <s v="ACOPIO Y SALUD ANIMAL"/>
    <x v="50"/>
    <x v="33"/>
    <n v="35000"/>
    <n v="35000"/>
    <n v="35000"/>
  </r>
  <r>
    <s v="2.7.1S6825410APOYO A LAS AGENCIAS Y DELEGACIONES DEL MUNICIPIODIRECCIÓN DE AGENCIAS Y DELEGACIONES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43"/>
    <x v="43"/>
    <n v="0"/>
    <s v="SIN DESCRIPCION PARA DESTINOS 00"/>
    <x v="5"/>
    <x v="5"/>
    <m/>
    <x v="8"/>
    <x v="5"/>
    <s v="AGENCIAS Y DELEGACIONES"/>
    <x v="48"/>
    <x v="32"/>
    <n v="30000"/>
    <n v="30000"/>
    <n v="30000"/>
  </r>
  <r>
    <s v="2.7.1S6852110APOYO A LAS AGENCIAS Y DELEGACIONES DEL MUNICIPIODIRECCIÓN DE AGENCIAS Y DELEGACIONES"/>
    <s v="NO"/>
    <m/>
    <x v="1"/>
    <x v="1"/>
    <x v="5"/>
    <x v="5"/>
    <s v="2.7.1"/>
    <x v="5"/>
    <s v="S"/>
    <s v="Sujetos a Reglas de Operación"/>
    <n v="6"/>
    <n v="8"/>
    <s v="Ciudad Culta, Recreativa y Participativa"/>
    <x v="1"/>
    <m/>
    <m/>
    <x v="78"/>
    <x v="78"/>
    <n v="0"/>
    <s v="SIN DESCRIPCION PARA DESTINOS 00"/>
    <x v="3"/>
    <x v="3"/>
    <m/>
    <x v="8"/>
    <x v="5"/>
    <s v="AGENCIAS Y DELEGACIONES"/>
    <x v="48"/>
    <x v="32"/>
    <n v="30000"/>
    <n v="30000"/>
    <n v="30000"/>
  </r>
  <r>
    <s v="1.7.1R8237510CAPACITACIÓNCOMISARÍA DE LA POLICÍA PREVENTIVA MUNICIPAL"/>
    <s v="NO"/>
    <m/>
    <x v="0"/>
    <x v="0"/>
    <x v="7"/>
    <x v="7"/>
    <s v="1.7.1"/>
    <x v="7"/>
    <s v="R"/>
    <s v="Específicos"/>
    <n v="8"/>
    <n v="2"/>
    <s v="Seguridad y Política de Prevención"/>
    <x v="0"/>
    <m/>
    <m/>
    <x v="115"/>
    <x v="115"/>
    <n v="0"/>
    <s v="SIN DESCRIPCION PARA DESTINOS 00"/>
    <x v="1"/>
    <x v="1"/>
    <m/>
    <x v="16"/>
    <x v="8"/>
    <s v="ADMINISTRACIÓN Y DESPLIEGUE OPERATIVO DE LA COMISARÍA"/>
    <x v="61"/>
    <x v="36"/>
    <n v="30000"/>
    <n v="30000"/>
    <n v="30000"/>
  </r>
  <r>
    <s v="2.1.5R73521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1"/>
    <m/>
    <m/>
    <x v="78"/>
    <x v="78"/>
    <n v="0"/>
    <s v="SIN DESCRIPCION PARA DESTINOS 00"/>
    <x v="3"/>
    <x v="3"/>
    <m/>
    <x v="5"/>
    <x v="7"/>
    <s v="ACOPIO Y SALUD ANIMAL"/>
    <x v="50"/>
    <x v="33"/>
    <n v="30000"/>
    <n v="30000"/>
    <n v="30000"/>
  </r>
  <r>
    <s v="2.1.5R73523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1"/>
    <m/>
    <m/>
    <x v="104"/>
    <x v="104"/>
    <n v="0"/>
    <s v="SIN DESCRIPCION PARA DESTINOS 00"/>
    <x v="3"/>
    <x v="3"/>
    <m/>
    <x v="5"/>
    <x v="7"/>
    <s v="ACOPIO Y SALUD ANIMAL"/>
    <x v="50"/>
    <x v="33"/>
    <n v="30000"/>
    <n v="30000"/>
    <n v="30000"/>
  </r>
  <r>
    <s v="2.1.5R73532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1"/>
    <m/>
    <m/>
    <x v="108"/>
    <x v="108"/>
    <n v="0"/>
    <s v="SIN DESCRIPCION PARA DESTINOS 00"/>
    <x v="3"/>
    <x v="3"/>
    <m/>
    <x v="5"/>
    <x v="7"/>
    <s v="ACOPIO Y SALUD ANIMAL"/>
    <x v="50"/>
    <x v="33"/>
    <n v="30000"/>
    <n v="30000"/>
    <n v="30000"/>
  </r>
  <r>
    <s v="1.3.5O30272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52"/>
    <x v="52"/>
    <n v="0"/>
    <s v="SIN DESCRIPCION PARA DESTINOS 00"/>
    <x v="5"/>
    <x v="5"/>
    <m/>
    <x v="14"/>
    <x v="3"/>
    <s v="CONSTRUCCIÓN JURÍDICA DE DERECHOS"/>
    <x v="41"/>
    <x v="27"/>
    <n v="30000"/>
    <n v="30000"/>
    <n v="30000"/>
  </r>
  <r>
    <s v="1.7.1R8228210EQUIPAMIENTOCOMISARÍA DE LA POLICÍA PREVENTIVA MUNICIPAL"/>
    <s v="NO"/>
    <m/>
    <x v="0"/>
    <x v="0"/>
    <x v="7"/>
    <x v="7"/>
    <s v="1.7.1"/>
    <x v="7"/>
    <s v="R"/>
    <s v="Específicos"/>
    <n v="8"/>
    <n v="2"/>
    <s v="Seguridad y Política de Prevención"/>
    <x v="0"/>
    <m/>
    <m/>
    <x v="122"/>
    <x v="122"/>
    <n v="0"/>
    <s v="SIN DESCRIPCION PARA DESTINOS 00"/>
    <x v="5"/>
    <x v="5"/>
    <m/>
    <x v="16"/>
    <x v="8"/>
    <s v="ADMINISTRACIÓN Y DESPLIEGUE OPERATIVO DE LA COMISARÍA"/>
    <x v="55"/>
    <x v="36"/>
    <n v="30000"/>
    <n v="30000"/>
    <n v="30000"/>
  </r>
  <r>
    <s v="1.7.1R8237510EQUIPAMIENTOCOMISARÍA DE LA POLICÍA PREVENTIVA MUNICIPAL"/>
    <s v="NO"/>
    <m/>
    <x v="0"/>
    <x v="0"/>
    <x v="7"/>
    <x v="7"/>
    <s v="1.7.1"/>
    <x v="7"/>
    <s v="R"/>
    <s v="Específicos"/>
    <n v="8"/>
    <n v="2"/>
    <s v="Seguridad y Política de Prevención"/>
    <x v="0"/>
    <m/>
    <m/>
    <x v="115"/>
    <x v="115"/>
    <n v="0"/>
    <s v="SIN DESCRIPCION PARA DESTINOS 00"/>
    <x v="1"/>
    <x v="1"/>
    <m/>
    <x v="16"/>
    <x v="8"/>
    <s v="ADMINISTRACIÓN Y DESPLIEGUE OPERATIVO DE LA COMISARÍA"/>
    <x v="55"/>
    <x v="36"/>
    <n v="30000"/>
    <n v="30000"/>
    <n v="30000"/>
  </r>
  <r>
    <s v="3.8.2E1729110INFRAESTRUCTURA TECNOLOGICA ENTREGADA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0"/>
    <m/>
    <m/>
    <x v="68"/>
    <x v="68"/>
    <n v="0"/>
    <s v="SIN DESCRIPCION PARA DESTINOS 00"/>
    <x v="5"/>
    <x v="5"/>
    <m/>
    <x v="7"/>
    <x v="0"/>
    <s v="MODERNIZACION DE PROCESOS ADMINISTRATIVOS"/>
    <x v="22"/>
    <x v="8"/>
    <n v="30000"/>
    <n v="30000"/>
    <n v="30000"/>
  </r>
  <r>
    <s v="3.8.2E1729110SISTEMAS INFORMATICOS MODERNIZADOS RECIBIDOS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0"/>
    <m/>
    <m/>
    <x v="68"/>
    <x v="68"/>
    <n v="0"/>
    <s v="SIN DESCRIPCION PARA DESTINOS 00"/>
    <x v="5"/>
    <x v="5"/>
    <m/>
    <x v="7"/>
    <x v="0"/>
    <s v="MODERNIZACION DE PROCESOS ADMINISTRATIVOS"/>
    <x v="13"/>
    <x v="8"/>
    <n v="30000"/>
    <n v="30000"/>
    <n v="30000"/>
  </r>
  <r>
    <s v="2.1.5R73565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1"/>
    <m/>
    <m/>
    <x v="26"/>
    <x v="26"/>
    <n v="0"/>
    <s v="SIN DESCRIPCION PARA DESTINOS 00"/>
    <x v="3"/>
    <x v="3"/>
    <m/>
    <x v="5"/>
    <x v="7"/>
    <s v="ACOPIO Y SALUD ANIMAL"/>
    <x v="50"/>
    <x v="33"/>
    <n v="25000"/>
    <n v="25000"/>
    <n v="25000"/>
  </r>
  <r>
    <s v="1.3.5O30249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38"/>
    <x v="38"/>
    <n v="0"/>
    <s v="SIN DESCRIPCION PARA DESTINOS 00"/>
    <x v="5"/>
    <x v="5"/>
    <m/>
    <x v="14"/>
    <x v="3"/>
    <s v="CONSTRUCCIÓN JURÍDICA DE DERECHOS"/>
    <x v="41"/>
    <x v="27"/>
    <n v="25000"/>
    <n v="25000"/>
    <n v="25000"/>
  </r>
  <r>
    <s v="1.3.5O30291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68"/>
    <x v="68"/>
    <n v="0"/>
    <s v="SIN DESCRIPCION PARA DESTINOS 00"/>
    <x v="5"/>
    <x v="5"/>
    <m/>
    <x v="14"/>
    <x v="3"/>
    <s v="CONSTRUCCIÓN JURÍDICA DE DERECHOS"/>
    <x v="41"/>
    <x v="27"/>
    <n v="25000"/>
    <n v="25000"/>
    <n v="25000"/>
  </r>
  <r>
    <s v="1.3.4K12152310OBRAS DE INFRAESTRUCTURA MUNICIPALDIRECCIÓN GENERAL DE LICITACIÓN Y NORMATIVIDAD"/>
    <s v="NO"/>
    <m/>
    <x v="0"/>
    <x v="0"/>
    <x v="0"/>
    <x v="0"/>
    <s v="1.3.4"/>
    <x v="0"/>
    <s v="K"/>
    <s v="Proyectos de Inversión"/>
    <n v="12"/>
    <n v="1"/>
    <s v="Gestión sostenible de la Ciudad"/>
    <x v="1"/>
    <m/>
    <m/>
    <x v="104"/>
    <x v="104"/>
    <n v="0"/>
    <s v="SIN DESCRIPCION PARA DESTINOS 00"/>
    <x v="3"/>
    <x v="3"/>
    <m/>
    <x v="2"/>
    <x v="4"/>
    <s v="GESTIÓN SOSTENIBLE DE LA CIUDAD"/>
    <x v="7"/>
    <x v="7"/>
    <n v="25000"/>
    <n v="25000"/>
    <n v="25000"/>
  </r>
  <r>
    <s v="1.3.4E75275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23"/>
    <x v="123"/>
    <n v="0"/>
    <s v="SIN DESCRIPCION PARA DESTINOS 00"/>
    <x v="5"/>
    <x v="5"/>
    <m/>
    <x v="5"/>
    <x v="2"/>
    <s v="CALIDAD DE LOS SERVICIOS PÚBLICOS"/>
    <x v="64"/>
    <x v="39"/>
    <n v="25000"/>
    <n v="25000"/>
    <n v="25000"/>
  </r>
  <r>
    <s v="1.3.4E75291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68"/>
    <x v="68"/>
    <n v="0"/>
    <s v="SIN DESCRIPCION PARA DESTINOS 00"/>
    <x v="5"/>
    <x v="5"/>
    <m/>
    <x v="5"/>
    <x v="2"/>
    <s v="CALIDAD DE LOS SERVICIOS PÚBLICOS"/>
    <x v="64"/>
    <x v="39"/>
    <n v="25000"/>
    <n v="25000"/>
    <n v="25000"/>
  </r>
  <r>
    <s v="2.2.7R184246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50"/>
    <x v="50"/>
    <n v="0"/>
    <s v="SIN DESCRIPCION PARA DESTINOS 00"/>
    <x v="5"/>
    <x v="5"/>
    <m/>
    <x v="1"/>
    <x v="1"/>
    <s v="DERECHO AL AGUA Y SANEAMIENTO"/>
    <x v="1"/>
    <x v="18"/>
    <n v="24000"/>
    <n v="24000"/>
    <n v="24000"/>
  </r>
  <r>
    <s v="1.3.4E121256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70"/>
    <x v="70"/>
    <n v="0"/>
    <s v="SIN DESCRIPCION PARA DESTINOS 00"/>
    <x v="5"/>
    <x v="5"/>
    <m/>
    <x v="2"/>
    <x v="4"/>
    <s v="GESTIÓN SOSTENIBLE DE LA CIUDAD"/>
    <x v="40"/>
    <x v="26"/>
    <n v="20000"/>
    <n v="20000"/>
    <n v="20000"/>
  </r>
  <r>
    <s v="2.1.5R73244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103"/>
    <x v="103"/>
    <n v="0"/>
    <s v="SIN DESCRIPCION PARA DESTINOS 00"/>
    <x v="5"/>
    <x v="5"/>
    <m/>
    <x v="5"/>
    <x v="7"/>
    <s v="ACOPIO Y SALUD ANIMAL"/>
    <x v="50"/>
    <x v="33"/>
    <n v="20000"/>
    <n v="20000"/>
    <n v="20000"/>
  </r>
  <r>
    <s v="2.1.5R73351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24"/>
    <x v="24"/>
    <n v="0"/>
    <s v="SIN DESCRIPCION PARA DESTINOS 00"/>
    <x v="1"/>
    <x v="1"/>
    <m/>
    <x v="5"/>
    <x v="7"/>
    <s v="ACOPIO Y SALUD ANIMAL"/>
    <x v="50"/>
    <x v="33"/>
    <n v="20000"/>
    <n v="20000"/>
    <n v="20000"/>
  </r>
  <r>
    <s v="2.1.5R73383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93"/>
    <x v="93"/>
    <n v="0"/>
    <s v="SIN DESCRIPCION PARA DESTINOS 00"/>
    <x v="1"/>
    <x v="1"/>
    <m/>
    <x v="5"/>
    <x v="7"/>
    <s v="ACOPIO Y SALUD ANIMAL"/>
    <x v="50"/>
    <x v="33"/>
    <n v="20000"/>
    <n v="20000"/>
    <n v="20000"/>
  </r>
  <r>
    <s v="2.1.5R73561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1"/>
    <m/>
    <m/>
    <x v="80"/>
    <x v="80"/>
    <n v="0"/>
    <s v="SIN DESCRIPCION PARA DESTINOS 00"/>
    <x v="3"/>
    <x v="3"/>
    <m/>
    <x v="5"/>
    <x v="7"/>
    <s v="ACOPIO Y SALUD ANIMAL"/>
    <x v="50"/>
    <x v="33"/>
    <n v="20000"/>
    <n v="20000"/>
    <n v="20000"/>
  </r>
  <r>
    <s v="1.3.4E75248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00"/>
    <x v="100"/>
    <n v="0"/>
    <s v="SIN DESCRIPCION PARA DESTINOS 00"/>
    <x v="5"/>
    <x v="5"/>
    <m/>
    <x v="5"/>
    <x v="2"/>
    <s v="CALIDAD DE LOS SERVICIOS PÚBLICOS"/>
    <x v="28"/>
    <x v="21"/>
    <n v="50000"/>
    <n v="20000"/>
    <n v="20000"/>
  </r>
  <r>
    <s v="1.3.4E75249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38"/>
    <x v="38"/>
    <n v="0"/>
    <s v="SIN DESCRIPCION PARA DESTINOS 00"/>
    <x v="5"/>
    <x v="5"/>
    <m/>
    <x v="5"/>
    <x v="2"/>
    <s v="CALIDAD DE LOS SERVICIOS PÚBLICOS"/>
    <x v="28"/>
    <x v="21"/>
    <n v="24999.96"/>
    <n v="20000"/>
    <n v="20000"/>
  </r>
  <r>
    <s v="1.3.4E75292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19"/>
    <x v="119"/>
    <n v="0"/>
    <s v="SIN DESCRIPCION PARA DESTINOS 00"/>
    <x v="5"/>
    <x v="5"/>
    <m/>
    <x v="5"/>
    <x v="2"/>
    <s v="CALIDAD DE LOS SERVICIOS PÚBLICOS"/>
    <x v="28"/>
    <x v="21"/>
    <n v="40000"/>
    <n v="20000"/>
    <n v="20000"/>
  </r>
  <r>
    <s v="1.3.4E75252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74"/>
    <x v="74"/>
    <n v="0"/>
    <s v="SIN DESCRIPCION PARA DESTINOS 00"/>
    <x v="5"/>
    <x v="5"/>
    <m/>
    <x v="5"/>
    <x v="2"/>
    <s v="CALIDAD DE LOS SERVICIOS PÚBLICOS"/>
    <x v="64"/>
    <x v="39"/>
    <n v="18000"/>
    <n v="18000"/>
    <n v="18000"/>
  </r>
  <r>
    <s v="1.3.4E75246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0"/>
    <x v="50"/>
    <n v="0"/>
    <s v="SIN DESCRIPCION PARA DESTINOS 00"/>
    <x v="5"/>
    <x v="5"/>
    <m/>
    <x v="5"/>
    <x v="2"/>
    <s v="CALIDAD DE LOS SERVICIOS PÚBLICOS"/>
    <x v="28"/>
    <x v="21"/>
    <n v="18168"/>
    <n v="18000"/>
    <n v="18000"/>
  </r>
  <r>
    <s v="1.3.4E121235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124"/>
    <x v="124"/>
    <n v="0"/>
    <s v="SIN DESCRIPCION PARA DESTINOS 00"/>
    <x v="5"/>
    <x v="5"/>
    <m/>
    <x v="2"/>
    <x v="4"/>
    <s v="GESTIÓN SOSTENIBLE DE LA CIUDAD"/>
    <x v="40"/>
    <x v="26"/>
    <n v="15000"/>
    <n v="15000"/>
    <n v="15000"/>
  </r>
  <r>
    <s v="1.3.4M57353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11"/>
    <x v="111"/>
    <n v="0"/>
    <s v="SIN DESCRIPCION PARA DESTINOS 00"/>
    <x v="1"/>
    <x v="1"/>
    <m/>
    <x v="0"/>
    <x v="0"/>
    <s v="ADQUISICIÓN DE BIENES Y SERVICIOS "/>
    <x v="9"/>
    <x v="0"/>
    <n v="15000"/>
    <n v="15000"/>
    <n v="15000"/>
  </r>
  <r>
    <s v="1.3.5O30566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1"/>
    <m/>
    <m/>
    <x v="86"/>
    <x v="86"/>
    <n v="0"/>
    <s v="SIN DESCRIPCION PARA DESTINOS 00"/>
    <x v="3"/>
    <x v="3"/>
    <m/>
    <x v="14"/>
    <x v="3"/>
    <s v="CONSTRUCCIÓN JURÍDICA DE DERECHOS"/>
    <x v="41"/>
    <x v="27"/>
    <n v="15000"/>
    <n v="15000"/>
    <n v="15000"/>
  </r>
  <r>
    <s v="1.3.4E75247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8"/>
    <x v="58"/>
    <n v="0"/>
    <s v="SIN DESCRIPCION PARA DESTINOS 00"/>
    <x v="5"/>
    <x v="5"/>
    <m/>
    <x v="5"/>
    <x v="2"/>
    <s v="CALIDAD DE LOS SERVICIOS PÚBLICOS"/>
    <x v="64"/>
    <x v="39"/>
    <n v="15000"/>
    <n v="15000"/>
    <n v="15000"/>
  </r>
  <r>
    <s v="1.3.4E75249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38"/>
    <x v="38"/>
    <n v="0"/>
    <s v="SIN DESCRIPCION PARA DESTINOS 00"/>
    <x v="5"/>
    <x v="5"/>
    <m/>
    <x v="5"/>
    <x v="2"/>
    <s v="CALIDAD DE LOS SERVICIOS PÚBLICOS"/>
    <x v="64"/>
    <x v="39"/>
    <n v="15000"/>
    <n v="15000"/>
    <n v="15000"/>
  </r>
  <r>
    <s v="1.3.4E7524310SERVICIO DE BALIZAMIENTO Y SEÑALETICA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95"/>
    <x v="95"/>
    <n v="0"/>
    <s v="SIN DESCRIPCION PARA DESTINOS 00"/>
    <x v="5"/>
    <x v="5"/>
    <m/>
    <x v="5"/>
    <x v="2"/>
    <s v="CALIDAD DE LOS SERVICIOS PÚBLICOS"/>
    <x v="29"/>
    <x v="15"/>
    <n v="15000"/>
    <n v="15000"/>
    <n v="15000"/>
  </r>
  <r>
    <s v="1.3.4E18358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2"/>
    <x v="2"/>
    <n v="0"/>
    <s v="SIN DESCRIPCION PARA DESTINOS 00"/>
    <x v="1"/>
    <x v="1"/>
    <m/>
    <x v="7"/>
    <x v="5"/>
    <s v="EVENTOS DE LA AGENDA GUBERNAMENTAL"/>
    <x v="38"/>
    <x v="25"/>
    <n v="15000"/>
    <n v="15000"/>
    <n v="15000"/>
  </r>
  <r>
    <s v="1.3.4M573962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97"/>
    <x v="97"/>
    <n v="0"/>
    <s v="SIN DESCRIPCION PARA DESTINOS 00"/>
    <x v="1"/>
    <x v="1"/>
    <m/>
    <x v="0"/>
    <x v="0"/>
    <s v="ADQUISICIÓN DE BIENES Y SERVICIOS "/>
    <x v="9"/>
    <x v="0"/>
    <n v="12912"/>
    <n v="12912"/>
    <n v="12912"/>
  </r>
  <r>
    <s v="1.3.4M57562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1"/>
    <m/>
    <m/>
    <x v="83"/>
    <x v="83"/>
    <n v="0"/>
    <s v="SIN DESCRIPCION PARA DESTINOS 00"/>
    <x v="3"/>
    <x v="3"/>
    <m/>
    <x v="0"/>
    <x v="0"/>
    <s v="ADQUISICIÓN DE BIENES Y SERVICIOS "/>
    <x v="9"/>
    <x v="0"/>
    <n v="12000"/>
    <n v="12000"/>
    <n v="12000"/>
  </r>
  <r>
    <s v="1.3.4E18275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123"/>
    <x v="123"/>
    <n v="0"/>
    <s v="SIN DESCRIPCION PARA DESTINOS 00"/>
    <x v="5"/>
    <x v="5"/>
    <m/>
    <x v="7"/>
    <x v="5"/>
    <s v="EVENTOS DE LA AGENDA GUBERNAMENTAL"/>
    <x v="38"/>
    <x v="25"/>
    <n v="12000"/>
    <n v="12000"/>
    <n v="12000"/>
  </r>
  <r>
    <s v="1.7.1R8231810CAPACITACIÓNCOMISARÍA DE LA POLICÍA PREVENTIVA MUNICIPAL"/>
    <s v="NO"/>
    <m/>
    <x v="0"/>
    <x v="0"/>
    <x v="7"/>
    <x v="7"/>
    <s v="1.7.1"/>
    <x v="7"/>
    <s v="R"/>
    <s v="Específicos"/>
    <n v="8"/>
    <n v="2"/>
    <s v="Seguridad y Política de Prevención"/>
    <x v="0"/>
    <m/>
    <m/>
    <x v="125"/>
    <x v="125"/>
    <n v="0"/>
    <s v="SIN DESCRIPCION PARA DESTINOS 00"/>
    <x v="1"/>
    <x v="1"/>
    <m/>
    <x v="16"/>
    <x v="8"/>
    <s v="ADMINISTRACIÓN Y DESPLIEGUE OPERATIVO DE LA COMISARÍA"/>
    <x v="61"/>
    <x v="36"/>
    <n v="10000"/>
    <n v="10000"/>
    <n v="10000"/>
  </r>
  <r>
    <s v="1.3.5O30254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43"/>
    <x v="43"/>
    <n v="0"/>
    <s v="SIN DESCRIPCION PARA DESTINOS 00"/>
    <x v="5"/>
    <x v="5"/>
    <m/>
    <x v="14"/>
    <x v="3"/>
    <s v="CONSTRUCCIÓN JURÍDICA DE DERECHOS"/>
    <x v="41"/>
    <x v="27"/>
    <n v="10000"/>
    <n v="10000"/>
    <n v="10000"/>
  </r>
  <r>
    <s v="1.3.5O30383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93"/>
    <x v="93"/>
    <n v="0"/>
    <s v="SIN DESCRIPCION PARA DESTINOS 00"/>
    <x v="1"/>
    <x v="1"/>
    <m/>
    <x v="14"/>
    <x v="3"/>
    <s v="CONSTRUCCIÓN JURÍDICA DE DERECHOS"/>
    <x v="41"/>
    <x v="27"/>
    <n v="10000"/>
    <n v="10000"/>
    <n v="10000"/>
  </r>
  <r>
    <s v="1.3.4M4735310RECURSOS RECAUDADOS DE MANERA EFICIENTE PROGRAMA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111"/>
    <x v="111"/>
    <n v="0"/>
    <s v="SIN DESCRIPCION PARA DESTINOS 00"/>
    <x v="1"/>
    <x v="1"/>
    <m/>
    <x v="3"/>
    <x v="0"/>
    <s v="HACIENDA PÚBLICA EFICIENTE"/>
    <x v="3"/>
    <x v="3"/>
    <n v="10000"/>
    <n v="10000"/>
    <n v="10000"/>
  </r>
  <r>
    <s v="2.2.7R184243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95"/>
    <x v="95"/>
    <n v="0"/>
    <s v="SIN DESCRIPCION PARA DESTINOS 00"/>
    <x v="5"/>
    <x v="5"/>
    <m/>
    <x v="1"/>
    <x v="1"/>
    <s v="DERECHO AL AGUA Y SANEAMIENTO"/>
    <x v="1"/>
    <x v="1"/>
    <n v="10000"/>
    <n v="10000"/>
    <n v="10000"/>
  </r>
  <r>
    <s v="2.2.7R18432310CAUDALES RECUPERADOSPLANEACIÓN TERRITORIAL Y URBANA"/>
    <s v="NO"/>
    <m/>
    <x v="1"/>
    <x v="1"/>
    <x v="1"/>
    <x v="1"/>
    <s v="2.2.7"/>
    <x v="1"/>
    <s v="R"/>
    <s v="Específicos"/>
    <n v="18"/>
    <n v="4"/>
    <s v="Política Integral del Agua"/>
    <x v="0"/>
    <m/>
    <m/>
    <x v="51"/>
    <x v="51"/>
    <n v="0"/>
    <s v="SIN DESCRIPCION PARA DESTINOS 00"/>
    <x v="1"/>
    <x v="1"/>
    <m/>
    <x v="1"/>
    <x v="1"/>
    <s v="DERECHO AL AGUA Y SANEAMIENTO"/>
    <x v="72"/>
    <x v="41"/>
    <n v="9000"/>
    <n v="9000"/>
    <n v="9000"/>
  </r>
  <r>
    <s v="1.3.5O30318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125"/>
    <x v="125"/>
    <n v="0"/>
    <s v="SIN DESCRIPCION PARA DESTINOS 00"/>
    <x v="1"/>
    <x v="1"/>
    <m/>
    <x v="14"/>
    <x v="3"/>
    <s v="CONSTRUCCIÓN JURÍDICA DE DERECHOS"/>
    <x v="41"/>
    <x v="27"/>
    <n v="6000"/>
    <n v="6000"/>
    <n v="6000"/>
  </r>
  <r>
    <s v="1.3.4E75241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64"/>
    <x v="64"/>
    <n v="0"/>
    <s v="SIN DESCRIPCION PARA DESTINOS 00"/>
    <x v="5"/>
    <x v="5"/>
    <m/>
    <x v="5"/>
    <x v="2"/>
    <s v="CALIDAD DE LOS SERVICIOS PÚBLICOS"/>
    <x v="28"/>
    <x v="21"/>
    <n v="6000"/>
    <n v="6000"/>
    <n v="6000"/>
  </r>
  <r>
    <s v="1.3.4E75242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23"/>
    <x v="23"/>
    <n v="0"/>
    <s v="SIN DESCRIPCION PARA DESTINOS 00"/>
    <x v="5"/>
    <x v="5"/>
    <m/>
    <x v="5"/>
    <x v="2"/>
    <s v="CALIDAD DE LOS SERVICIOS PÚBLICOS"/>
    <x v="28"/>
    <x v="21"/>
    <n v="6000"/>
    <n v="6000"/>
    <n v="6000"/>
  </r>
  <r>
    <s v="1.3.4E75243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95"/>
    <x v="95"/>
    <n v="0"/>
    <s v="SIN DESCRIPCION PARA DESTINOS 00"/>
    <x v="5"/>
    <x v="5"/>
    <m/>
    <x v="5"/>
    <x v="2"/>
    <s v="CALIDAD DE LOS SERVICIOS PÚBLICOS"/>
    <x v="28"/>
    <x v="21"/>
    <n v="6000"/>
    <n v="6000"/>
    <n v="6000"/>
  </r>
  <r>
    <s v="1.3.4E75247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8"/>
    <x v="58"/>
    <n v="0"/>
    <s v="SIN DESCRIPCION PARA DESTINOS 00"/>
    <x v="5"/>
    <x v="5"/>
    <m/>
    <x v="5"/>
    <x v="2"/>
    <s v="CALIDAD DE LOS SERVICIOS PÚBLICOS"/>
    <x v="28"/>
    <x v="21"/>
    <n v="20400"/>
    <n v="6000"/>
    <n v="6000"/>
  </r>
  <r>
    <s v="1.3.4M4727210PROYECTO DE PRESUPUESTO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52"/>
    <x v="52"/>
    <n v="0"/>
    <s v="SIN DESCRIPCION PARA DESTINOS 00"/>
    <x v="5"/>
    <x v="5"/>
    <m/>
    <x v="3"/>
    <x v="0"/>
    <s v="HACIENDA PÚBLICA EFICIENTE"/>
    <x v="32"/>
    <x v="3"/>
    <n v="5000"/>
    <n v="5000"/>
    <n v="5000"/>
  </r>
  <r>
    <s v="1.3.4M4731810RECURSOS FEDERALES RECIBI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125"/>
    <x v="125"/>
    <n v="0"/>
    <s v="SIN DESCRIPCION PARA DESTINOS 00"/>
    <x v="1"/>
    <x v="1"/>
    <m/>
    <x v="3"/>
    <x v="0"/>
    <s v="HACIENDA PÚBLICA EFICIENTE"/>
    <x v="25"/>
    <x v="3"/>
    <n v="5000"/>
    <n v="5000"/>
    <n v="5000"/>
  </r>
  <r>
    <s v="1.3.4E18223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126"/>
    <x v="126"/>
    <n v="0"/>
    <s v="SIN DESCRIPCION PARA DESTINOS 00"/>
    <x v="5"/>
    <x v="5"/>
    <m/>
    <x v="7"/>
    <x v="5"/>
    <s v="EVENTOS DE LA AGENDA GUBERNAMENTAL"/>
    <x v="38"/>
    <x v="25"/>
    <n v="5000"/>
    <n v="5000"/>
    <n v="5000"/>
  </r>
  <r>
    <s v="1.3.4E18272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52"/>
    <x v="52"/>
    <n v="0"/>
    <s v="SIN DESCRIPCION PARA DESTINOS 00"/>
    <x v="5"/>
    <x v="5"/>
    <m/>
    <x v="7"/>
    <x v="5"/>
    <s v="EVENTOS DE LA AGENDA GUBERNAMENTAL"/>
    <x v="38"/>
    <x v="25"/>
    <n v="5000"/>
    <n v="5000"/>
    <n v="5000"/>
  </r>
  <r>
    <s v="1.3.4E18352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116"/>
    <x v="116"/>
    <n v="0"/>
    <s v="SIN DESCRIPCION PARA DESTINOS 00"/>
    <x v="1"/>
    <x v="1"/>
    <m/>
    <x v="7"/>
    <x v="5"/>
    <s v="EVENTOS DE LA AGENDA GUBERNAMENTAL"/>
    <x v="38"/>
    <x v="25"/>
    <n v="5000"/>
    <n v="5000"/>
    <n v="5000"/>
  </r>
  <r>
    <s v="1.3.5O30223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126"/>
    <x v="126"/>
    <n v="0"/>
    <s v="SIN DESCRIPCION PARA DESTINOS 00"/>
    <x v="5"/>
    <x v="5"/>
    <m/>
    <x v="14"/>
    <x v="3"/>
    <s v="CONSTRUCCIÓN JURÍDICA DE DERECHOS"/>
    <x v="41"/>
    <x v="27"/>
    <n v="3000"/>
    <n v="3000"/>
    <n v="3000"/>
  </r>
  <r>
    <s v="1.3.4M4724610PROYECTO DE PRESUPUESTO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50"/>
    <x v="50"/>
    <n v="0"/>
    <s v="SIN DESCRIPCION PARA DESTINOS 00"/>
    <x v="5"/>
    <x v="5"/>
    <m/>
    <x v="3"/>
    <x v="0"/>
    <s v="HACIENDA PÚBLICA EFICIENTE"/>
    <x v="32"/>
    <x v="3"/>
    <n v="1000"/>
    <n v="1000"/>
    <n v="1000.17"/>
  </r>
  <r>
    <s v="1.3.4E121212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127"/>
    <x v="127"/>
    <n v="0"/>
    <s v="SIN DESCRIPCION PARA DESTINOS 00"/>
    <x v="5"/>
    <x v="5"/>
    <m/>
    <x v="2"/>
    <x v="4"/>
    <s v="GESTIÓN SOSTENIBLE DE LA CIUDAD"/>
    <x v="40"/>
    <x v="26"/>
    <n v="0"/>
    <n v="0"/>
    <n v="0"/>
  </r>
  <r>
    <s v="1.3.4E121217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99"/>
    <x v="99"/>
    <n v="0"/>
    <s v="SIN DESCRIPCION PARA DESTINOS 00"/>
    <x v="5"/>
    <x v="5"/>
    <m/>
    <x v="2"/>
    <x v="4"/>
    <s v="GESTIÓN SOSTENIBLE DE LA CIUDAD"/>
    <x v="40"/>
    <x v="26"/>
    <n v="0"/>
    <n v="0"/>
    <n v="0"/>
  </r>
  <r>
    <s v="1.3.4E121222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85"/>
    <x v="85"/>
    <n v="0"/>
    <s v="SIN DESCRIPCION PARA DESTINOS 00"/>
    <x v="5"/>
    <x v="5"/>
    <m/>
    <x v="2"/>
    <x v="4"/>
    <s v="GESTIÓN SOSTENIBLE DE LA CIUDAD"/>
    <x v="40"/>
    <x v="26"/>
    <n v="0"/>
    <n v="0"/>
    <n v="0"/>
  </r>
  <r>
    <s v="1.3.4E121247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58"/>
    <x v="58"/>
    <n v="0"/>
    <s v="SIN DESCRIPCION PARA DESTINOS 00"/>
    <x v="5"/>
    <x v="5"/>
    <m/>
    <x v="2"/>
    <x v="4"/>
    <s v="GESTIÓN SOSTENIBLE DE LA CIUDAD"/>
    <x v="40"/>
    <x v="26"/>
    <n v="0"/>
    <n v="0"/>
    <n v="0"/>
  </r>
  <r>
    <s v="1.3.4E121271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128"/>
    <x v="128"/>
    <n v="0"/>
    <s v="SIN DESCRIPCION PARA DESTINOS 00"/>
    <x v="5"/>
    <x v="5"/>
    <m/>
    <x v="2"/>
    <x v="4"/>
    <s v="GESTIÓN SOSTENIBLE DE LA CIUDAD"/>
    <x v="40"/>
    <x v="26"/>
    <n v="65000"/>
    <n v="0"/>
    <n v="0"/>
  </r>
  <r>
    <s v="1.3.4E121338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14"/>
    <x v="14"/>
    <n v="0"/>
    <s v="SIN DESCRIPCION PARA DESTINOS 00"/>
    <x v="1"/>
    <x v="1"/>
    <m/>
    <x v="2"/>
    <x v="4"/>
    <s v="GESTIÓN SOSTENIBLE DE LA CIUDAD"/>
    <x v="40"/>
    <x v="26"/>
    <n v="0"/>
    <n v="0"/>
    <n v="0"/>
  </r>
  <r>
    <s v="1.3.4E121347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129"/>
    <x v="129"/>
    <n v="0"/>
    <s v="SIN DESCRIPCION PARA DESTINOS 00"/>
    <x v="1"/>
    <x v="1"/>
    <m/>
    <x v="2"/>
    <x v="4"/>
    <s v="GESTIÓN SOSTENIBLE DE LA CIUDAD"/>
    <x v="40"/>
    <x v="26"/>
    <n v="0"/>
    <n v="0"/>
    <n v="0"/>
  </r>
  <r>
    <s v="1.3.4E121382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27"/>
    <x v="27"/>
    <n v="0"/>
    <s v="SIN DESCRIPCION PARA DESTINOS 00"/>
    <x v="1"/>
    <x v="1"/>
    <m/>
    <x v="2"/>
    <x v="4"/>
    <s v="GESTIÓN SOSTENIBLE DE LA CIUDAD"/>
    <x v="40"/>
    <x v="26"/>
    <n v="0"/>
    <n v="0"/>
    <n v="0"/>
  </r>
  <r>
    <s v="1.3.4E121384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105"/>
    <x v="105"/>
    <n v="0"/>
    <s v="SIN DESCRIPCION PARA DESTINOS 00"/>
    <x v="1"/>
    <x v="1"/>
    <m/>
    <x v="2"/>
    <x v="4"/>
    <s v="GESTIÓN SOSTENIBLE DE LA CIUDAD"/>
    <x v="40"/>
    <x v="26"/>
    <n v="0"/>
    <n v="0"/>
    <n v="0"/>
  </r>
  <r>
    <s v="1.3.4E121443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44"/>
    <x v="44"/>
    <n v="0"/>
    <s v="SIN DESCRIPCION PARA DESTINOS 00"/>
    <x v="4"/>
    <x v="4"/>
    <m/>
    <x v="2"/>
    <x v="4"/>
    <s v="GESTIÓN SOSTENIBLE DE LA CIUDAD"/>
    <x v="40"/>
    <x v="26"/>
    <n v="0"/>
    <n v="0"/>
    <n v="0"/>
  </r>
  <r>
    <s v="1.3.4E121523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1"/>
    <m/>
    <m/>
    <x v="104"/>
    <x v="104"/>
    <n v="0"/>
    <s v="SIN DESCRIPCION PARA DESTINOS 00"/>
    <x v="3"/>
    <x v="3"/>
    <m/>
    <x v="2"/>
    <x v="4"/>
    <s v="GESTIÓN SOSTENIBLE DE LA CIUDAD"/>
    <x v="40"/>
    <x v="26"/>
    <n v="0"/>
    <n v="0"/>
    <n v="0"/>
  </r>
  <r>
    <s v="1.3.4E12156110INDUSTRIAS REGULADASDIRECCIÓN GENERAL DE PROTECCIÓN Y SUSTENTABILIDAD"/>
    <s v="NO"/>
    <m/>
    <x v="0"/>
    <x v="0"/>
    <x v="0"/>
    <x v="0"/>
    <s v="1.3.4"/>
    <x v="0"/>
    <s v="E"/>
    <s v="Prestación de Servicios Públicos"/>
    <n v="12"/>
    <n v="1"/>
    <s v="Gestión sostenible de la Ciudad"/>
    <x v="1"/>
    <m/>
    <m/>
    <x v="80"/>
    <x v="80"/>
    <n v="0"/>
    <s v="SIN DESCRIPCION PARA DESTINOS 00"/>
    <x v="3"/>
    <x v="3"/>
    <m/>
    <x v="2"/>
    <x v="4"/>
    <s v="GESTIÓN SOSTENIBLE DE LA CIUDAD"/>
    <x v="40"/>
    <x v="26"/>
    <n v="0"/>
    <n v="0"/>
    <n v="0"/>
  </r>
  <r>
    <s v="1.3.4O20361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20"/>
    <x v="20"/>
    <n v="0"/>
    <s v="SIN DESCRIPCION PARA DESTINOS 00"/>
    <x v="1"/>
    <x v="1"/>
    <m/>
    <x v="4"/>
    <x v="3"/>
    <s v="EMISIÓN DE DOCUMENTOS JURÍDICOS"/>
    <x v="54"/>
    <x v="35"/>
    <n v="300000"/>
    <n v="0"/>
    <n v="0"/>
  </r>
  <r>
    <s v="1.3.4O20363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61"/>
    <x v="61"/>
    <n v="0"/>
    <s v="SIN DESCRIPCION PARA DESTINOS 00"/>
    <x v="1"/>
    <x v="1"/>
    <m/>
    <x v="4"/>
    <x v="3"/>
    <s v="EMISIÓN DE DOCUMENTOS JURÍDICOS"/>
    <x v="54"/>
    <x v="35"/>
    <n v="100000"/>
    <n v="0"/>
    <n v="0"/>
  </r>
  <r>
    <s v="1.3.4O20365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49"/>
    <x v="49"/>
    <n v="0"/>
    <s v="SIN DESCRIPCION PARA DESTINOS 00"/>
    <x v="1"/>
    <x v="1"/>
    <m/>
    <x v="4"/>
    <x v="3"/>
    <s v="EMISIÓN DE DOCUMENTOS JURÍDICOS"/>
    <x v="54"/>
    <x v="35"/>
    <n v="160000"/>
    <n v="0"/>
    <n v="0"/>
  </r>
  <r>
    <s v="1.3.4O20366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29"/>
    <x v="29"/>
    <n v="0"/>
    <s v="SIN DESCRIPCION PARA DESTINOS 00"/>
    <x v="1"/>
    <x v="1"/>
    <m/>
    <x v="4"/>
    <x v="3"/>
    <s v="EMISIÓN DE DOCUMENTOS JURÍDICOS"/>
    <x v="54"/>
    <x v="35"/>
    <n v="250000"/>
    <n v="0"/>
    <n v="0"/>
  </r>
  <r>
    <s v="1.3.4O20371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110"/>
    <x v="110"/>
    <n v="0"/>
    <s v="SIN DESCRIPCION PARA DESTINOS 00"/>
    <x v="1"/>
    <x v="1"/>
    <m/>
    <x v="4"/>
    <x v="3"/>
    <s v="EMISIÓN DE DOCUMENTOS JURÍDICOS"/>
    <x v="54"/>
    <x v="35"/>
    <n v="105000"/>
    <n v="30000"/>
    <n v="0"/>
  </r>
  <r>
    <s v="1.3.4O2037510ACTAS DE INSTALACIÓN DE MESAS DE PAZ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115"/>
    <x v="115"/>
    <n v="0"/>
    <s v="SIN DESCRIPCION PARA DESTINOS 00"/>
    <x v="1"/>
    <x v="1"/>
    <m/>
    <x v="4"/>
    <x v="3"/>
    <s v="EMISIÓN DE DOCUMENTOS JURÍDICOS"/>
    <x v="54"/>
    <x v="35"/>
    <n v="105000"/>
    <n v="30000"/>
    <n v="0"/>
  </r>
  <r>
    <s v="2.7.1S6827110ACTIVIDADES PARA LA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28"/>
    <x v="128"/>
    <n v="0"/>
    <s v="SIN DESCRIPCION PARA DESTINOS 00"/>
    <x v="5"/>
    <x v="5"/>
    <m/>
    <x v="8"/>
    <x v="5"/>
    <s v="ACTIVIDADES Y FESTIVIDADES"/>
    <x v="21"/>
    <x v="17"/>
    <n v="250000"/>
    <n v="0"/>
    <n v="0"/>
  </r>
  <r>
    <s v="1.7.2R25376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117"/>
    <x v="117"/>
    <n v="0"/>
    <s v="SIN DESCRIPCION PARA DESTINOS 00"/>
    <x v="1"/>
    <x v="1"/>
    <m/>
    <x v="4"/>
    <x v="2"/>
    <s v="FORTALECIMIENTO A LA CAPACIDAD E INFRAESTRUCTURA DE PCyB"/>
    <x v="49"/>
    <x v="20"/>
    <n v="600000"/>
    <n v="0"/>
    <n v="0"/>
  </r>
  <r>
    <s v="1.7.2R25371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110"/>
    <x v="110"/>
    <n v="0"/>
    <s v="SIN DESCRIPCION PARA DESTINOS 00"/>
    <x v="1"/>
    <x v="1"/>
    <m/>
    <x v="4"/>
    <x v="2"/>
    <s v="FORTALECIMIENTO A LA CAPACIDAD E INFRAESTRUCTURA DE PCyB"/>
    <x v="49"/>
    <x v="20"/>
    <n v="150000"/>
    <n v="150000"/>
    <n v="0"/>
  </r>
  <r>
    <s v="1.7.2R25372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121"/>
    <x v="121"/>
    <n v="0"/>
    <s v="SIN DESCRIPCION PARA DESTINOS 00"/>
    <x v="1"/>
    <x v="1"/>
    <m/>
    <x v="4"/>
    <x v="2"/>
    <s v="FORTALECIMIENTO A LA CAPACIDAD E INFRAESTRUCTURA DE PCyB"/>
    <x v="49"/>
    <x v="20"/>
    <n v="49999.999999999898"/>
    <n v="49999.999999999898"/>
    <n v="0"/>
  </r>
  <r>
    <s v="1.7.2R2537510ADMINISTRACIÓN CENTRAL DE PROTECCIÓN CIVIL Y BOMBEROS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115"/>
    <x v="115"/>
    <n v="0"/>
    <s v="SIN DESCRIPCION PARA DESTINOS 00"/>
    <x v="1"/>
    <x v="1"/>
    <m/>
    <x v="4"/>
    <x v="2"/>
    <s v="FORTALECIMIENTO A LA CAPACIDAD E INFRAESTRUCTURA DE PCyB"/>
    <x v="49"/>
    <x v="20"/>
    <n v="300000"/>
    <n v="300000"/>
    <n v="0"/>
  </r>
  <r>
    <s v="1.3.4E12133410ADMINISTRACIÓN CENTRAL DEL DESPACHO DE LA COORDINACIÓNDESPACHO DE LA COORDINACIÓN GENERAL DE GESTIÓN INTEGRAL DE LA CIU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25"/>
    <x v="25"/>
    <n v="0"/>
    <s v="SIN DESCRIPCION PARA DESTINOS 00"/>
    <x v="1"/>
    <x v="1"/>
    <m/>
    <x v="2"/>
    <x v="4"/>
    <s v="GESTIÓN SOSTENIBLE DE LA CIUDAD"/>
    <x v="75"/>
    <x v="43"/>
    <n v="60000"/>
    <n v="0"/>
    <n v="0"/>
  </r>
  <r>
    <s v="1.3.4E12137110ADMINISTRACIÓN CENTRAL DEL DESPACHO DE LA COORDINACIÓNDESPACHO DE LA COORDINACIÓN GENERAL DE GESTIÓN INTEGRAL DE LA CIU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110"/>
    <x v="110"/>
    <n v="0"/>
    <s v="SIN DESCRIPCION PARA DESTINOS 00"/>
    <x v="1"/>
    <x v="1"/>
    <m/>
    <x v="2"/>
    <x v="4"/>
    <s v="GESTIÓN SOSTENIBLE DE LA CIUDAD"/>
    <x v="75"/>
    <x v="43"/>
    <n v="360000"/>
    <n v="0"/>
    <n v="0"/>
  </r>
  <r>
    <s v="1.3.4E12137510ADMINISTRACIÓN CENTRAL DEL DESPACHO DE LA COORDINACIÓNDESPACHO DE LA COORDINACIÓN GENERAL DE GESTIÓN INTEGRAL DE LA CIU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115"/>
    <x v="115"/>
    <n v="0"/>
    <s v="SIN DESCRIPCION PARA DESTINOS 00"/>
    <x v="1"/>
    <x v="1"/>
    <m/>
    <x v="2"/>
    <x v="4"/>
    <s v="GESTIÓN SOSTENIBLE DE LA CIUDAD"/>
    <x v="75"/>
    <x v="43"/>
    <n v="360000"/>
    <n v="0"/>
    <n v="0"/>
  </r>
  <r>
    <s v="1.3.4E12137610ADMINISTRACIÓN CENTRAL DEL DESPACHO DE LA COORDINACIÓNDESPACHO DE LA COORDINACIÓN GENERAL DE GESTIÓN INTEGRAL DE LA CIU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117"/>
    <x v="117"/>
    <n v="0"/>
    <s v="SIN DESCRIPCION PARA DESTINOS 00"/>
    <x v="1"/>
    <x v="1"/>
    <m/>
    <x v="2"/>
    <x v="4"/>
    <s v="GESTIÓN SOSTENIBLE DE LA CIUDAD"/>
    <x v="75"/>
    <x v="43"/>
    <n v="300000"/>
    <n v="0"/>
    <n v="0"/>
  </r>
  <r>
    <s v="1.3.4E12138310ADMINISTRACIÓN CENTRAL DEL DESPACHO DE LA COORDINACIÓNDESPACHO DE LA COORDINACIÓN GENERAL DE GESTIÓN INTEGRAL DE LA CIU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93"/>
    <x v="93"/>
    <n v="0"/>
    <s v="SIN DESCRIPCION PARA DESTINOS 00"/>
    <x v="1"/>
    <x v="1"/>
    <m/>
    <x v="2"/>
    <x v="4"/>
    <s v="GESTIÓN SOSTENIBLE DE LA CIUDAD"/>
    <x v="75"/>
    <x v="43"/>
    <n v="180000"/>
    <n v="0"/>
    <n v="0"/>
  </r>
  <r>
    <s v="1.3.4E12144210ADMINISTRACIÓN CENTRAL DEL DESPACHO DE LA COORDINACIÓNDESPACHO DE LA COORDINACIÓN GENERAL DE GESTIÓN INTEGRAL DE LA CIUDAD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90"/>
    <x v="90"/>
    <n v="0"/>
    <s v="SIN DESCRIPCION PARA DESTINOS 00"/>
    <x v="4"/>
    <x v="4"/>
    <m/>
    <x v="2"/>
    <x v="4"/>
    <s v="GESTIÓN SOSTENIBLE DE LA CIUDAD"/>
    <x v="75"/>
    <x v="43"/>
    <n v="300000"/>
    <n v="0"/>
    <n v="0"/>
  </r>
  <r>
    <s v="3.1.1E9621210ADMINISTRACIÓN DEL DESPACH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127"/>
    <x v="127"/>
    <n v="0"/>
    <s v="SIN DESCRIPCION PARA DESTINOS 00"/>
    <x v="5"/>
    <x v="5"/>
    <m/>
    <x v="12"/>
    <x v="6"/>
    <s v="DESARROLLO ECONÓMICO"/>
    <x v="52"/>
    <x v="22"/>
    <n v="10000"/>
    <n v="0"/>
    <n v="0"/>
  </r>
  <r>
    <s v="3.1.1E9621510ADMINISTRACIÓN DEL DESPACH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130"/>
    <x v="130"/>
    <n v="0"/>
    <s v="SIN DESCRIPCION PARA DESTINOS 00"/>
    <x v="5"/>
    <x v="5"/>
    <m/>
    <x v="12"/>
    <x v="6"/>
    <s v="DESARROLLO ECONÓMICO"/>
    <x v="52"/>
    <x v="22"/>
    <n v="10000"/>
    <n v="0"/>
    <n v="0"/>
  </r>
  <r>
    <s v="3.1.1E9624310ADMINISTRACIÓN DEL DESPACH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95"/>
    <x v="95"/>
    <n v="0"/>
    <s v="SIN DESCRIPCION PARA DESTINOS 00"/>
    <x v="5"/>
    <x v="5"/>
    <m/>
    <x v="12"/>
    <x v="6"/>
    <s v="DESARROLLO ECONÓMICO"/>
    <x v="52"/>
    <x v="22"/>
    <n v="50000"/>
    <n v="50000"/>
    <n v="0"/>
  </r>
  <r>
    <s v="3.1.1E9627210ADMINISTRACIÓN DEL DESPACH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52"/>
    <x v="52"/>
    <n v="0"/>
    <s v="SIN DESCRIPCION PARA DESTINOS 00"/>
    <x v="5"/>
    <x v="5"/>
    <m/>
    <x v="12"/>
    <x v="6"/>
    <s v="DESARROLLO ECONÓMICO"/>
    <x v="52"/>
    <x v="22"/>
    <n v="50000"/>
    <n v="50000"/>
    <n v="0"/>
  </r>
  <r>
    <s v="3.1.1E9652310ADMINISTRACIÓN DEL DESPACH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1"/>
    <m/>
    <m/>
    <x v="104"/>
    <x v="104"/>
    <n v="0"/>
    <s v="SIN DESCRIPCION PARA DESTINOS 00"/>
    <x v="3"/>
    <x v="3"/>
    <m/>
    <x v="12"/>
    <x v="6"/>
    <s v="DESARROLLO ECONÓMICO"/>
    <x v="52"/>
    <x v="22"/>
    <n v="50000"/>
    <n v="50000"/>
    <n v="0"/>
  </r>
  <r>
    <s v="2.7.1S68217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99"/>
    <x v="99"/>
    <n v="0"/>
    <s v="SIN DESCRIPCION PARA DESTINOS 00"/>
    <x v="5"/>
    <x v="5"/>
    <m/>
    <x v="8"/>
    <x v="5"/>
    <s v="PROCESOS ADMINISTRATIVOS"/>
    <x v="45"/>
    <x v="17"/>
    <n v="80000"/>
    <n v="0"/>
    <n v="0"/>
  </r>
  <r>
    <s v="2.7.1S68271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28"/>
    <x v="128"/>
    <n v="0"/>
    <s v="SIN DESCRIPCION PARA DESTINOS 00"/>
    <x v="5"/>
    <x v="5"/>
    <m/>
    <x v="8"/>
    <x v="5"/>
    <s v="PROCESOS ADMINISTRATIVOS"/>
    <x v="45"/>
    <x v="17"/>
    <n v="150000"/>
    <n v="0"/>
    <n v="0"/>
  </r>
  <r>
    <s v="2.7.1S68329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89"/>
    <x v="89"/>
    <n v="0"/>
    <s v="SIN DESCRIPCION PARA DESTINOS 00"/>
    <x v="1"/>
    <x v="1"/>
    <m/>
    <x v="8"/>
    <x v="5"/>
    <s v="PROCESOS ADMINISTRATIVOS"/>
    <x v="45"/>
    <x v="17"/>
    <n v="1300000"/>
    <n v="0"/>
    <n v="0"/>
  </r>
  <r>
    <s v="2.7.1S68329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89"/>
    <x v="89"/>
    <n v="0"/>
    <s v="SIN DESCRIPCION PARA DESTINOS 00"/>
    <x v="1"/>
    <x v="1"/>
    <m/>
    <x v="8"/>
    <x v="5"/>
    <s v="PROCESOS ADMINISTRATIVOS"/>
    <x v="45"/>
    <x v="17"/>
    <n v="1300000"/>
    <n v="0"/>
    <n v="0"/>
  </r>
  <r>
    <s v="2.7.1S68371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10"/>
    <x v="110"/>
    <n v="0"/>
    <s v="SIN DESCRIPCION PARA DESTINOS 00"/>
    <x v="1"/>
    <x v="1"/>
    <m/>
    <x v="8"/>
    <x v="5"/>
    <s v="PROCESOS ADMINISTRATIVOS"/>
    <x v="45"/>
    <x v="17"/>
    <n v="45000"/>
    <n v="0"/>
    <n v="0"/>
  </r>
  <r>
    <s v="2.7.1S68375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15"/>
    <x v="115"/>
    <n v="0"/>
    <s v="SIN DESCRIPCION PARA DESTINOS 00"/>
    <x v="1"/>
    <x v="1"/>
    <m/>
    <x v="8"/>
    <x v="5"/>
    <s v="PROCESOS ADMINISTRATIVOS"/>
    <x v="45"/>
    <x v="17"/>
    <n v="36000"/>
    <n v="0"/>
    <n v="0"/>
  </r>
  <r>
    <s v="2.7.1S68376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17"/>
    <x v="117"/>
    <n v="0"/>
    <s v="SIN DESCRIPCION PARA DESTINOS 00"/>
    <x v="1"/>
    <x v="1"/>
    <m/>
    <x v="8"/>
    <x v="5"/>
    <s v="PROCESOS ADMINISTRATIVOS"/>
    <x v="45"/>
    <x v="17"/>
    <n v="30000"/>
    <n v="0"/>
    <n v="0"/>
  </r>
  <r>
    <s v="2.7.1S68379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0"/>
    <m/>
    <m/>
    <x v="131"/>
    <x v="131"/>
    <n v="0"/>
    <s v="SIN DESCRIPCION PARA DESTINOS 00"/>
    <x v="1"/>
    <x v="1"/>
    <m/>
    <x v="8"/>
    <x v="5"/>
    <s v="PROCESOS ADMINISTRATIVOS"/>
    <x v="45"/>
    <x v="17"/>
    <n v="30000"/>
    <n v="0"/>
    <n v="0"/>
  </r>
  <r>
    <s v="2.7.1S68521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1"/>
    <m/>
    <m/>
    <x v="78"/>
    <x v="78"/>
    <n v="0"/>
    <s v="SIN DESCRIPCION PARA DESTINOS 00"/>
    <x v="3"/>
    <x v="3"/>
    <m/>
    <x v="8"/>
    <x v="5"/>
    <s v="PROCESOS ADMINISTRATIVOS"/>
    <x v="45"/>
    <x v="17"/>
    <n v="30000"/>
    <n v="0"/>
    <n v="0"/>
  </r>
  <r>
    <s v="2.7.1S6852310ADMINISTRACIÓN GENERAL DE LA COORDINACIÓN GENERAL DE PARTICIPACIÓN CIUDADANA Y CONSTRUCCIÓN DE COMUNIDADDESPACHO DE LA COORDINACIÓN GENERAL DE PARTICIPACIÓN CIUDADANA Y CONSTRUCCIÓN DE COMUNIDAD"/>
    <s v="NO"/>
    <m/>
    <x v="1"/>
    <x v="1"/>
    <x v="5"/>
    <x v="5"/>
    <s v="2.7.1"/>
    <x v="5"/>
    <s v="S"/>
    <s v="Sujetos a Reglas de Operación"/>
    <n v="6"/>
    <n v="8"/>
    <s v="Ciudad Culta, Recreativa y Participativa"/>
    <x v="1"/>
    <m/>
    <m/>
    <x v="104"/>
    <x v="104"/>
    <n v="0"/>
    <s v="SIN DESCRIPCION PARA DESTINOS 00"/>
    <x v="3"/>
    <x v="3"/>
    <m/>
    <x v="8"/>
    <x v="5"/>
    <s v="PROCESOS ADMINISTRATIVOS"/>
    <x v="45"/>
    <x v="17"/>
    <n v="30000"/>
    <n v="0"/>
    <n v="0"/>
  </r>
  <r>
    <s v="1.3.4M1031810APOYO ECONÓMICO A PERSONAS FÍSICAS, ASOCIACIONES E INSTITUCIONES SIN FINES DE LUCROSECRETARÍA PARTICULAR DE PRESIDENCIA"/>
    <s v="NO"/>
    <m/>
    <x v="0"/>
    <x v="0"/>
    <x v="0"/>
    <x v="0"/>
    <s v="1.3.4"/>
    <x v="0"/>
    <s v="M"/>
    <s v="Apoyo al proceso presupuestario y para mejorar la eficiencia institucional"/>
    <n v="1"/>
    <n v="0"/>
    <s v="Cultura de Paz y Derechos Humanos (Transversal)"/>
    <x v="0"/>
    <m/>
    <m/>
    <x v="125"/>
    <x v="125"/>
    <n v="0"/>
    <s v="SIN DESCRIPCION PARA DESTINOS 00"/>
    <x v="1"/>
    <x v="1"/>
    <m/>
    <x v="7"/>
    <x v="3"/>
    <s v="AGENDA GUBERNAMENTAL"/>
    <x v="43"/>
    <x v="28"/>
    <n v="7000"/>
    <n v="0"/>
    <n v="0"/>
  </r>
  <r>
    <s v="1.3.4M1037210APOYO ECONÓMICO A PERSONAS FÍSICAS, ASOCIACIONES E INSTITUCIONES SIN FINES DE LUCROSECRETARÍA PARTICULAR DE PRESIDENCIA"/>
    <s v="NO"/>
    <m/>
    <x v="0"/>
    <x v="0"/>
    <x v="0"/>
    <x v="0"/>
    <s v="1.3.4"/>
    <x v="0"/>
    <s v="M"/>
    <s v="Apoyo al proceso presupuestario y para mejorar la eficiencia institucional"/>
    <n v="1"/>
    <n v="0"/>
    <s v="Cultura de Paz y Derechos Humanos (Transversal)"/>
    <x v="0"/>
    <m/>
    <m/>
    <x v="121"/>
    <x v="121"/>
    <n v="0"/>
    <s v="SIN DESCRIPCION PARA DESTINOS 00"/>
    <x v="1"/>
    <x v="1"/>
    <m/>
    <x v="7"/>
    <x v="3"/>
    <s v="AGENDA GUBERNAMENTAL"/>
    <x v="43"/>
    <x v="28"/>
    <n v="20000"/>
    <n v="0"/>
    <n v="0"/>
  </r>
  <r>
    <s v="1.3.4M57271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28"/>
    <x v="128"/>
    <n v="0"/>
    <s v="SIN DESCRIPCION PARA DESTINOS 00"/>
    <x v="5"/>
    <x v="5"/>
    <m/>
    <x v="0"/>
    <x v="0"/>
    <s v="ADQUISICIÓN DE BIENES Y SERVICIOS "/>
    <x v="9"/>
    <x v="0"/>
    <n v="279996"/>
    <n v="0"/>
    <n v="0"/>
  </r>
  <r>
    <s v="1.3.4M57336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22"/>
    <x v="22"/>
    <n v="0"/>
    <s v="SIN DESCRIPCION PARA DESTINOS 00"/>
    <x v="1"/>
    <x v="1"/>
    <m/>
    <x v="0"/>
    <x v="0"/>
    <s v="ADQUISICIÓN DE BIENES Y SERVICIOS "/>
    <x v="9"/>
    <x v="0"/>
    <n v="10999200"/>
    <n v="0"/>
    <n v="0"/>
  </r>
  <r>
    <s v="1.3.4M57371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10"/>
    <x v="110"/>
    <n v="0"/>
    <s v="SIN DESCRIPCION PARA DESTINOS 00"/>
    <x v="1"/>
    <x v="1"/>
    <m/>
    <x v="0"/>
    <x v="0"/>
    <s v="ADQUISICIÓN DE BIENES Y SERVICIOS "/>
    <x v="9"/>
    <x v="0"/>
    <n v="15000"/>
    <n v="0"/>
    <n v="0"/>
  </r>
  <r>
    <s v="1.3.4M57375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15"/>
    <x v="115"/>
    <n v="0"/>
    <s v="SIN DESCRIPCION PARA DESTINOS 00"/>
    <x v="1"/>
    <x v="1"/>
    <m/>
    <x v="0"/>
    <x v="0"/>
    <s v="ADQUISICIÓN DE BIENES Y SERVICIOS "/>
    <x v="9"/>
    <x v="0"/>
    <n v="20000"/>
    <n v="0"/>
    <n v="0"/>
  </r>
  <r>
    <s v="1.3.4M5752310BIENES ADQUIRI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1"/>
    <m/>
    <m/>
    <x v="104"/>
    <x v="104"/>
    <n v="0"/>
    <s v="SIN DESCRIPCION PARA DESTINOS 00"/>
    <x v="3"/>
    <x v="3"/>
    <m/>
    <x v="0"/>
    <x v="0"/>
    <s v="ADQUISICIÓN DE BIENES Y SERVICIOS "/>
    <x v="9"/>
    <x v="0"/>
    <n v="15000"/>
    <n v="15000"/>
    <n v="0"/>
  </r>
  <r>
    <s v="1.3.4O11727110CAMPAÑA PREVENTIVA PARA LA CORRECTA CONDUCTA DE LOS SERVIDORES PUBLICOSCONTRALORÍA"/>
    <s v="NO"/>
    <m/>
    <x v="0"/>
    <x v="0"/>
    <x v="0"/>
    <x v="0"/>
    <s v="1.3.4"/>
    <x v="0"/>
    <s v="O"/>
    <s v="Apoyo a la función pública y al mejoramiento de la gestión"/>
    <n v="11"/>
    <n v="7"/>
    <s v="Innovación en la Administración Pública"/>
    <x v="0"/>
    <m/>
    <m/>
    <x v="128"/>
    <x v="128"/>
    <n v="0"/>
    <s v="SIN DESCRIPCION PARA DESTINOS 00"/>
    <x v="5"/>
    <x v="5"/>
    <m/>
    <x v="17"/>
    <x v="0"/>
    <s v="REVISION Y MEJORAMIENTO DE PROCESOS INTERNOS"/>
    <x v="76"/>
    <x v="42"/>
    <n v="20000"/>
    <n v="0"/>
    <n v="0"/>
  </r>
  <r>
    <s v="1.3.4O2059110CARTA DE RESIDENCIA Y/O PROCEDENCIADESPACHO DE LA SECRETARÍA GENERAL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1"/>
    <m/>
    <m/>
    <x v="18"/>
    <x v="18"/>
    <n v="0"/>
    <s v="SIN DESCRIPCION PARA DESTINOS 00"/>
    <x v="3"/>
    <x v="3"/>
    <m/>
    <x v="4"/>
    <x v="3"/>
    <s v="EMISIÓN DE DOCUMENTOS JURÍDICOS"/>
    <x v="4"/>
    <x v="4"/>
    <n v="4000000"/>
    <n v="0"/>
    <n v="0"/>
  </r>
  <r>
    <s v="1.3.4O2059710CARTA DE RESIDENCIA Y/O PROCEDENCIADESPACHO DE LA SECRETARÍA GENERAL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1"/>
    <m/>
    <m/>
    <x v="73"/>
    <x v="73"/>
    <n v="0"/>
    <s v="SIN DESCRIPCION PARA DESTINOS 00"/>
    <x v="3"/>
    <x v="3"/>
    <m/>
    <x v="4"/>
    <x v="3"/>
    <s v="EMISIÓN DE DOCUMENTOS JURÍDICOS"/>
    <x v="4"/>
    <x v="4"/>
    <n v="100000"/>
    <n v="0"/>
    <n v="0"/>
  </r>
  <r>
    <s v="1.3.4O2037910CARTA DE RESIDENCIA Y/O PROCEDENCIADESPACHO DE LA SECRETARÍA GENERAL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131"/>
    <x v="131"/>
    <n v="0"/>
    <s v="SIN DESCRIPCION PARA DESTINOS 00"/>
    <x v="1"/>
    <x v="1"/>
    <m/>
    <x v="4"/>
    <x v="3"/>
    <s v="EMISIÓN DE DOCUMENTOS JURÍDICOS"/>
    <x v="4"/>
    <x v="4"/>
    <n v="30000"/>
    <n v="30000"/>
    <n v="0"/>
  </r>
  <r>
    <s v="1.3.4O2037110CARTA DE RESIDENCIA Y/O PROCEDENCIADESPACHO DE LA SECRETARÍA GENERAL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110"/>
    <x v="110"/>
    <n v="0"/>
    <s v="SIN DESCRIPCION PARA DESTINOS 00"/>
    <x v="1"/>
    <x v="1"/>
    <m/>
    <x v="4"/>
    <x v="3"/>
    <s v="EMISIÓN DE DOCUMENTOS JURÍDICOS"/>
    <x v="4"/>
    <x v="4"/>
    <n v="70000"/>
    <n v="50000"/>
    <n v="0"/>
  </r>
  <r>
    <s v="1.3.4O2037510CARTA DE RESIDENCIA Y/O PROCEDENCIADESPACHO DE LA SECRETARÍA GENERAL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115"/>
    <x v="115"/>
    <n v="0"/>
    <s v="SIN DESCRIPCION PARA DESTINOS 00"/>
    <x v="1"/>
    <x v="1"/>
    <m/>
    <x v="4"/>
    <x v="3"/>
    <s v="EMISIÓN DE DOCUMENTOS JURÍDICOS"/>
    <x v="4"/>
    <x v="4"/>
    <n v="100000"/>
    <n v="50000"/>
    <n v="0"/>
  </r>
  <r>
    <s v="2.2.7R18421210CAUDALES RECUPERADOSPLANEACIÓN TERRITORIAL Y URBANA"/>
    <s v="NO"/>
    <m/>
    <x v="1"/>
    <x v="1"/>
    <x v="1"/>
    <x v="1"/>
    <s v="2.2.7"/>
    <x v="1"/>
    <s v="R"/>
    <s v="Específicos"/>
    <n v="18"/>
    <n v="4"/>
    <s v="Política Integral del Agua"/>
    <x v="0"/>
    <m/>
    <m/>
    <x v="127"/>
    <x v="127"/>
    <n v="0"/>
    <s v="SIN DESCRIPCION PARA DESTINOS 00"/>
    <x v="5"/>
    <x v="5"/>
    <m/>
    <x v="1"/>
    <x v="1"/>
    <s v="DERECHO AL AGUA Y SANEAMIENTO"/>
    <x v="72"/>
    <x v="41"/>
    <n v="0"/>
    <n v="0"/>
    <n v="0"/>
  </r>
  <r>
    <s v="2.2.7R18436110CAUDALES RECUPERADOSPLANEACIÓN TERRITORIAL Y URBANA"/>
    <s v="NO"/>
    <m/>
    <x v="1"/>
    <x v="1"/>
    <x v="1"/>
    <x v="1"/>
    <s v="2.2.7"/>
    <x v="1"/>
    <s v="R"/>
    <s v="Específicos"/>
    <n v="18"/>
    <n v="4"/>
    <s v="Política Integral del Agua"/>
    <x v="0"/>
    <m/>
    <m/>
    <x v="20"/>
    <x v="20"/>
    <n v="0"/>
    <s v="SIN DESCRIPCION PARA DESTINOS 00"/>
    <x v="1"/>
    <x v="1"/>
    <m/>
    <x v="1"/>
    <x v="1"/>
    <s v="DERECHO AL AGUA Y SANEAMIENTO"/>
    <x v="72"/>
    <x v="41"/>
    <n v="0"/>
    <n v="0"/>
    <n v="0"/>
  </r>
  <r>
    <s v="1.3.4O2037210CONDONACIÓN Y/O REDUCCIÓN DE SANCIONESDIRECIÓN DE ACUERDOS Y SEGUIMIENTO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121"/>
    <x v="121"/>
    <n v="0"/>
    <s v="SIN DESCRIPCION PARA DESTINOS 00"/>
    <x v="1"/>
    <x v="1"/>
    <m/>
    <x v="4"/>
    <x v="3"/>
    <s v="EMISIÓN DE DOCUMENTOS JURÍDICOS"/>
    <x v="47"/>
    <x v="31"/>
    <n v="70000"/>
    <n v="0"/>
    <n v="0"/>
  </r>
  <r>
    <s v="1.3.4O2037910CONDONACIÓN Y/O REDUCCIÓN DE SANCIONESDIRECIÓN DE ACUERDOS Y SEGUIMIENTO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131"/>
    <x v="131"/>
    <n v="0"/>
    <s v="SIN DESCRIPCION PARA DESTINOS 00"/>
    <x v="1"/>
    <x v="1"/>
    <m/>
    <x v="4"/>
    <x v="3"/>
    <s v="EMISIÓN DE DOCUMENTOS JURÍDICOS"/>
    <x v="47"/>
    <x v="31"/>
    <n v="90000"/>
    <n v="0"/>
    <n v="0"/>
  </r>
  <r>
    <s v="1.3.4O2038210CONDONACIÓN Y/O REDUCCIÓN DE SANCIONESDIRECIÓN DE ACUERDOS Y SEGUIMIENTO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27"/>
    <x v="27"/>
    <n v="0"/>
    <s v="SIN DESCRIPCION PARA DESTINOS 00"/>
    <x v="1"/>
    <x v="1"/>
    <m/>
    <x v="4"/>
    <x v="3"/>
    <s v="EMISIÓN DE DOCUMENTOS JURÍDICOS"/>
    <x v="47"/>
    <x v="31"/>
    <n v="280000"/>
    <n v="0"/>
    <n v="0"/>
  </r>
  <r>
    <s v="1.3.4O2038310CONDONACIÓN Y/O REDUCCIÓN DE SANCIONESDIRECIÓN DE ACUERDOS Y SEGUIMIENTO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93"/>
    <x v="93"/>
    <n v="0"/>
    <s v="SIN DESCRIPCION PARA DESTINOS 00"/>
    <x v="1"/>
    <x v="1"/>
    <m/>
    <x v="4"/>
    <x v="3"/>
    <s v="EMISIÓN DE DOCUMENTOS JURÍDICOS"/>
    <x v="47"/>
    <x v="31"/>
    <n v="200000"/>
    <n v="0"/>
    <n v="0"/>
  </r>
  <r>
    <s v="1.3.4O2037110CONDONACIÓN Y/O REDUCCIÓN DE SANCIONESDIRECIÓN DE ACUERDOS Y SEGUIMIENTO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110"/>
    <x v="110"/>
    <n v="0"/>
    <s v="SIN DESCRIPCION PARA DESTINOS 00"/>
    <x v="1"/>
    <x v="1"/>
    <m/>
    <x v="4"/>
    <x v="3"/>
    <s v="EMISIÓN DE DOCUMENTOS JURÍDICOS"/>
    <x v="47"/>
    <x v="31"/>
    <n v="90000"/>
    <n v="30000"/>
    <n v="0"/>
  </r>
  <r>
    <s v="1.3.4O2037510CONDONACIÓN Y/O REDUCCIÓN DE SANCIONESDIRECIÓN DE ACUERDOS Y SEGUIMIENTO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115"/>
    <x v="115"/>
    <n v="0"/>
    <s v="SIN DESCRIPCION PARA DESTINOS 00"/>
    <x v="1"/>
    <x v="1"/>
    <m/>
    <x v="4"/>
    <x v="3"/>
    <s v="EMISIÓN DE DOCUMENTOS JURÍDICOS"/>
    <x v="47"/>
    <x v="31"/>
    <n v="80000"/>
    <n v="30000"/>
    <n v="0"/>
  </r>
  <r>
    <s v="1.3.4O2037610CONDONACIÓN Y/O REDUCCIÓN DE SANCIONESDIRECIÓN DE ACUERDOS Y SEGUIMIENTO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117"/>
    <x v="117"/>
    <n v="0"/>
    <s v="SIN DESCRIPCION PARA DESTINOS 00"/>
    <x v="1"/>
    <x v="1"/>
    <m/>
    <x v="4"/>
    <x v="3"/>
    <s v="EMISIÓN DE DOCUMENTOS JURÍDICOS"/>
    <x v="47"/>
    <x v="31"/>
    <n v="70000"/>
    <n v="40000"/>
    <n v="0"/>
  </r>
  <r>
    <s v="2.1.5R7327110CONTROL DE FELINOS, CANINOS Y VIDA SILVESTRE EN EL MUNICIPIOUNIDAD DE ACOPIO Y SALUD ANIMAL MUNICIPAL"/>
    <s v="NO"/>
    <m/>
    <x v="1"/>
    <x v="1"/>
    <x v="2"/>
    <x v="2"/>
    <s v="2.1.5"/>
    <x v="13"/>
    <s v="R"/>
    <s v="Específicos"/>
    <n v="7"/>
    <n v="3"/>
    <s v="Desarrollo sustentable de la Ciudad"/>
    <x v="0"/>
    <m/>
    <m/>
    <x v="128"/>
    <x v="128"/>
    <n v="0"/>
    <s v="SIN DESCRIPCION PARA DESTINOS 00"/>
    <x v="5"/>
    <x v="5"/>
    <m/>
    <x v="5"/>
    <x v="7"/>
    <s v="ACOPIO Y SALUD ANIMAL"/>
    <x v="50"/>
    <x v="33"/>
    <n v="90000"/>
    <n v="0"/>
    <n v="0"/>
  </r>
  <r>
    <s v="1.3.5O30212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127"/>
    <x v="127"/>
    <n v="0"/>
    <s v="SIN DESCRIPCION PARA DESTINOS 00"/>
    <x v="5"/>
    <x v="5"/>
    <m/>
    <x v="14"/>
    <x v="3"/>
    <s v="CONSTRUCCIÓN JURÍDICA DE DERECHOS"/>
    <x v="41"/>
    <x v="27"/>
    <n v="44000"/>
    <n v="0"/>
    <n v="0"/>
  </r>
  <r>
    <s v="1.3.5O30215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130"/>
    <x v="130"/>
    <n v="0"/>
    <s v="SIN DESCRIPCION PARA DESTINOS 00"/>
    <x v="5"/>
    <x v="5"/>
    <m/>
    <x v="14"/>
    <x v="3"/>
    <s v="CONSTRUCCIÓN JURÍDICA DE DERECHOS"/>
    <x v="41"/>
    <x v="27"/>
    <n v="50000"/>
    <n v="0"/>
    <n v="0"/>
  </r>
  <r>
    <s v="1.3.5O30271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128"/>
    <x v="128"/>
    <n v="0"/>
    <s v="SIN DESCRIPCION PARA DESTINOS 00"/>
    <x v="5"/>
    <x v="5"/>
    <m/>
    <x v="14"/>
    <x v="3"/>
    <s v="CONSTRUCCIÓN JURÍDICA DE DERECHOS"/>
    <x v="41"/>
    <x v="27"/>
    <n v="40000"/>
    <n v="0"/>
    <n v="0"/>
  </r>
  <r>
    <s v="1.3.5O30371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110"/>
    <x v="110"/>
    <n v="0"/>
    <s v="SIN DESCRIPCION PARA DESTINOS 00"/>
    <x v="1"/>
    <x v="1"/>
    <m/>
    <x v="14"/>
    <x v="3"/>
    <s v="CONSTRUCCIÓN JURÍDICA DE DERECHOS"/>
    <x v="41"/>
    <x v="27"/>
    <n v="63000"/>
    <n v="63000"/>
    <n v="0"/>
  </r>
  <r>
    <s v="1.3.5O30372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121"/>
    <x v="121"/>
    <n v="0"/>
    <s v="SIN DESCRIPCION PARA DESTINOS 00"/>
    <x v="1"/>
    <x v="1"/>
    <m/>
    <x v="14"/>
    <x v="3"/>
    <s v="CONSTRUCCIÓN JURÍDICA DE DERECHOS"/>
    <x v="41"/>
    <x v="27"/>
    <n v="13000"/>
    <n v="13000"/>
    <n v="0"/>
  </r>
  <r>
    <s v="1.3.5O3037510DEFENSORÍA LEGAL DESPACHO DE LA SINDICATURA"/>
    <s v="NO"/>
    <m/>
    <x v="0"/>
    <x v="0"/>
    <x v="0"/>
    <x v="0"/>
    <s v="1.3.5"/>
    <x v="11"/>
    <s v="O"/>
    <s v="Apoyo a la función pública y al mejoramiento de la gestión"/>
    <n v="3"/>
    <n v="0"/>
    <s v="Cultura de Paz y Derechos Humanos (Transversal)"/>
    <x v="0"/>
    <m/>
    <m/>
    <x v="115"/>
    <x v="115"/>
    <n v="0"/>
    <s v="SIN DESCRIPCION PARA DESTINOS 00"/>
    <x v="1"/>
    <x v="1"/>
    <m/>
    <x v="14"/>
    <x v="3"/>
    <s v="CONSTRUCCIÓN JURÍDICA DE DERECHOS"/>
    <x v="41"/>
    <x v="27"/>
    <n v="70000"/>
    <n v="70000"/>
    <n v="0"/>
  </r>
  <r>
    <s v="1.7.1R8227110EQUIPAMIENTOCOMISARÍA DE LA POLICÍA PREVENTIVA MUNICIPAL"/>
    <s v="NO"/>
    <m/>
    <x v="0"/>
    <x v="0"/>
    <x v="7"/>
    <x v="7"/>
    <s v="1.7.1"/>
    <x v="7"/>
    <s v="R"/>
    <s v="Específicos"/>
    <n v="8"/>
    <n v="2"/>
    <s v="Seguridad y Política de Prevención"/>
    <x v="0"/>
    <m/>
    <m/>
    <x v="128"/>
    <x v="128"/>
    <n v="0"/>
    <s v="SIN DESCRIPCION PARA DESTINOS 00"/>
    <x v="5"/>
    <x v="5"/>
    <m/>
    <x v="16"/>
    <x v="8"/>
    <s v="ADMINISTRACIÓN Y DESPLIEGUE OPERATIVO DE LA COMISARÍA"/>
    <x v="55"/>
    <x v="36"/>
    <n v="60000"/>
    <n v="0"/>
    <n v="0"/>
  </r>
  <r>
    <s v="1.7.2R2527110EQUIPOS DE PROTECCIÓN PERSONAL PARA ELEMENTOS DE PCYBDIRECCIÓN GENERAL DE PROTECCIÓN CIVIL Y BOMBEROS"/>
    <s v="NO"/>
    <m/>
    <x v="0"/>
    <x v="0"/>
    <x v="7"/>
    <x v="7"/>
    <s v="1.7.2"/>
    <x v="9"/>
    <s v="R"/>
    <s v="Específicos"/>
    <n v="2"/>
    <n v="5"/>
    <s v="Calidad en los Servicios Públicos e Infraestructura"/>
    <x v="0"/>
    <m/>
    <m/>
    <x v="128"/>
    <x v="128"/>
    <n v="0"/>
    <s v="SIN DESCRIPCION PARA DESTINOS 00"/>
    <x v="5"/>
    <x v="5"/>
    <m/>
    <x v="4"/>
    <x v="2"/>
    <s v="FORTALECIMIENTO A LA CAPACIDAD E INFRAESTRUCTURA DE PCyB"/>
    <x v="39"/>
    <x v="20"/>
    <n v="2000000"/>
    <n v="0"/>
    <n v="0"/>
  </r>
  <r>
    <s v="3.1.1E9637110EVENTOS DE LA COORDINACIÓN GENERAL DE DESARROLLO ECONÓMIC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110"/>
    <x v="110"/>
    <n v="0"/>
    <s v="SIN DESCRIPCION PARA DESTINOS 00"/>
    <x v="1"/>
    <x v="1"/>
    <m/>
    <x v="12"/>
    <x v="6"/>
    <s v="DESARROLLO ECONÓMICO"/>
    <x v="31"/>
    <x v="22"/>
    <n v="25000"/>
    <n v="0"/>
    <n v="0"/>
  </r>
  <r>
    <s v="3.1.1E9637210EVENTOS DE LA COORDINACIÓN GENERAL DE DESARROLLO ECONÓMIC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121"/>
    <x v="121"/>
    <n v="0"/>
    <s v="SIN DESCRIPCION PARA DESTINOS 00"/>
    <x v="1"/>
    <x v="1"/>
    <m/>
    <x v="12"/>
    <x v="6"/>
    <s v="DESARROLLO ECONÓMICO"/>
    <x v="31"/>
    <x v="22"/>
    <n v="25000"/>
    <n v="0"/>
    <n v="0"/>
  </r>
  <r>
    <s v="3.1.1E9637510EVENTOS DE LA COORDINACIÓN GENERAL DE DESARROLLO ECONÓMIC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115"/>
    <x v="115"/>
    <n v="0"/>
    <s v="SIN DESCRIPCION PARA DESTINOS 00"/>
    <x v="1"/>
    <x v="1"/>
    <m/>
    <x v="12"/>
    <x v="6"/>
    <s v="DESARROLLO ECONÓMICO"/>
    <x v="31"/>
    <x v="22"/>
    <n v="50000"/>
    <n v="0"/>
    <n v="0"/>
  </r>
  <r>
    <s v="3.1.1E9638310EVENTOS DE LA COORDINACIÓN GENERAL DE DESARROLLO ECONÓMICODESPACHO DE LA COORDINACIÓN GENERAL DE DESARROLLO ECONÓMICO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93"/>
    <x v="93"/>
    <n v="0"/>
    <s v="SIN DESCRIPCION PARA DESTINOS 00"/>
    <x v="1"/>
    <x v="1"/>
    <m/>
    <x v="12"/>
    <x v="6"/>
    <s v="DESARROLLO ECONÓMICO"/>
    <x v="31"/>
    <x v="22"/>
    <n v="100000"/>
    <n v="0"/>
    <n v="0"/>
  </r>
  <r>
    <s v="1.3.4O2033910FORMATOS ACCESIBLES DE COMUNICACIÓN E INFORMACIÓN PARA LA INCLUSIÓN SOCIAL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35"/>
    <x v="35"/>
    <n v="0"/>
    <s v="SIN DESCRIPCION PARA DESTINOS 00"/>
    <x v="1"/>
    <x v="1"/>
    <m/>
    <x v="4"/>
    <x v="3"/>
    <s v="EMISIÓN DE DOCUMENTOS JURÍDICOS"/>
    <x v="62"/>
    <x v="35"/>
    <n v="400000"/>
    <n v="0"/>
    <n v="0"/>
  </r>
  <r>
    <s v="1.3.4O2036510FORMATOS ACCESIBLES DE COMUNICACIÓN E INFORMACIÓN PARA LA INCLUSIÓN SOCIAL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49"/>
    <x v="49"/>
    <n v="0"/>
    <s v="SIN DESCRIPCION PARA DESTINOS 00"/>
    <x v="1"/>
    <x v="1"/>
    <m/>
    <x v="4"/>
    <x v="3"/>
    <s v="EMISIÓN DE DOCUMENTOS JURÍDICOS"/>
    <x v="62"/>
    <x v="35"/>
    <n v="160000"/>
    <n v="0"/>
    <n v="0"/>
  </r>
  <r>
    <s v="1.3.4O2036610FORMATOS ACCESIBLES DE COMUNICACIÓN E INFORMACIÓN PARA LA INCLUSIÓN SOCIAL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29"/>
    <x v="29"/>
    <n v="0"/>
    <s v="SIN DESCRIPCION PARA DESTINOS 00"/>
    <x v="1"/>
    <x v="1"/>
    <m/>
    <x v="4"/>
    <x v="3"/>
    <s v="EMISIÓN DE DOCUMENTOS JURÍDICOS"/>
    <x v="62"/>
    <x v="35"/>
    <n v="69000"/>
    <n v="0"/>
    <n v="0"/>
  </r>
  <r>
    <s v="1.3.4O2038210FORMATOS ACCESIBLES DE COMUNICACIÓN E INFORMACIÓN PARA LA INCLUSIÓN SOCIAL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27"/>
    <x v="27"/>
    <n v="0"/>
    <s v="SIN DESCRIPCION PARA DESTINOS 00"/>
    <x v="1"/>
    <x v="1"/>
    <m/>
    <x v="4"/>
    <x v="3"/>
    <s v="EMISIÓN DE DOCUMENTOS JURÍDICOS"/>
    <x v="62"/>
    <x v="35"/>
    <n v="50000"/>
    <n v="0"/>
    <n v="0"/>
  </r>
  <r>
    <s v="1.3.4O2044510FORMATOS ACCESIBLES DE COMUNICACIÓN E INFORMACIÓN PARA LA INCLUSIÓN SOCIALDIRECCIÓN GENERAL DE CULTURA DE PAZ"/>
    <s v="NO"/>
    <m/>
    <x v="0"/>
    <x v="0"/>
    <x v="0"/>
    <x v="0"/>
    <s v="1.3.4"/>
    <x v="0"/>
    <s v="O"/>
    <s v="Apoyo a la función pública y al mejoramiento de la gestión"/>
    <n v="2"/>
    <n v="0"/>
    <s v="Cultura de Paz y Derechos Humanos (Transversal)"/>
    <x v="0"/>
    <m/>
    <m/>
    <x v="62"/>
    <x v="62"/>
    <n v="0"/>
    <s v="SIN DESCRIPCION PARA DESTINOS 00"/>
    <x v="4"/>
    <x v="4"/>
    <m/>
    <x v="4"/>
    <x v="3"/>
    <s v="EMISIÓN DE DOCUMENTOS JURÍDICOS"/>
    <x v="62"/>
    <x v="35"/>
    <n v="1000000"/>
    <n v="0"/>
    <n v="0"/>
  </r>
  <r>
    <s v="3.8.2E1731410INFRAESTRUCTURA TECNOLOGICA ENTREGADADIRECCION GENERAL DE INNOVACION GUBERNAMENTAL"/>
    <s v="NO"/>
    <m/>
    <x v="2"/>
    <x v="2"/>
    <x v="4"/>
    <x v="4"/>
    <s v="3.8.2"/>
    <x v="4"/>
    <s v="E"/>
    <s v="Prestación de Servicios Públicos"/>
    <n v="1"/>
    <n v="7"/>
    <s v="Innovación en la Administración Pública"/>
    <x v="0"/>
    <m/>
    <m/>
    <x v="65"/>
    <x v="65"/>
    <n v="0"/>
    <s v="SIN DESCRIPCION PARA DESTINOS 00"/>
    <x v="1"/>
    <x v="1"/>
    <m/>
    <x v="7"/>
    <x v="0"/>
    <s v="MODERNIZACION DE PROCESOS ADMINISTRATIVOS"/>
    <x v="22"/>
    <x v="8"/>
    <n v="2604000"/>
    <n v="0"/>
    <n v="0"/>
  </r>
  <r>
    <s v="1.3.4E7536110MUNICIPIO FUNCIONAL Y EQUITATIVODIRECCIÓN GENERAL DE SALUD PÚBLICA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20"/>
    <x v="20"/>
    <n v="0"/>
    <s v="SIN DESCRIPCION PARA DESTINOS 00"/>
    <x v="1"/>
    <x v="1"/>
    <m/>
    <x v="5"/>
    <x v="2"/>
    <s v="CALIDAD DE LOS SERVICIOS PÚBLICOS"/>
    <x v="51"/>
    <x v="34"/>
    <n v="800000"/>
    <n v="0"/>
    <n v="0"/>
  </r>
  <r>
    <s v="1.3.4K12121810OBRAS DE INFRAESTRUCTURA MUNICIPALDIRECCIÓN GENERAL DE LICITACIÓN Y NORMATIVIDAD"/>
    <s v="NO"/>
    <m/>
    <x v="0"/>
    <x v="0"/>
    <x v="0"/>
    <x v="0"/>
    <s v="1.3.4"/>
    <x v="0"/>
    <s v="K"/>
    <s v="Proyectos de Inversión"/>
    <n v="12"/>
    <n v="1"/>
    <s v="Gestión sostenible de la Ciudad"/>
    <x v="0"/>
    <m/>
    <m/>
    <x v="41"/>
    <x v="41"/>
    <n v="0"/>
    <s v="SIN DESCRIPCION PARA DESTINOS 00"/>
    <x v="5"/>
    <x v="5"/>
    <m/>
    <x v="2"/>
    <x v="4"/>
    <s v="GESTIÓN SOSTENIBLE DE LA CIUDAD"/>
    <x v="7"/>
    <x v="7"/>
    <n v="100000"/>
    <n v="0"/>
    <n v="0"/>
  </r>
  <r>
    <s v="1.3.4K12122110OBRAS DE INFRAESTRUCTURA MUNICIPALDIRECCIÓN GENERAL DE LICITACIÓN Y NORMATIVIDAD"/>
    <s v="NO"/>
    <m/>
    <x v="0"/>
    <x v="0"/>
    <x v="0"/>
    <x v="0"/>
    <s v="1.3.4"/>
    <x v="0"/>
    <s v="K"/>
    <s v="Proyectos de Inversión"/>
    <n v="12"/>
    <n v="1"/>
    <s v="Gestión sostenible de la Ciudad"/>
    <x v="0"/>
    <m/>
    <m/>
    <x v="67"/>
    <x v="67"/>
    <n v="0"/>
    <s v="SIN DESCRIPCION PARA DESTINOS 00"/>
    <x v="5"/>
    <x v="5"/>
    <m/>
    <x v="2"/>
    <x v="4"/>
    <s v="GESTIÓN SOSTENIBLE DE LA CIUDAD"/>
    <x v="7"/>
    <x v="7"/>
    <n v="4000"/>
    <n v="0"/>
    <n v="0"/>
  </r>
  <r>
    <s v="1.3.4K12127110OBRAS DE INFRAESTRUCTURA MUNICIPALDIRECCIÓN GENERAL DE LICITACIÓN Y NORMATIVIDAD"/>
    <s v="NO"/>
    <m/>
    <x v="0"/>
    <x v="0"/>
    <x v="0"/>
    <x v="0"/>
    <s v="1.3.4"/>
    <x v="0"/>
    <s v="K"/>
    <s v="Proyectos de Inversión"/>
    <n v="12"/>
    <n v="1"/>
    <s v="Gestión sostenible de la Ciudad"/>
    <x v="0"/>
    <m/>
    <m/>
    <x v="128"/>
    <x v="128"/>
    <n v="0"/>
    <s v="SIN DESCRIPCION PARA DESTINOS 00"/>
    <x v="5"/>
    <x v="5"/>
    <m/>
    <x v="2"/>
    <x v="4"/>
    <s v="GESTIÓN SOSTENIBLE DE LA CIUDAD"/>
    <x v="7"/>
    <x v="7"/>
    <n v="70000"/>
    <n v="0"/>
    <n v="0"/>
  </r>
  <r>
    <s v="1.3.4K12129110OBRAS DE INFRAESTRUCTURA MUNICIPALDIRECCIÓN GENERAL DE LICITACIÓN Y NORMATIVIDAD"/>
    <s v="NO"/>
    <m/>
    <x v="0"/>
    <x v="0"/>
    <x v="0"/>
    <x v="0"/>
    <s v="1.3.4"/>
    <x v="0"/>
    <s v="K"/>
    <s v="Proyectos de Inversión"/>
    <n v="12"/>
    <n v="1"/>
    <s v="Gestión sostenible de la Ciudad"/>
    <x v="0"/>
    <m/>
    <m/>
    <x v="68"/>
    <x v="68"/>
    <n v="0"/>
    <s v="SIN DESCRIPCION PARA DESTINOS 00"/>
    <x v="5"/>
    <x v="5"/>
    <m/>
    <x v="2"/>
    <x v="4"/>
    <s v="GESTIÓN SOSTENIBLE DE LA CIUDAD"/>
    <x v="7"/>
    <x v="7"/>
    <n v="25000"/>
    <n v="0"/>
    <n v="0"/>
  </r>
  <r>
    <s v="1.3.4K12137110OBRAS DE INFRAESTRUCTURA MUNICIPALDIRECCIÓN GENERAL DE LICITACIÓN Y NORMATIVIDAD"/>
    <s v="NO"/>
    <m/>
    <x v="0"/>
    <x v="0"/>
    <x v="0"/>
    <x v="0"/>
    <s v="1.3.4"/>
    <x v="0"/>
    <s v="K"/>
    <s v="Proyectos de Inversión"/>
    <n v="12"/>
    <n v="1"/>
    <s v="Gestión sostenible de la Ciudad"/>
    <x v="0"/>
    <m/>
    <m/>
    <x v="110"/>
    <x v="110"/>
    <n v="0"/>
    <s v="SIN DESCRIPCION PARA DESTINOS 00"/>
    <x v="1"/>
    <x v="1"/>
    <m/>
    <x v="2"/>
    <x v="4"/>
    <s v="GESTIÓN SOSTENIBLE DE LA CIUDAD"/>
    <x v="7"/>
    <x v="7"/>
    <n v="12000"/>
    <n v="0"/>
    <n v="0"/>
  </r>
  <r>
    <s v="1.3.4K12137510OBRAS DE INFRAESTRUCTURA MUNICIPALDIRECCIÓN GENERAL DE LICITACIÓN Y NORMATIVIDAD"/>
    <s v="NO"/>
    <m/>
    <x v="0"/>
    <x v="0"/>
    <x v="0"/>
    <x v="0"/>
    <s v="1.3.4"/>
    <x v="0"/>
    <s v="K"/>
    <s v="Proyectos de Inversión"/>
    <n v="12"/>
    <n v="1"/>
    <s v="Gestión sostenible de la Ciudad"/>
    <x v="0"/>
    <m/>
    <m/>
    <x v="115"/>
    <x v="115"/>
    <n v="0"/>
    <s v="SIN DESCRIPCION PARA DESTINOS 00"/>
    <x v="1"/>
    <x v="1"/>
    <m/>
    <x v="2"/>
    <x v="4"/>
    <s v="GESTIÓN SOSTENIBLE DE LA CIUDAD"/>
    <x v="7"/>
    <x v="7"/>
    <n v="12000"/>
    <n v="0"/>
    <n v="0"/>
  </r>
  <r>
    <s v="1.3.4M4727110PROYECTO DE PRESUPUESTO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128"/>
    <x v="128"/>
    <n v="0"/>
    <s v="SIN DESCRIPCION PARA DESTINOS 00"/>
    <x v="5"/>
    <x v="5"/>
    <m/>
    <x v="3"/>
    <x v="0"/>
    <s v="HACIENDA PÚBLICA EFICIENTE"/>
    <x v="32"/>
    <x v="3"/>
    <n v="50000"/>
    <n v="0"/>
    <n v="0"/>
  </r>
  <r>
    <s v="1.3.4M4722110PROYECTO DE PRESUPUESTO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67"/>
    <x v="67"/>
    <n v="0"/>
    <s v="SIN DESCRIPCION PARA DESTINOS 00"/>
    <x v="5"/>
    <x v="5"/>
    <m/>
    <x v="3"/>
    <x v="0"/>
    <s v="HACIENDA PÚBLICA EFICIENTE"/>
    <x v="32"/>
    <x v="3"/>
    <n v="100000"/>
    <n v="100000"/>
    <n v="0"/>
  </r>
  <r>
    <s v="1.3.4E12136110QUEMAS AGRICOLAS E INCENDIOS FORESTALES PREVENIDOSDIRECCIÓN DE PROYECTO CAJITITLAN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20"/>
    <x v="20"/>
    <n v="0"/>
    <s v="SIN DESCRIPCION PARA DESTINOS 00"/>
    <x v="1"/>
    <x v="1"/>
    <m/>
    <x v="2"/>
    <x v="4"/>
    <s v="GESTIÓN SOSTENIBLE DE LA CIUDAD"/>
    <x v="36"/>
    <x v="24"/>
    <n v="315000"/>
    <n v="0"/>
    <n v="0"/>
  </r>
  <r>
    <s v="1.3.4E12136610QUEMAS AGRICOLAS E INCENDIOS FORESTALES PREVENIDOSDIRECCIÓN DE PROYECTO CAJITITLAN"/>
    <s v="NO"/>
    <m/>
    <x v="0"/>
    <x v="0"/>
    <x v="0"/>
    <x v="0"/>
    <s v="1.3.4"/>
    <x v="0"/>
    <s v="E"/>
    <s v="Prestación de Servicios Públicos"/>
    <n v="12"/>
    <n v="1"/>
    <s v="Gestión sostenible de la Ciudad"/>
    <x v="0"/>
    <m/>
    <m/>
    <x v="29"/>
    <x v="29"/>
    <n v="0"/>
    <s v="SIN DESCRIPCION PARA DESTINOS 00"/>
    <x v="1"/>
    <x v="1"/>
    <m/>
    <x v="2"/>
    <x v="4"/>
    <s v="GESTIÓN SOSTENIBLE DE LA CIUDAD"/>
    <x v="36"/>
    <x v="24"/>
    <n v="157500"/>
    <n v="0"/>
    <n v="0"/>
  </r>
  <r>
    <s v="1.3.4M4737110RECURSOS FEDERALES RECIBI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110"/>
    <x v="110"/>
    <n v="0"/>
    <s v="SIN DESCRIPCION PARA DESTINOS 00"/>
    <x v="1"/>
    <x v="1"/>
    <m/>
    <x v="3"/>
    <x v="0"/>
    <s v="HACIENDA PÚBLICA EFICIENTE"/>
    <x v="25"/>
    <x v="3"/>
    <n v="25000"/>
    <n v="25000"/>
    <n v="0"/>
  </r>
  <r>
    <s v="1.3.4M4737910RECURSOS FEDERALES RECIBI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131"/>
    <x v="131"/>
    <n v="0"/>
    <s v="SIN DESCRIPCION PARA DESTINOS 00"/>
    <x v="1"/>
    <x v="1"/>
    <m/>
    <x v="3"/>
    <x v="0"/>
    <s v="HACIENDA PÚBLICA EFICIENTE"/>
    <x v="25"/>
    <x v="3"/>
    <n v="5000"/>
    <n v="5000"/>
    <n v="0"/>
  </r>
  <r>
    <s v="1.3.4M4737210RECURSOS FEDERALES RECIBI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121"/>
    <x v="121"/>
    <n v="0"/>
    <s v="SIN DESCRIPCION PARA DESTINOS 00"/>
    <x v="1"/>
    <x v="1"/>
    <m/>
    <x v="3"/>
    <x v="0"/>
    <s v="HACIENDA PÚBLICA EFICIENTE"/>
    <x v="25"/>
    <x v="3"/>
    <n v="5000"/>
    <n v="5000"/>
    <n v="0"/>
  </r>
  <r>
    <s v="1.3.4M4737510RECURSOS FEDERALES RECIBIDOSDIRECCIÓN GENERAL DE INGRESOS"/>
    <s v="NO"/>
    <m/>
    <x v="0"/>
    <x v="0"/>
    <x v="0"/>
    <x v="0"/>
    <s v="1.3.4"/>
    <x v="0"/>
    <s v="M"/>
    <s v="Apoyo al proceso presupuestario y para mejorar la eficiencia institucional"/>
    <n v="4"/>
    <n v="7"/>
    <s v="Innovación en la Administración Pública"/>
    <x v="0"/>
    <m/>
    <m/>
    <x v="115"/>
    <x v="115"/>
    <n v="0"/>
    <s v="SIN DESCRIPCION PARA DESTINOS 00"/>
    <x v="1"/>
    <x v="1"/>
    <m/>
    <x v="3"/>
    <x v="0"/>
    <s v="HACIENDA PÚBLICA EFICIENTE"/>
    <x v="25"/>
    <x v="3"/>
    <n v="20000"/>
    <n v="20000"/>
    <n v="0"/>
  </r>
  <r>
    <s v="1.3.4E75211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6"/>
    <x v="56"/>
    <n v="0"/>
    <s v="SIN DESCRIPCION PARA DESTINOS 00"/>
    <x v="5"/>
    <x v="5"/>
    <m/>
    <x v="5"/>
    <x v="2"/>
    <s v="CALIDAD DE LOS SERVICIOS PÚBLICOS"/>
    <x v="64"/>
    <x v="39"/>
    <n v="7000"/>
    <n v="0"/>
    <n v="0"/>
  </r>
  <r>
    <s v="1.3.4E75214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77"/>
    <x v="77"/>
    <n v="0"/>
    <s v="SIN DESCRIPCION PARA DESTINOS 00"/>
    <x v="5"/>
    <x v="5"/>
    <m/>
    <x v="5"/>
    <x v="2"/>
    <s v="CALIDAD DE LOS SERVICIOS PÚBLICOS"/>
    <x v="64"/>
    <x v="39"/>
    <n v="2000"/>
    <n v="0"/>
    <n v="0"/>
  </r>
  <r>
    <s v="1.3.4E75216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45"/>
    <x v="45"/>
    <n v="0"/>
    <s v="SIN DESCRIPCION PARA DESTINOS 00"/>
    <x v="5"/>
    <x v="5"/>
    <m/>
    <x v="5"/>
    <x v="2"/>
    <s v="CALIDAD DE LOS SERVICIOS PÚBLICOS"/>
    <x v="64"/>
    <x v="39"/>
    <n v="24000"/>
    <n v="0"/>
    <n v="0"/>
  </r>
  <r>
    <s v="1.3.4E75222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85"/>
    <x v="85"/>
    <n v="0"/>
    <s v="SIN DESCRIPCION PARA DESTINOS 00"/>
    <x v="5"/>
    <x v="5"/>
    <m/>
    <x v="5"/>
    <x v="2"/>
    <s v="CALIDAD DE LOS SERVICIOS PÚBLICOS"/>
    <x v="64"/>
    <x v="39"/>
    <n v="10000"/>
    <n v="0"/>
    <n v="0"/>
  </r>
  <r>
    <s v="1.3.4E75242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23"/>
    <x v="23"/>
    <n v="0"/>
    <s v="SIN DESCRIPCION PARA DESTINOS 00"/>
    <x v="5"/>
    <x v="5"/>
    <m/>
    <x v="5"/>
    <x v="2"/>
    <s v="CALIDAD DE LOS SERVICIOS PÚBLICOS"/>
    <x v="64"/>
    <x v="39"/>
    <n v="10000"/>
    <n v="0"/>
    <n v="0"/>
  </r>
  <r>
    <s v="1.3.4E75243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95"/>
    <x v="95"/>
    <n v="0"/>
    <s v="SIN DESCRIPCION PARA DESTINOS 00"/>
    <x v="5"/>
    <x v="5"/>
    <m/>
    <x v="5"/>
    <x v="2"/>
    <s v="CALIDAD DE LOS SERVICIOS PÚBLICOS"/>
    <x v="64"/>
    <x v="39"/>
    <n v="10000"/>
    <n v="0"/>
    <n v="0"/>
  </r>
  <r>
    <s v="1.3.4E75246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0"/>
    <x v="50"/>
    <n v="0"/>
    <s v="SIN DESCRIPCION PARA DESTINOS 00"/>
    <x v="5"/>
    <x v="5"/>
    <m/>
    <x v="5"/>
    <x v="2"/>
    <s v="CALIDAD DE LOS SERVICIOS PÚBLICOS"/>
    <x v="64"/>
    <x v="39"/>
    <n v="10000"/>
    <n v="0"/>
    <n v="0"/>
  </r>
  <r>
    <s v="1.3.4E75271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28"/>
    <x v="128"/>
    <n v="0"/>
    <s v="SIN DESCRIPCION PARA DESTINOS 00"/>
    <x v="5"/>
    <x v="5"/>
    <m/>
    <x v="5"/>
    <x v="2"/>
    <s v="CALIDAD DE LOS SERVICIOS PÚBLICOS"/>
    <x v="64"/>
    <x v="39"/>
    <n v="40000"/>
    <n v="0"/>
    <n v="0"/>
  </r>
  <r>
    <s v="1.3.4E75282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22"/>
    <x v="122"/>
    <n v="0"/>
    <s v="SIN DESCRIPCION PARA DESTINOS 00"/>
    <x v="5"/>
    <x v="5"/>
    <m/>
    <x v="5"/>
    <x v="2"/>
    <s v="CALIDAD DE LOS SERVICIOS PÚBLICOS"/>
    <x v="64"/>
    <x v="39"/>
    <n v="10000"/>
    <n v="0"/>
    <n v="0"/>
  </r>
  <r>
    <s v="1.3.4E75298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40"/>
    <x v="40"/>
    <n v="0"/>
    <s v="SIN DESCRIPCION PARA DESTINOS 00"/>
    <x v="5"/>
    <x v="5"/>
    <m/>
    <x v="5"/>
    <x v="2"/>
    <s v="CALIDAD DE LOS SERVICIOS PÚBLICOS"/>
    <x v="64"/>
    <x v="39"/>
    <n v="30000"/>
    <n v="0"/>
    <n v="0"/>
  </r>
  <r>
    <s v="1.3.4E75334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25"/>
    <x v="25"/>
    <n v="0"/>
    <s v="SIN DESCRIPCION PARA DESTINOS 00"/>
    <x v="1"/>
    <x v="1"/>
    <m/>
    <x v="5"/>
    <x v="2"/>
    <s v="CALIDAD DE LOS SERVICIOS PÚBLICOS"/>
    <x v="64"/>
    <x v="39"/>
    <n v="15000"/>
    <n v="0"/>
    <n v="0"/>
  </r>
  <r>
    <s v="1.3.4E75351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24"/>
    <x v="24"/>
    <n v="0"/>
    <s v="SIN DESCRIPCION PARA DESTINOS 00"/>
    <x v="1"/>
    <x v="1"/>
    <m/>
    <x v="5"/>
    <x v="2"/>
    <s v="CALIDAD DE LOS SERVICIOS PÚBLICOS"/>
    <x v="64"/>
    <x v="39"/>
    <n v="20000"/>
    <n v="0"/>
    <n v="0"/>
  </r>
  <r>
    <s v="1.3.4E75357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"/>
    <x v="5"/>
    <n v="0"/>
    <s v="SIN DESCRIPCION PARA DESTINOS 00"/>
    <x v="1"/>
    <x v="1"/>
    <m/>
    <x v="5"/>
    <x v="2"/>
    <s v="CALIDAD DE LOS SERVICIOS PÚBLICOS"/>
    <x v="64"/>
    <x v="39"/>
    <n v="120000"/>
    <n v="0"/>
    <n v="0"/>
  </r>
  <r>
    <s v="1.3.4E75359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18"/>
    <x v="118"/>
    <n v="0"/>
    <s v="SIN DESCRIPCION PARA DESTINOS 00"/>
    <x v="1"/>
    <x v="1"/>
    <m/>
    <x v="5"/>
    <x v="2"/>
    <s v="CALIDAD DE LOS SERVICIOS PÚBLICOS"/>
    <x v="64"/>
    <x v="39"/>
    <n v="42000"/>
    <n v="0"/>
    <n v="0"/>
  </r>
  <r>
    <s v="1.3.4E75383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93"/>
    <x v="93"/>
    <n v="0"/>
    <s v="SIN DESCRIPCION PARA DESTINOS 00"/>
    <x v="1"/>
    <x v="1"/>
    <m/>
    <x v="5"/>
    <x v="2"/>
    <s v="CALIDAD DE LOS SERVICIOS PÚBLICOS"/>
    <x v="64"/>
    <x v="39"/>
    <n v="20000"/>
    <n v="0"/>
    <n v="0"/>
  </r>
  <r>
    <s v="1.3.4E75511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63"/>
    <x v="63"/>
    <n v="0"/>
    <s v="SIN DESCRIPCION PARA DESTINOS 00"/>
    <x v="3"/>
    <x v="3"/>
    <m/>
    <x v="5"/>
    <x v="2"/>
    <s v="CALIDAD DE LOS SERVICIOS PÚBLICOS"/>
    <x v="64"/>
    <x v="39"/>
    <n v="150000"/>
    <n v="0"/>
    <n v="0"/>
  </r>
  <r>
    <s v="1.3.4E7551510SACRIFICIO DE BOVINOS Y PORCINOS EN EL RASTRO MUNICIPALDIRECCIÓN DE RASTR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33"/>
    <x v="33"/>
    <n v="0"/>
    <s v="SIN DESCRIPCION PARA DESTINOS 00"/>
    <x v="3"/>
    <x v="3"/>
    <m/>
    <x v="5"/>
    <x v="2"/>
    <s v="CALIDAD DE LOS SERVICIOS PÚBLICOS"/>
    <x v="64"/>
    <x v="39"/>
    <n v="70000"/>
    <n v="0"/>
    <n v="0"/>
  </r>
  <r>
    <s v="1.3.4E7527110SERVICIO DE BACHEO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28"/>
    <x v="128"/>
    <n v="0"/>
    <s v="SIN DESCRIPCION PARA DESTINOS 00"/>
    <x v="5"/>
    <x v="5"/>
    <m/>
    <x v="5"/>
    <x v="2"/>
    <s v="CALIDAD DE LOS SERVICIOS PÚBLICOS"/>
    <x v="19"/>
    <x v="15"/>
    <n v="300000"/>
    <n v="0"/>
    <n v="0"/>
  </r>
  <r>
    <s v="1.3.4E7529110SERVICIO DE BACHEO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68"/>
    <x v="68"/>
    <n v="0"/>
    <s v="SIN DESCRIPCION PARA DESTINOS 00"/>
    <x v="5"/>
    <x v="5"/>
    <m/>
    <x v="5"/>
    <x v="2"/>
    <s v="CALIDAD DE LOS SERVICIOS PÚBLICOS"/>
    <x v="19"/>
    <x v="15"/>
    <n v="500000"/>
    <n v="0"/>
    <n v="0"/>
  </r>
  <r>
    <s v="1.3.4E7556210SERVICIO DE BACHEO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83"/>
    <x v="83"/>
    <n v="0"/>
    <s v="SIN DESCRIPCION PARA DESTINOS 00"/>
    <x v="3"/>
    <x v="3"/>
    <m/>
    <x v="5"/>
    <x v="2"/>
    <s v="CALIDAD DE LOS SERVICIOS PÚBLICOS"/>
    <x v="19"/>
    <x v="15"/>
    <n v="2000000"/>
    <n v="0"/>
    <n v="0"/>
  </r>
  <r>
    <s v="1.3.4E7527110SERVICIO DE BALIZAMIENTO Y SEÑALETICADIRECCIÓN GENERAL DE MANTENIMIENTO URBAN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28"/>
    <x v="128"/>
    <n v="0"/>
    <s v="SIN DESCRIPCION PARA DESTINOS 00"/>
    <x v="5"/>
    <x v="5"/>
    <m/>
    <x v="5"/>
    <x v="2"/>
    <s v="CALIDAD DE LOS SERVICIOS PÚBLICOS"/>
    <x v="29"/>
    <x v="15"/>
    <n v="700999.99"/>
    <n v="0"/>
    <n v="0"/>
  </r>
  <r>
    <s v="1.3.4E7524210SERVICIO DE MANTENIMIENTO DE ALUMBRADO PÚBLICODIRECCIÓN DE ALUMBRADO PÚBLIC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23"/>
    <x v="23"/>
    <n v="0"/>
    <s v="SIN DESCRIPCION PARA DESTINOS 00"/>
    <x v="5"/>
    <x v="5"/>
    <m/>
    <x v="5"/>
    <x v="2"/>
    <s v="CALIDAD DE LOS SERVICIOS PÚBLICOS"/>
    <x v="5"/>
    <x v="5"/>
    <n v="12000"/>
    <n v="0"/>
    <n v="0"/>
  </r>
  <r>
    <s v="1.3.4E7525110SERVICIO DE MANTENIMIENTO DE ALUMBRADO PÚBLICODIRECCIÓN DE ALUMBRADO PÚBLIC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60"/>
    <x v="60"/>
    <n v="0"/>
    <s v="SIN DESCRIPCION PARA DESTINOS 00"/>
    <x v="5"/>
    <x v="5"/>
    <m/>
    <x v="5"/>
    <x v="2"/>
    <s v="CALIDAD DE LOS SERVICIOS PÚBLICOS"/>
    <x v="5"/>
    <x v="5"/>
    <n v="6000"/>
    <n v="0"/>
    <n v="0"/>
  </r>
  <r>
    <s v="1.3.4E7527110SERVICIO DE MANTENIMIENTO DE ALUMBRADO PÚBLICODIRECCIÓN DE ALUMBRADO PÚBLIC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28"/>
    <x v="128"/>
    <n v="0"/>
    <s v="SIN DESCRIPCION PARA DESTINOS 00"/>
    <x v="5"/>
    <x v="5"/>
    <m/>
    <x v="5"/>
    <x v="2"/>
    <s v="CALIDAD DE LOS SERVICIOS PÚBLICOS"/>
    <x v="5"/>
    <x v="5"/>
    <n v="24000"/>
    <n v="0"/>
    <n v="0"/>
  </r>
  <r>
    <s v="1.3.4E7529110SERVICIO DE MANTENIMIENTO DE ALUMBRADO PÚBLICODIRECCIÓN DE ALUMBRADO PÚBLIC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68"/>
    <x v="68"/>
    <n v="0"/>
    <s v="SIN DESCRIPCION PARA DESTINOS 00"/>
    <x v="5"/>
    <x v="5"/>
    <m/>
    <x v="5"/>
    <x v="2"/>
    <s v="CALIDAD DE LOS SERVICIOS PÚBLICOS"/>
    <x v="5"/>
    <x v="5"/>
    <n v="50000"/>
    <n v="0"/>
    <n v="0"/>
  </r>
  <r>
    <s v="1.3.4E7531510SERVICIO DE MANTENIMIENTO DE ALUMBRADO PÚBLICODIRECCIÓN DE ALUMBRADO PÚBLIC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32"/>
    <x v="132"/>
    <n v="0"/>
    <s v="SIN DESCRIPCION PARA DESTINOS 00"/>
    <x v="1"/>
    <x v="1"/>
    <m/>
    <x v="5"/>
    <x v="2"/>
    <s v="CALIDAD DE LOS SERVICIOS PÚBLICOS"/>
    <x v="5"/>
    <x v="5"/>
    <n v="50000"/>
    <n v="0"/>
    <n v="0"/>
  </r>
  <r>
    <s v="1.3.4E7532610SERVICIO DE MANTENIMIENTO DE ALUMBRADO PÚBLICODIRECCIÓN DE ALUMBRADO PÚBLIC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2"/>
    <x v="12"/>
    <n v="0"/>
    <s v="SIN DESCRIPCION PARA DESTINOS 00"/>
    <x v="1"/>
    <x v="1"/>
    <m/>
    <x v="5"/>
    <x v="2"/>
    <s v="CALIDAD DE LOS SERVICIOS PÚBLICOS"/>
    <x v="5"/>
    <x v="5"/>
    <n v="32500"/>
    <n v="0"/>
    <n v="0"/>
  </r>
  <r>
    <s v="1.3.4E7535310SERVICIO DE MANTENIMIENTO DE ALUMBRADO PÚBLICODIRECCIÓN DE ALUMBRADO PÚBLIC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11"/>
    <x v="111"/>
    <n v="0"/>
    <s v="SIN DESCRIPCION PARA DESTINOS 00"/>
    <x v="1"/>
    <x v="1"/>
    <m/>
    <x v="5"/>
    <x v="2"/>
    <s v="CALIDAD DE LOS SERVICIOS PÚBLICOS"/>
    <x v="5"/>
    <x v="5"/>
    <n v="9000"/>
    <n v="0"/>
    <n v="0"/>
  </r>
  <r>
    <s v="1.3.4E7535810SERVICIO DE MANTENIMIENTO DE ALUMBRADO PÚBLICODIRECCIÓN DE ALUMBRADO PÚBLIC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2"/>
    <x v="2"/>
    <n v="0"/>
    <s v="SIN DESCRIPCION PARA DESTINOS 00"/>
    <x v="1"/>
    <x v="1"/>
    <m/>
    <x v="5"/>
    <x v="2"/>
    <s v="CALIDAD DE LOS SERVICIOS PÚBLICOS"/>
    <x v="5"/>
    <x v="5"/>
    <n v="50000"/>
    <n v="0"/>
    <n v="0"/>
  </r>
  <r>
    <s v="1.3.4E7538310SERVICIO DE MANTENIMIENTO DE ALUMBRADO PÚBLICODIRECCIÓN DE ALUMBRADO PÚBLIC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93"/>
    <x v="93"/>
    <n v="0"/>
    <s v="SIN DESCRIPCION PARA DESTINOS 00"/>
    <x v="1"/>
    <x v="1"/>
    <m/>
    <x v="5"/>
    <x v="2"/>
    <s v="CALIDAD DE LOS SERVICIOS PÚBLICOS"/>
    <x v="5"/>
    <x v="5"/>
    <n v="40000"/>
    <n v="0"/>
    <n v="0"/>
  </r>
  <r>
    <s v="1.3.4E7552310SERVICIO DE MANTENIMIENTO DE ALUMBRADO PÚBLICODIRECCIÓN DE ALUMBRADO PÚBLIC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104"/>
    <x v="104"/>
    <n v="0"/>
    <s v="SIN DESCRIPCION PARA DESTINOS 00"/>
    <x v="3"/>
    <x v="3"/>
    <m/>
    <x v="5"/>
    <x v="2"/>
    <s v="CALIDAD DE LOS SERVICIOS PÚBLICOS"/>
    <x v="5"/>
    <x v="5"/>
    <n v="10000"/>
    <n v="0"/>
    <n v="0"/>
  </r>
  <r>
    <s v="1.3.4E7556410SERVICIO DE MANTENIMIENTO DE ALUMBRADO PÚBLICODIRECCIÓN DE ALUMBRADO PÚBLICO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133"/>
    <x v="133"/>
    <n v="0"/>
    <s v="SIN DESCRIPCION PARA DESTINOS 00"/>
    <x v="3"/>
    <x v="3"/>
    <m/>
    <x v="5"/>
    <x v="2"/>
    <s v="CALIDAD DE LOS SERVICIOS PÚBLICOS"/>
    <x v="5"/>
    <x v="5"/>
    <n v="45000"/>
    <n v="0"/>
    <n v="0"/>
  </r>
  <r>
    <s v="1.3.4E7524710SERVICIO DE MANTENIMIENTO EN LOS ESPACIOS PÚBLICOS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58"/>
    <x v="58"/>
    <n v="0"/>
    <s v="SIN DESCRIPCION PARA DESTINOS 00"/>
    <x v="5"/>
    <x v="5"/>
    <m/>
    <x v="5"/>
    <x v="2"/>
    <s v="CALIDAD DE LOS SERVICIOS PÚBLICOS"/>
    <x v="37"/>
    <x v="12"/>
    <n v="500000"/>
    <n v="0"/>
    <n v="0"/>
  </r>
  <r>
    <s v="1.3.4E7527110SERVICIO DE MANTENIMIENTO EN LOS ESPACIOS PÚBLICOS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28"/>
    <x v="128"/>
    <n v="0"/>
    <s v="SIN DESCRIPCION PARA DESTINOS 00"/>
    <x v="5"/>
    <x v="5"/>
    <m/>
    <x v="5"/>
    <x v="2"/>
    <s v="CALIDAD DE LOS SERVICIOS PÚBLICOS"/>
    <x v="37"/>
    <x v="12"/>
    <n v="1500000"/>
    <n v="0"/>
    <n v="0"/>
  </r>
  <r>
    <s v="1.3.4E7527110SERVICIO DE RECOLECCIÓN DE MALEZA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28"/>
    <x v="128"/>
    <n v="0"/>
    <s v="SIN DESCRIPCION PARA DESTINOS 00"/>
    <x v="5"/>
    <x v="5"/>
    <m/>
    <x v="5"/>
    <x v="2"/>
    <s v="CALIDAD DE LOS SERVICIOS PÚBLICOS"/>
    <x v="15"/>
    <x v="12"/>
    <n v="500000.01"/>
    <n v="0"/>
    <n v="0"/>
  </r>
  <r>
    <s v="1.3.4E7529110SERVICIO DE RECOLECCIÓN DE MALEZA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68"/>
    <x v="68"/>
    <n v="0"/>
    <s v="SIN DESCRIPCION PARA DESTINOS 00"/>
    <x v="5"/>
    <x v="5"/>
    <m/>
    <x v="5"/>
    <x v="2"/>
    <s v="CALIDAD DE LOS SERVICIOS PÚBLICOS"/>
    <x v="15"/>
    <x v="12"/>
    <n v="500000"/>
    <n v="0"/>
    <n v="0"/>
  </r>
  <r>
    <s v="3.1.1E9623510SERVICIO VETERINARIODIRECCIÓN GENERAL DE DESARROLLO RURAL"/>
    <s v="NO"/>
    <m/>
    <x v="2"/>
    <x v="2"/>
    <x v="8"/>
    <x v="8"/>
    <s v="3.1.1"/>
    <x v="10"/>
    <s v="E"/>
    <s v="Prestación de Servicios Públicos"/>
    <n v="9"/>
    <n v="6"/>
    <s v="Desarrollo Económico"/>
    <x v="0"/>
    <m/>
    <m/>
    <x v="124"/>
    <x v="124"/>
    <n v="0"/>
    <s v="SIN DESCRIPCION PARA DESTINOS 00"/>
    <x v="5"/>
    <x v="5"/>
    <m/>
    <x v="12"/>
    <x v="6"/>
    <s v="IMPULSO A LA PRODUCCIÓN GANADERA"/>
    <x v="77"/>
    <x v="30"/>
    <n v="150000"/>
    <n v="0"/>
    <n v="0"/>
  </r>
  <r>
    <s v="1.3.4M57159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34"/>
    <x v="134"/>
    <n v="0"/>
    <s v="SIN DESCRIPCION PARA DESTINOS 00"/>
    <x v="0"/>
    <x v="0"/>
    <m/>
    <x v="0"/>
    <x v="0"/>
    <s v="ADQUISICIÓN DE BIENES Y SERVICIOS "/>
    <x v="0"/>
    <x v="0"/>
    <n v="58624872"/>
    <n v="58624872"/>
    <n v="0"/>
  </r>
  <r>
    <s v="1.3.4E18215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130"/>
    <x v="130"/>
    <n v="0"/>
    <s v="SIN DESCRIPCION PARA DESTINOS 00"/>
    <x v="5"/>
    <x v="5"/>
    <m/>
    <x v="7"/>
    <x v="5"/>
    <s v="EVENTOS DE LA AGENDA GUBERNAMENTAL"/>
    <x v="38"/>
    <x v="25"/>
    <n v="5000"/>
    <n v="0"/>
    <n v="0"/>
  </r>
  <r>
    <s v="1.3.4E18271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128"/>
    <x v="128"/>
    <n v="0"/>
    <s v="SIN DESCRIPCION PARA DESTINOS 00"/>
    <x v="5"/>
    <x v="5"/>
    <m/>
    <x v="7"/>
    <x v="5"/>
    <s v="EVENTOS DE LA AGENDA GUBERNAMENTAL"/>
    <x v="38"/>
    <x v="25"/>
    <n v="100000"/>
    <n v="0"/>
    <n v="0"/>
  </r>
  <r>
    <s v="1.3.4E18315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132"/>
    <x v="132"/>
    <n v="0"/>
    <s v="SIN DESCRIPCION PARA DESTINOS 00"/>
    <x v="1"/>
    <x v="1"/>
    <m/>
    <x v="7"/>
    <x v="5"/>
    <s v="EVENTOS DE LA AGENDA GUBERNAMENTAL"/>
    <x v="38"/>
    <x v="25"/>
    <n v="18000"/>
    <n v="0"/>
    <n v="0"/>
  </r>
  <r>
    <s v="1.3.4E18323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51"/>
    <x v="51"/>
    <n v="0"/>
    <s v="SIN DESCRIPCION PARA DESTINOS 00"/>
    <x v="1"/>
    <x v="1"/>
    <m/>
    <x v="7"/>
    <x v="5"/>
    <s v="EVENTOS DE LA AGENDA GUBERNAMENTAL"/>
    <x v="38"/>
    <x v="25"/>
    <n v="50000"/>
    <n v="0"/>
    <n v="0"/>
  </r>
  <r>
    <s v="1.3.4E1837910SERVICIOS DE ALIMENTOSDIRECCIÓN GENERAL DE RELACIONES PÚBLICAS"/>
    <s v="NO"/>
    <m/>
    <x v="0"/>
    <x v="0"/>
    <x v="0"/>
    <x v="0"/>
    <s v="1.3.4"/>
    <x v="0"/>
    <s v="E"/>
    <s v="Prestación de Servicios Públicos"/>
    <n v="1"/>
    <n v="8"/>
    <s v="Ciudad Culta, Recreativa y Participativa"/>
    <x v="0"/>
    <m/>
    <m/>
    <x v="131"/>
    <x v="131"/>
    <n v="0"/>
    <s v="SIN DESCRIPCION PARA DESTINOS 00"/>
    <x v="1"/>
    <x v="1"/>
    <m/>
    <x v="7"/>
    <x v="5"/>
    <s v="EVENTOS DE LA AGENDA GUBERNAMENTAL"/>
    <x v="38"/>
    <x v="25"/>
    <n v="48000"/>
    <n v="48000"/>
    <n v="0"/>
  </r>
  <r>
    <s v="1.3.4E7527110SERVICIOS DE PODA Y TALA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28"/>
    <x v="128"/>
    <n v="0"/>
    <s v="SIN DESCRIPCION PARA DESTINOS 00"/>
    <x v="5"/>
    <x v="5"/>
    <m/>
    <x v="5"/>
    <x v="2"/>
    <s v="CALIDAD DE LOS SERVICIOS PÚBLICOS"/>
    <x v="42"/>
    <x v="12"/>
    <n v="100000"/>
    <n v="0"/>
    <n v="0"/>
  </r>
  <r>
    <s v="1.3.4E7529110SERVICIOS DE PODA Y TALA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68"/>
    <x v="68"/>
    <n v="0"/>
    <s v="SIN DESCRIPCION PARA DESTINOS 00"/>
    <x v="5"/>
    <x v="5"/>
    <m/>
    <x v="5"/>
    <x v="2"/>
    <s v="CALIDAD DE LOS SERVICIOS PÚBLICOS"/>
    <x v="42"/>
    <x v="12"/>
    <n v="1000000"/>
    <n v="0"/>
    <n v="0"/>
  </r>
  <r>
    <s v="1.3.4E7556210SERVICIOS DE PODA Y TALADIRECCIÓN GENERAL DE MANTENIMIENTO DE ESPACIOS PÚBLICO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1"/>
    <m/>
    <m/>
    <x v="83"/>
    <x v="83"/>
    <n v="0"/>
    <s v="SIN DESCRIPCION PARA DESTINOS 00"/>
    <x v="3"/>
    <x v="3"/>
    <m/>
    <x v="5"/>
    <x v="2"/>
    <s v="CALIDAD DE LOS SERVICIOS PÚBLICOS"/>
    <x v="42"/>
    <x v="12"/>
    <n v="1000000"/>
    <n v="0"/>
    <n v="0"/>
  </r>
  <r>
    <s v="1.3.4E75271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28"/>
    <x v="128"/>
    <n v="0"/>
    <s v="SIN DESCRIPCION PARA DESTINOS 00"/>
    <x v="5"/>
    <x v="5"/>
    <m/>
    <x v="5"/>
    <x v="2"/>
    <s v="CALIDAD DE LOS SERVICIOS PÚBLICOS"/>
    <x v="28"/>
    <x v="21"/>
    <n v="1386020.4"/>
    <n v="0"/>
    <n v="0"/>
  </r>
  <r>
    <s v="1.3.4E7535210SERVICIOS MÉDICOS DE CALIDADDIRECCIÓN GENERAL DE SERVICIOS MÉDICOS MUNICIPALES"/>
    <s v="NO"/>
    <m/>
    <x v="0"/>
    <x v="0"/>
    <x v="0"/>
    <x v="0"/>
    <s v="1.3.4"/>
    <x v="0"/>
    <s v="E"/>
    <s v="Prestación de Servicios Públicos"/>
    <n v="7"/>
    <n v="5"/>
    <s v="Calidad en los Servicios Públicos e Infraestructura"/>
    <x v="0"/>
    <m/>
    <m/>
    <x v="116"/>
    <x v="116"/>
    <n v="0"/>
    <s v="SIN DESCRIPCION PARA DESTINOS 00"/>
    <x v="1"/>
    <x v="1"/>
    <m/>
    <x v="5"/>
    <x v="2"/>
    <s v="CALIDAD DE LOS SERVICIOS PÚBLICOS"/>
    <x v="28"/>
    <x v="21"/>
    <n v="150000"/>
    <n v="0"/>
    <n v="0"/>
  </r>
  <r>
    <s v="1.3.4P1737110SERVIDORES PUBLCIOS MUNICIPALES CAPACITADOSDESPACHO DE LA JEFATURA DE GABINETE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0"/>
    <m/>
    <m/>
    <x v="110"/>
    <x v="110"/>
    <n v="0"/>
    <s v="SIN DESCRIPCION PARA DESTINOS 00"/>
    <x v="1"/>
    <x v="1"/>
    <m/>
    <x v="7"/>
    <x v="0"/>
    <s v="MEJORAMIENTO DE CAPACIDADES INSTITUCIONALES"/>
    <x v="26"/>
    <x v="14"/>
    <n v="60000"/>
    <n v="0"/>
    <n v="0"/>
  </r>
  <r>
    <s v="1.3.4P1737510SERVIDORES PUBLCIOS MUNICIPALES CAPACITADOSDESPACHO DE LA JEFATURA DE GABINETE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0"/>
    <m/>
    <m/>
    <x v="115"/>
    <x v="115"/>
    <n v="0"/>
    <s v="SIN DESCRIPCION PARA DESTINOS 00"/>
    <x v="1"/>
    <x v="1"/>
    <m/>
    <x v="7"/>
    <x v="0"/>
    <s v="MEJORAMIENTO DE CAPACIDADES INSTITUCIONALES"/>
    <x v="26"/>
    <x v="14"/>
    <n v="60000"/>
    <n v="0"/>
    <n v="0"/>
  </r>
  <r>
    <s v="2.2.7R184212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127"/>
    <x v="127"/>
    <n v="0"/>
    <s v="SIN DESCRIPCION PARA DESTINOS 00"/>
    <x v="5"/>
    <x v="5"/>
    <m/>
    <x v="1"/>
    <x v="1"/>
    <s v="DERECHO AL AGUA Y SANEAMIENTO"/>
    <x v="1"/>
    <x v="18"/>
    <n v="120000"/>
    <n v="0"/>
    <n v="0"/>
  </r>
  <r>
    <s v="2.2.7R184271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128"/>
    <x v="128"/>
    <n v="0"/>
    <s v="SIN DESCRIPCION PARA DESTINOS 00"/>
    <x v="5"/>
    <x v="5"/>
    <m/>
    <x v="1"/>
    <x v="1"/>
    <s v="DERECHO AL AGUA Y SANEAMIENTO"/>
    <x v="1"/>
    <x v="1"/>
    <n v="1400000"/>
    <n v="0"/>
    <n v="0"/>
  </r>
  <r>
    <s v="2.2.7R184271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0"/>
    <m/>
    <m/>
    <x v="128"/>
    <x v="128"/>
    <n v="0"/>
    <s v="SIN DESCRIPCION PARA DESTINOS 00"/>
    <x v="5"/>
    <x v="5"/>
    <m/>
    <x v="1"/>
    <x v="1"/>
    <s v="DERECHO AL AGUA Y SANEAMIENTO"/>
    <x v="1"/>
    <x v="18"/>
    <n v="300000"/>
    <n v="0"/>
    <n v="0"/>
  </r>
  <r>
    <s v="2.2.7R184523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1"/>
    <m/>
    <m/>
    <x v="104"/>
    <x v="104"/>
    <n v="0"/>
    <s v="SIN DESCRIPCION PARA DESTINOS 00"/>
    <x v="3"/>
    <x v="3"/>
    <m/>
    <x v="1"/>
    <x v="1"/>
    <s v="DERECHO AL AGUA Y SANEAMIENTO"/>
    <x v="1"/>
    <x v="1"/>
    <n v="100000"/>
    <n v="0"/>
    <n v="0"/>
  </r>
  <r>
    <s v="2.2.7R184542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1"/>
    <m/>
    <m/>
    <x v="84"/>
    <x v="84"/>
    <n v="0"/>
    <s v="SIN DESCRIPCION PARA DESTINOS 00"/>
    <x v="3"/>
    <x v="3"/>
    <m/>
    <x v="1"/>
    <x v="1"/>
    <s v="DERECHO AL AGUA Y SANEAMIENTO"/>
    <x v="1"/>
    <x v="18"/>
    <n v="2000000"/>
    <n v="0"/>
    <n v="0"/>
  </r>
  <r>
    <s v="2.2.7R18456210SUMINISTRO DE AGUADIRECCIÓN GENERAL DE AGUA POTABLE Y SANEAMIENTO"/>
    <s v="NO"/>
    <m/>
    <x v="1"/>
    <x v="1"/>
    <x v="1"/>
    <x v="1"/>
    <s v="2.2.7"/>
    <x v="1"/>
    <s v="R"/>
    <s v="Específicos"/>
    <n v="18"/>
    <n v="4"/>
    <s v="Política Integral del Agua"/>
    <x v="1"/>
    <m/>
    <m/>
    <x v="83"/>
    <x v="83"/>
    <n v="0"/>
    <s v="SIN DESCRIPCION PARA DESTINOS 00"/>
    <x v="3"/>
    <x v="3"/>
    <m/>
    <x v="1"/>
    <x v="1"/>
    <s v="DERECHO AL AGUA Y SANEAMIENTO"/>
    <x v="1"/>
    <x v="1"/>
    <n v="800000"/>
    <n v="0"/>
    <n v="0"/>
  </r>
  <r>
    <s v="2.2.7R184566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1"/>
    <m/>
    <m/>
    <x v="86"/>
    <x v="86"/>
    <n v="0"/>
    <s v="SIN DESCRIPCION PARA DESTINOS 00"/>
    <x v="3"/>
    <x v="3"/>
    <m/>
    <x v="1"/>
    <x v="1"/>
    <s v="DERECHO AL AGUA Y SANEAMIENTO"/>
    <x v="1"/>
    <x v="18"/>
    <n v="60000"/>
    <n v="0"/>
    <n v="0"/>
  </r>
  <r>
    <s v="2.2.7R18457810SUMINISTRO DE AGUADIRECCIÓN GENERAL DE LABORATORIO URBANO"/>
    <s v="NO"/>
    <m/>
    <x v="1"/>
    <x v="1"/>
    <x v="1"/>
    <x v="1"/>
    <s v="2.2.7"/>
    <x v="1"/>
    <s v="R"/>
    <s v="Específicos"/>
    <n v="18"/>
    <n v="4"/>
    <s v="Política Integral del Agua"/>
    <x v="1"/>
    <m/>
    <m/>
    <x v="88"/>
    <x v="88"/>
    <n v="0"/>
    <s v="SIN DESCRIPCION PARA DESTINOS 00"/>
    <x v="3"/>
    <x v="3"/>
    <m/>
    <x v="1"/>
    <x v="1"/>
    <s v="DERECHO AL AGUA Y SANEAMIENTO"/>
    <x v="1"/>
    <x v="18"/>
    <n v="300000"/>
    <n v="0"/>
    <n v="0"/>
  </r>
  <r>
    <s v="1.3.4P1721510UNIDADES RESPONSABLES DE GASTO EVALUADASDIRECCION GENERAL DE COMUNICACION SOCIAL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0"/>
    <m/>
    <m/>
    <x v="130"/>
    <x v="130"/>
    <n v="0"/>
    <s v="SIN DESCRIPCION PARA DESTINOS 00"/>
    <x v="5"/>
    <x v="5"/>
    <m/>
    <x v="7"/>
    <x v="0"/>
    <s v="MEJORAMIENTO DE CAPACIDADES INSTITUCIONALES"/>
    <x v="14"/>
    <x v="11"/>
    <n v="10000"/>
    <n v="0"/>
    <n v="0"/>
  </r>
  <r>
    <s v="1.3.4P1727110UNIDADES RESPONSABLES DE GASTO EVALUADASDIRECCION GENERAL DE COMUNICACION SOCIAL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0"/>
    <m/>
    <m/>
    <x v="128"/>
    <x v="128"/>
    <n v="0"/>
    <s v="SIN DESCRIPCION PARA DESTINOS 00"/>
    <x v="5"/>
    <x v="5"/>
    <m/>
    <x v="7"/>
    <x v="0"/>
    <s v="MEJORAMIENTO DE CAPACIDADES INSTITUCIONALES"/>
    <x v="14"/>
    <x v="11"/>
    <n v="15000"/>
    <n v="0"/>
    <n v="0"/>
  </r>
  <r>
    <s v="1.3.4P1737110UNIDADES RESPONSABLES DE GASTO EVALUADASDIRECCION GENERAL DE COMUNICACION SOCIAL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0"/>
    <m/>
    <m/>
    <x v="110"/>
    <x v="110"/>
    <n v="0"/>
    <s v="SIN DESCRIPCION PARA DESTINOS 00"/>
    <x v="1"/>
    <x v="1"/>
    <m/>
    <x v="7"/>
    <x v="0"/>
    <s v="MEJORAMIENTO DE CAPACIDADES INSTITUCIONALES"/>
    <x v="14"/>
    <x v="11"/>
    <n v="50000"/>
    <n v="0"/>
    <n v="0"/>
  </r>
  <r>
    <s v="1.3.4P1737510UNIDADES RESPONSABLES DE GASTO EVALUADASDIRECCION GENERAL DE COMUNICACION SOCIAL"/>
    <s v="NO"/>
    <m/>
    <x v="0"/>
    <x v="0"/>
    <x v="0"/>
    <x v="0"/>
    <s v="1.3.4"/>
    <x v="0"/>
    <s v="P"/>
    <s v="Planeación, seguimiento y evaluación de políticas públicas"/>
    <n v="1"/>
    <n v="7"/>
    <s v="Innovación en la Administración Pública"/>
    <x v="0"/>
    <m/>
    <m/>
    <x v="115"/>
    <x v="115"/>
    <n v="0"/>
    <s v="SIN DESCRIPCION PARA DESTINOS 00"/>
    <x v="1"/>
    <x v="1"/>
    <m/>
    <x v="7"/>
    <x v="0"/>
    <s v="MEJORAMIENTO DE CAPACIDADES INSTITUCIONALES"/>
    <x v="14"/>
    <x v="11"/>
    <n v="50000"/>
    <n v="0"/>
    <n v="0"/>
  </r>
  <r>
    <s v="1.3.4M57111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35"/>
    <x v="135"/>
    <n v="0"/>
    <s v="SIN DESCRIPCION PARA DESTINOS 00"/>
    <x v="0"/>
    <x v="0"/>
    <m/>
    <x v="0"/>
    <x v="0"/>
    <s v="ADQUISICIÓN DE BIENES Y SERVICIOS "/>
    <x v="0"/>
    <x v="0"/>
    <n v="0"/>
    <n v="0"/>
    <n v="10457405.279999999"/>
  </r>
  <r>
    <s v="1.3.4M57113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36"/>
    <x v="136"/>
    <n v="0"/>
    <s v="SIN DESCRIPCION PARA DESTINOS 00"/>
    <x v="0"/>
    <x v="0"/>
    <m/>
    <x v="0"/>
    <x v="0"/>
    <s v="ADQUISICIÓN DE BIENES Y SERVICIOS "/>
    <x v="0"/>
    <x v="0"/>
    <n v="0"/>
    <n v="0"/>
    <n v="686929925.12"/>
  </r>
  <r>
    <s v="1.3.4M57122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37"/>
    <x v="137"/>
    <n v="0"/>
    <s v="SIN DESCRIPCION PARA DESTINOS 00"/>
    <x v="0"/>
    <x v="0"/>
    <m/>
    <x v="0"/>
    <x v="0"/>
    <s v="ADQUISICIÓN DE BIENES Y SERVICIOS "/>
    <x v="0"/>
    <x v="0"/>
    <n v="0"/>
    <n v="0"/>
    <n v="160000000"/>
  </r>
  <r>
    <s v="1.3.4M57123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38"/>
    <x v="138"/>
    <n v="0"/>
    <s v="SIN DESCRIPCION PARA DESTINOS 00"/>
    <x v="0"/>
    <x v="0"/>
    <m/>
    <x v="0"/>
    <x v="0"/>
    <s v="ADQUISICIÓN DE BIENES Y SERVICIOS "/>
    <x v="0"/>
    <x v="0"/>
    <n v="0"/>
    <n v="0"/>
    <n v="26400"/>
  </r>
  <r>
    <s v="1.3.4M57132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39"/>
    <x v="139"/>
    <n v="0"/>
    <s v="SIN DESCRIPCION PARA DESTINOS 00"/>
    <x v="0"/>
    <x v="0"/>
    <m/>
    <x v="0"/>
    <x v="0"/>
    <s v="ADQUISICIÓN DE BIENES Y SERVICIOS "/>
    <x v="0"/>
    <x v="0"/>
    <n v="0"/>
    <n v="0"/>
    <n v="12854760.93"/>
  </r>
  <r>
    <s v="1.3.4M571322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40"/>
    <x v="140"/>
    <n v="0"/>
    <s v="SIN DESCRIPCION PARA DESTINOS 00"/>
    <x v="0"/>
    <x v="0"/>
    <m/>
    <x v="0"/>
    <x v="0"/>
    <s v="ADQUISICIÓN DE BIENES Y SERVICIOS "/>
    <x v="0"/>
    <x v="0"/>
    <n v="0"/>
    <n v="0"/>
    <n v="119859351.44"/>
  </r>
  <r>
    <s v="1.3.4M57133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41"/>
    <x v="141"/>
    <n v="0"/>
    <s v="SIN DESCRIPCION PARA DESTINOS 00"/>
    <x v="0"/>
    <x v="0"/>
    <m/>
    <x v="0"/>
    <x v="0"/>
    <s v="ADQUISICIÓN DE BIENES Y SERVICIOS "/>
    <x v="0"/>
    <x v="0"/>
    <n v="0"/>
    <n v="0"/>
    <n v="1140000"/>
  </r>
  <r>
    <s v="1.3.4M57134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42"/>
    <x v="142"/>
    <n v="0"/>
    <s v="SIN DESCRIPCION PARA DESTINOS 00"/>
    <x v="0"/>
    <x v="0"/>
    <m/>
    <x v="0"/>
    <x v="0"/>
    <s v="ADQUISICIÓN DE BIENES Y SERVICIOS "/>
    <x v="0"/>
    <x v="0"/>
    <n v="0"/>
    <n v="0"/>
    <n v="6307200"/>
  </r>
  <r>
    <s v="1.3.4M57141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43"/>
    <x v="143"/>
    <n v="0"/>
    <s v="SIN DESCRIPCION PARA DESTINOS 00"/>
    <x v="0"/>
    <x v="0"/>
    <m/>
    <x v="0"/>
    <x v="0"/>
    <s v="ADQUISICIÓN DE BIENES Y SERVICIOS "/>
    <x v="0"/>
    <x v="0"/>
    <n v="0"/>
    <n v="0"/>
    <n v="59439080.689999998"/>
  </r>
  <r>
    <s v="1.3.4M57142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44"/>
    <x v="144"/>
    <n v="0"/>
    <s v="SIN DESCRIPCION PARA DESTINOS 00"/>
    <x v="0"/>
    <x v="0"/>
    <m/>
    <x v="0"/>
    <x v="0"/>
    <s v="ADQUISICIÓN DE BIENES Y SERVICIOS "/>
    <x v="0"/>
    <x v="0"/>
    <n v="0"/>
    <n v="0"/>
    <n v="19666322.710000001"/>
  </r>
  <r>
    <s v="1.3.4M57143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45"/>
    <x v="145"/>
    <n v="0"/>
    <s v="SIN DESCRIPCION PARA DESTINOS 00"/>
    <x v="0"/>
    <x v="0"/>
    <m/>
    <x v="0"/>
    <x v="0"/>
    <s v="ADQUISICIÓN DE BIENES Y SERVICIOS "/>
    <x v="0"/>
    <x v="0"/>
    <n v="0"/>
    <n v="0"/>
    <n v="13110881.810000001"/>
  </r>
  <r>
    <s v="1.3.4M571432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46"/>
    <x v="146"/>
    <n v="0"/>
    <s v="SIN DESCRIPCION PARA DESTINOS 00"/>
    <x v="0"/>
    <x v="0"/>
    <m/>
    <x v="0"/>
    <x v="0"/>
    <s v="ADQUISICIÓN DE BIENES Y SERVICIOS "/>
    <x v="0"/>
    <x v="0"/>
    <n v="0"/>
    <n v="0"/>
    <n v="115395870.61"/>
  </r>
  <r>
    <s v="1.3.4M57144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0"/>
    <x v="0"/>
    <n v="0"/>
    <s v="SIN DESCRIPCION PARA DESTINOS 00"/>
    <x v="0"/>
    <x v="0"/>
    <m/>
    <x v="0"/>
    <x v="0"/>
    <s v="ADQUISICIÓN DE BIENES Y SERVICIOS "/>
    <x v="0"/>
    <x v="0"/>
    <n v="0"/>
    <n v="0"/>
    <n v="8000000"/>
  </r>
  <r>
    <s v="1.3.4M57152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47"/>
    <x v="147"/>
    <n v="0"/>
    <s v="SIN DESCRIPCION PARA DESTINOS 00"/>
    <x v="0"/>
    <x v="0"/>
    <m/>
    <x v="0"/>
    <x v="0"/>
    <s v="ADQUISICIÓN DE BIENES Y SERVICIOS "/>
    <x v="0"/>
    <x v="0"/>
    <n v="0"/>
    <n v="0"/>
    <n v="1000000"/>
  </r>
  <r>
    <s v="1.3.4M57159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34"/>
    <x v="134"/>
    <n v="0"/>
    <s v="SIN DESCRIPCION PARA DESTINOS 00"/>
    <x v="0"/>
    <x v="0"/>
    <m/>
    <x v="0"/>
    <x v="0"/>
    <s v="ADQUISICIÓN DE BIENES Y SERVICIOS "/>
    <x v="0"/>
    <x v="0"/>
    <n v="0"/>
    <n v="0"/>
    <n v="77812801.409999996"/>
  </r>
  <r>
    <s v="1.3.4M5716110SERVICIOS CONTRATADOSDIRECCIÓN GENERAL DE ADMINISTRACIÓN"/>
    <s v="NO"/>
    <m/>
    <x v="0"/>
    <x v="0"/>
    <x v="0"/>
    <x v="0"/>
    <s v="1.3.4"/>
    <x v="0"/>
    <s v="M"/>
    <s v="Apoyo al proceso presupuestario y para mejorar la eficiencia institucional"/>
    <n v="5"/>
    <n v="7"/>
    <s v="Innovación en la Administración Pública"/>
    <x v="0"/>
    <m/>
    <m/>
    <x v="148"/>
    <x v="148"/>
    <n v="0"/>
    <s v="SIN DESCRIPCION PARA DESTINOS 00"/>
    <x v="0"/>
    <x v="0"/>
    <m/>
    <x v="0"/>
    <x v="0"/>
    <s v="ADQUISICIÓN DE BIENES Y SERVICIOS "/>
    <x v="0"/>
    <x v="0"/>
    <n v="0"/>
    <n v="0"/>
    <n v="10000000"/>
  </r>
  <r>
    <m/>
    <m/>
    <m/>
    <x v="3"/>
    <x v="3"/>
    <x v="9"/>
    <x v="9"/>
    <m/>
    <x v="14"/>
    <m/>
    <m/>
    <m/>
    <m/>
    <m/>
    <x v="3"/>
    <m/>
    <m/>
    <x v="149"/>
    <x v="149"/>
    <m/>
    <m/>
    <x v="7"/>
    <x v="7"/>
    <m/>
    <x v="18"/>
    <x v="9"/>
    <m/>
    <x v="78"/>
    <x v="4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showDrill="0" useAutoFormatting="1" itemPrintTitles="1" createdVersion="4" indent="0" showHeaders="0" outline="1" outlineData="1" multipleFieldFilters="0">
  <location ref="AJ1:AL18" firstHeaderRow="1" firstDataRow="1" firstDataCol="0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 defaultSubtotal="0"/>
    <pivotField numFmtId="43" showAll="0"/>
    <pivotField numFmtId="4" showAll="0" defaultSubtotal="0"/>
    <pivotField numFmtId="4" showAll="0" defaultSubtota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 dinámica9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3:F12" firstHeaderRow="1" firstDataRow="2" firstDataCol="2"/>
  <pivotFields count="3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4">
        <item x="2"/>
        <item x="0"/>
        <item x="1"/>
        <item h="1"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8">
        <item x="0"/>
        <item x="5"/>
        <item x="1"/>
        <item x="4"/>
        <item x="3"/>
        <item x="2"/>
        <item x="6"/>
        <item x="7"/>
      </items>
    </pivotField>
    <pivotField axis="axisRow" compact="0" outline="0" showAll="0" defaultSubtotal="0">
      <items count="8">
        <item x="3"/>
        <item x="6"/>
        <item x="2"/>
        <item x="5"/>
        <item x="1"/>
        <item x="0"/>
        <item x="4"/>
        <item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21"/>
    <field x="22"/>
  </rowFields>
  <rowItems count="8">
    <i>
      <x/>
      <x v="5"/>
    </i>
    <i>
      <x v="1"/>
      <x v="3"/>
    </i>
    <i>
      <x v="2"/>
      <x v="4"/>
    </i>
    <i>
      <x v="3"/>
      <x v="6"/>
    </i>
    <i>
      <x v="4"/>
      <x/>
    </i>
    <i>
      <x v="5"/>
      <x v="2"/>
    </i>
    <i>
      <x v="6"/>
      <x v="1"/>
    </i>
    <i t="grand">
      <x/>
    </i>
  </rowItems>
  <colFields count="1">
    <field x="14"/>
  </colFields>
  <colItems count="4">
    <i>
      <x/>
    </i>
    <i>
      <x v="1"/>
    </i>
    <i>
      <x v="2"/>
    </i>
    <i t="grand">
      <x/>
    </i>
  </colItems>
  <dataFields count="1">
    <dataField name="Suma de Monto Asignado" fld="31" baseField="22" baseItem="0"/>
  </dataFields>
  <formats count="15">
    <format dxfId="40">
      <pivotArea type="all" dataOnly="0" outline="0" fieldPosition="0"/>
    </format>
    <format dxfId="39">
      <pivotArea type="origin" dataOnly="0" labelOnly="1" outline="0" fieldPosition="0"/>
    </format>
    <format dxfId="38">
      <pivotArea field="21" type="button" dataOnly="0" labelOnly="1" outline="0" axis="axisRow" fieldPosition="0"/>
    </format>
    <format dxfId="37">
      <pivotArea dataOnly="0" labelOnly="1" fieldPosition="0">
        <references count="1">
          <reference field="21" count="7">
            <x v="0"/>
            <x v="1"/>
            <x v="2"/>
            <x v="3"/>
            <x v="4"/>
            <x v="5"/>
            <x v="6"/>
          </reference>
        </references>
      </pivotArea>
    </format>
    <format dxfId="36">
      <pivotArea dataOnly="0" labelOnly="1" grandRow="1" outline="0" fieldPosition="0"/>
    </format>
    <format dxfId="35">
      <pivotArea dataOnly="0" labelOnly="1" fieldPosition="0">
        <references count="2">
          <reference field="21" count="1" selected="0">
            <x v="0"/>
          </reference>
          <reference field="22" count="7">
            <x v="0"/>
            <x v="1"/>
            <x v="2"/>
            <x v="3"/>
            <x v="4"/>
            <x v="5"/>
            <x v="6"/>
          </reference>
        </references>
      </pivotArea>
    </format>
    <format dxfId="34">
      <pivotArea grandRow="1" outline="0" collapsedLevelsAreSubtotals="1" fieldPosition="0"/>
    </format>
    <format dxfId="33">
      <pivotArea dataOnly="0" labelOnly="1" grandRow="1" outline="0" fieldPosition="0"/>
    </format>
    <format dxfId="32">
      <pivotArea field="21" type="button" dataOnly="0" labelOnly="1" outline="0" axis="axisRow" fieldPosition="0"/>
    </format>
    <format dxfId="31">
      <pivotArea field="22" type="button" dataOnly="0" labelOnly="1" outline="0" axis="axisRow" fieldPosition="1"/>
    </format>
    <format dxfId="30">
      <pivotArea dataOnly="0" labelOnly="1" outline="0" fieldPosition="0">
        <references count="1">
          <reference field="14" count="0"/>
        </references>
      </pivotArea>
    </format>
    <format dxfId="29">
      <pivotArea dataOnly="0" labelOnly="1" grandCol="1" outline="0" fieldPosition="0"/>
    </format>
    <format dxfId="28">
      <pivotArea outline="0" collapsedLevelsAreSubtotals="1" fieldPosition="0">
        <references count="1">
          <reference field="14" count="0" selected="0"/>
        </references>
      </pivotArea>
    </format>
    <format dxfId="27">
      <pivotArea outline="0" collapsedLevelsAreSubtotals="1" fieldPosition="0"/>
    </format>
    <format dxfId="2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 dinámica10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Proyecto">
  <location ref="A3:B38" firstHeaderRow="1" firstDataRow="1" firstDataCol="1" rowPageCount="1" colPageCount="1"/>
  <pivotFields count="32"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9">
        <item h="1" x="3"/>
        <item h="1" x="6"/>
        <item h="1" x="2"/>
        <item h="1" x="5"/>
        <item h="1" x="1"/>
        <item h="1" x="0"/>
        <item x="4"/>
        <item h="1" x="7"/>
        <item t="default"/>
      </items>
    </pivotField>
    <pivotField showAll="0"/>
    <pivotField showAll="0"/>
    <pivotField showAll="0"/>
    <pivotField showAll="0"/>
    <pivotField axis="axisRow" showAll="0">
      <items count="80">
        <item x="54"/>
        <item x="16"/>
        <item x="21"/>
        <item x="49"/>
        <item h="1" x="75"/>
        <item x="52"/>
        <item x="45"/>
        <item x="70"/>
        <item x="68"/>
        <item x="35"/>
        <item x="33"/>
        <item x="48"/>
        <item x="23"/>
        <item x="24"/>
        <item x="43"/>
        <item x="71"/>
        <item x="8"/>
        <item x="44"/>
        <item x="34"/>
        <item x="17"/>
        <item x="9"/>
        <item x="46"/>
        <item x="76"/>
        <item x="61"/>
        <item x="4"/>
        <item x="72"/>
        <item x="47"/>
        <item x="50"/>
        <item x="41"/>
        <item x="73"/>
        <item x="55"/>
        <item x="30"/>
        <item x="39"/>
        <item x="31"/>
        <item x="74"/>
        <item h="1" x="62"/>
        <item x="63"/>
        <item x="22"/>
        <item x="10"/>
        <item x="51"/>
        <item x="7"/>
        <item x="53"/>
        <item x="69"/>
        <item x="11"/>
        <item x="60"/>
        <item x="18"/>
        <item x="20"/>
        <item x="32"/>
        <item x="36"/>
        <item x="2"/>
        <item x="56"/>
        <item x="25"/>
        <item x="3"/>
        <item x="65"/>
        <item x="64"/>
        <item x="19"/>
        <item x="29"/>
        <item x="5"/>
        <item x="37"/>
        <item x="15"/>
        <item x="27"/>
        <item x="77"/>
        <item x="0"/>
        <item x="38"/>
        <item x="42"/>
        <item x="28"/>
        <item x="26"/>
        <item x="6"/>
        <item x="59"/>
        <item x="13"/>
        <item x="1"/>
        <item x="66"/>
        <item x="67"/>
        <item x="57"/>
        <item x="14"/>
        <item x="12"/>
        <item h="1" x="78"/>
        <item h="1" x="58"/>
        <item h="1" x="40"/>
        <item t="default"/>
      </items>
    </pivotField>
    <pivotField showAll="0"/>
    <pivotField showAll="0" defaultSubtotal="0"/>
    <pivotField showAll="0"/>
    <pivotField dataField="1" showAll="0" defaultSubtotal="0"/>
  </pivotFields>
  <rowFields count="1">
    <field x="27"/>
  </rowFields>
  <rowItems count="35">
    <i>
      <x/>
    </i>
    <i>
      <x v="1"/>
    </i>
    <i>
      <x v="2"/>
    </i>
    <i>
      <x v="3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1"/>
    </i>
    <i>
      <x v="29"/>
    </i>
    <i>
      <x v="36"/>
    </i>
    <i>
      <x v="38"/>
    </i>
    <i>
      <x v="42"/>
    </i>
    <i>
      <x v="43"/>
    </i>
    <i>
      <x v="44"/>
    </i>
    <i>
      <x v="46"/>
    </i>
    <i>
      <x v="50"/>
    </i>
    <i>
      <x v="52"/>
    </i>
    <i>
      <x v="53"/>
    </i>
    <i>
      <x v="67"/>
    </i>
    <i>
      <x v="68"/>
    </i>
    <i>
      <x v="70"/>
    </i>
    <i>
      <x v="71"/>
    </i>
    <i>
      <x v="72"/>
    </i>
    <i>
      <x v="73"/>
    </i>
    <i>
      <x v="75"/>
    </i>
    <i t="grand">
      <x/>
    </i>
  </rowItems>
  <colItems count="1">
    <i/>
  </colItems>
  <pageFields count="1">
    <pageField fld="22" hier="-1"/>
  </pageFields>
  <dataFields count="1">
    <dataField name="Suma de Monto Asignado" fld="31" baseField="27" baseItem="9"/>
  </dataFields>
  <formats count="11">
    <format dxfId="25">
      <pivotArea field="22" type="button" dataOnly="0" labelOnly="1" outline="0" axis="axisPage" fieldPosition="0"/>
    </format>
    <format dxfId="24">
      <pivotArea field="27" type="button" dataOnly="0" labelOnly="1" outline="0" axis="axisRow" fieldPosition="0"/>
    </format>
    <format dxfId="23">
      <pivotArea dataOnly="0" labelOnly="1" fieldPosition="0">
        <references count="1">
          <reference field="27" count="36">
            <x v="0"/>
            <x v="1"/>
            <x v="2"/>
            <x v="3"/>
            <x v="4"/>
            <x v="6"/>
            <x v="7"/>
            <x v="8"/>
            <x v="9"/>
            <x v="10"/>
            <x v="12"/>
            <x v="13"/>
            <x v="14"/>
            <x v="15"/>
            <x v="17"/>
            <x v="18"/>
            <x v="19"/>
            <x v="21"/>
            <x v="29"/>
            <x v="35"/>
            <x v="36"/>
            <x v="38"/>
            <x v="42"/>
            <x v="43"/>
            <x v="44"/>
            <x v="46"/>
            <x v="50"/>
            <x v="52"/>
            <x v="53"/>
            <x v="67"/>
            <x v="68"/>
            <x v="70"/>
            <x v="71"/>
            <x v="72"/>
            <x v="73"/>
            <x v="75"/>
          </reference>
        </references>
      </pivotArea>
    </format>
    <format dxfId="22">
      <pivotArea dataOnly="0" labelOnly="1" grandRow="1" outline="0" fieldPosition="0"/>
    </format>
    <format dxfId="21">
      <pivotArea field="27" type="button" dataOnly="0" labelOnly="1" outline="0" axis="axisRow" fieldPosition="0"/>
    </format>
    <format dxfId="20">
      <pivotArea dataOnly="0" labelOnly="1" outline="0" axis="axisValues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outline="0" collapsedLevelsAreSubtotals="1" fieldPosition="0"/>
    </format>
    <format dxfId="16">
      <pivotArea type="all" dataOnly="0" outline="0" fieldPosition="0"/>
    </format>
    <format dxfId="1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6" firstHeaderRow="1" firstDataRow="1" firstDataCol="1"/>
  <pivotFields count="32"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3"/>
        <item x="6"/>
        <item x="2"/>
        <item x="5"/>
        <item x="1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numFmtId="4" showAll="0"/>
    <pivotField showAll="0"/>
    <pivotField dataField="1" numFmtId="4" showAll="0" defaultSubtotal="0"/>
  </pivotFields>
  <rowFields count="2">
    <field x="1"/>
    <field x="22"/>
  </rowFields>
  <rowItems count="13">
    <i>
      <x/>
    </i>
    <i r="1">
      <x/>
    </i>
    <i r="1">
      <x v="2"/>
    </i>
    <i r="1">
      <x v="3"/>
    </i>
    <i r="1">
      <x v="4"/>
    </i>
    <i r="1">
      <x v="5"/>
    </i>
    <i r="1">
      <x v="6"/>
    </i>
    <i>
      <x v="1"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a de Monto Asignado" fld="31" baseField="0" baseItem="0" numFmtId="43"/>
  </dataFields>
  <formats count="1">
    <format dxfId="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compact="0" compactData="0" multipleFieldFilters="0">
  <location ref="A3:C11" firstHeaderRow="1" firstDataRow="1" firstDataCol="2"/>
  <pivotFields count="33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8">
        <item x="0"/>
        <item x="5"/>
        <item x="1"/>
        <item x="4"/>
        <item x="3"/>
        <item x="2"/>
        <item x="6"/>
        <item x="7"/>
      </items>
    </pivotField>
    <pivotField axis="axisRow" compact="0" outline="0" showAll="0" defaultSubtotal="0">
      <items count="8">
        <item x="3"/>
        <item x="6"/>
        <item x="2"/>
        <item x="5"/>
        <item x="1"/>
        <item x="0"/>
        <item x="4"/>
        <item h="1"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9"/>
    <field x="20"/>
  </rowFields>
  <rowItems count="8">
    <i>
      <x/>
      <x v="5"/>
    </i>
    <i>
      <x v="1"/>
      <x v="3"/>
    </i>
    <i>
      <x v="2"/>
      <x v="4"/>
    </i>
    <i>
      <x v="3"/>
      <x v="6"/>
    </i>
    <i>
      <x v="4"/>
      <x/>
    </i>
    <i>
      <x v="5"/>
      <x v="2"/>
    </i>
    <i>
      <x v="6"/>
      <x v="1"/>
    </i>
    <i t="grand">
      <x/>
    </i>
  </rowItems>
  <colItems count="1">
    <i/>
  </colItems>
  <dataFields count="1">
    <dataField name="Suma de Monto Asignado" fld="29" baseField="20" baseItem="1"/>
  </dataFields>
  <formats count="9">
    <format dxfId="944">
      <pivotArea field="20" type="button" dataOnly="0" labelOnly="1" outline="0" axis="axisRow" fieldPosition="1"/>
    </format>
    <format dxfId="943">
      <pivotArea dataOnly="0" labelOnly="1" outline="0" axis="axisValues" fieldPosition="0"/>
    </format>
    <format dxfId="942">
      <pivotArea dataOnly="0" grandRow="1" outline="0" fieldPosition="0"/>
    </format>
    <format dxfId="941">
      <pivotArea field="20" type="button" dataOnly="0" labelOnly="1" outline="0" axis="axisRow" fieldPosition="1"/>
    </format>
    <format dxfId="940">
      <pivotArea field="20" type="button" dataOnly="0" labelOnly="1" outline="0" axis="axisRow" fieldPosition="1"/>
    </format>
    <format dxfId="939">
      <pivotArea outline="0" collapsedLevelsAreSubtotals="1" fieldPosition="0"/>
    </format>
    <format dxfId="938">
      <pivotArea field="19" type="button" dataOnly="0" labelOnly="1" outline="0" axis="axisRow" fieldPosition="0"/>
    </format>
    <format dxfId="937">
      <pivotArea grandRow="1" outline="0" collapsedLevelsAreSubtotals="1" fieldPosition="0"/>
    </format>
    <format dxfId="93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pendencia">
  <location ref="A3:B66" firstHeaderRow="1" firstDataRow="1" firstDataCol="1"/>
  <pivotFields count="3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9">
        <item x="13"/>
        <item x="16"/>
        <item x="10"/>
        <item x="17"/>
        <item x="12"/>
        <item x="2"/>
        <item x="8"/>
        <item x="5"/>
        <item x="11"/>
        <item x="9"/>
        <item x="15"/>
        <item x="1"/>
        <item x="0"/>
        <item x="7"/>
        <item x="4"/>
        <item x="14"/>
        <item x="6"/>
        <item x="3"/>
        <item t="default"/>
      </items>
    </pivotField>
    <pivotField showAll="0"/>
    <pivotField showAll="0"/>
    <pivotField showAll="0"/>
    <pivotField axis="axisRow" showAll="0">
      <items count="45">
        <item x="23"/>
        <item x="36"/>
        <item x="13"/>
        <item x="42"/>
        <item x="22"/>
        <item x="43"/>
        <item x="17"/>
        <item x="14"/>
        <item x="4"/>
        <item x="27"/>
        <item x="32"/>
        <item x="5"/>
        <item x="2"/>
        <item x="37"/>
        <item x="24"/>
        <item x="39"/>
        <item x="38"/>
        <item x="0"/>
        <item x="1"/>
        <item x="11"/>
        <item x="35"/>
        <item x="30"/>
        <item x="3"/>
        <item x="8"/>
        <item x="18"/>
        <item x="7"/>
        <item x="12"/>
        <item x="15"/>
        <item x="9"/>
        <item x="20"/>
        <item x="26"/>
        <item x="25"/>
        <item x="34"/>
        <item x="21"/>
        <item x="40"/>
        <item x="19"/>
        <item x="31"/>
        <item x="16"/>
        <item x="10"/>
        <item x="29"/>
        <item x="41"/>
        <item x="28"/>
        <item x="6"/>
        <item x="33"/>
        <item t="default"/>
      </items>
    </pivotField>
    <pivotField numFmtId="4" showAll="0" defaultSubtotal="0"/>
    <pivotField numFmtId="43" showAll="0"/>
    <pivotField dataField="1" numFmtId="4" showAll="0" defaultSubtotal="0"/>
  </pivotFields>
  <rowFields count="2">
    <field x="22"/>
    <field x="26"/>
  </rowFields>
  <rowItems count="63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r="1">
      <x v="13"/>
    </i>
    <i r="1">
      <x v="16"/>
    </i>
    <i r="1">
      <x v="21"/>
    </i>
    <i r="1">
      <x v="34"/>
    </i>
    <i>
      <x v="5"/>
    </i>
    <i r="1">
      <x v="5"/>
    </i>
    <i r="1">
      <x v="12"/>
    </i>
    <i r="1">
      <x v="14"/>
    </i>
    <i r="1">
      <x v="25"/>
    </i>
    <i r="1">
      <x v="30"/>
    </i>
    <i>
      <x v="6"/>
    </i>
    <i r="1">
      <x v="6"/>
    </i>
    <i r="1">
      <x v="10"/>
    </i>
    <i r="1">
      <x v="28"/>
    </i>
    <i>
      <x v="7"/>
    </i>
    <i r="1">
      <x v="11"/>
    </i>
    <i r="1">
      <x v="15"/>
    </i>
    <i r="1">
      <x v="26"/>
    </i>
    <i r="1">
      <x v="27"/>
    </i>
    <i r="1">
      <x v="32"/>
    </i>
    <i r="1">
      <x v="33"/>
    </i>
    <i r="1">
      <x v="43"/>
    </i>
    <i>
      <x v="8"/>
    </i>
    <i r="1">
      <x v="37"/>
    </i>
    <i>
      <x v="9"/>
    </i>
    <i r="1">
      <x v="38"/>
    </i>
    <i>
      <x v="10"/>
    </i>
    <i r="1">
      <x v="39"/>
    </i>
    <i>
      <x v="11"/>
    </i>
    <i r="1">
      <x v="18"/>
    </i>
    <i r="1">
      <x v="24"/>
    </i>
    <i r="1">
      <x v="35"/>
    </i>
    <i r="1">
      <x v="40"/>
    </i>
    <i>
      <x v="12"/>
    </i>
    <i r="1">
      <x v="17"/>
    </i>
    <i>
      <x v="13"/>
    </i>
    <i r="1">
      <x v="7"/>
    </i>
    <i r="1">
      <x v="19"/>
    </i>
    <i r="1">
      <x v="23"/>
    </i>
    <i r="1">
      <x v="31"/>
    </i>
    <i r="1">
      <x v="41"/>
    </i>
    <i>
      <x v="14"/>
    </i>
    <i r="1">
      <x v="8"/>
    </i>
    <i r="1">
      <x v="20"/>
    </i>
    <i r="1">
      <x v="29"/>
    </i>
    <i r="1">
      <x v="36"/>
    </i>
    <i>
      <x v="15"/>
    </i>
    <i r="1">
      <x v="9"/>
    </i>
    <i>
      <x v="16"/>
    </i>
    <i r="1">
      <x v="42"/>
    </i>
    <i>
      <x v="17"/>
    </i>
    <i r="1">
      <x v="22"/>
    </i>
    <i t="grand">
      <x/>
    </i>
  </rowItems>
  <colItems count="1">
    <i/>
  </colItems>
  <dataFields count="1">
    <dataField name="Suma de Monto Asignado" fld="29" baseField="0" baseItem="0" numFmtId="4"/>
  </dataFields>
  <formats count="5">
    <format dxfId="0">
      <pivotArea grandRow="1" outline="0" collapsedLevelsAreSubtotals="1" fieldPosition="0"/>
    </format>
    <format dxfId="1">
      <pivotArea dataOnly="0" labelOnly="1" grandRow="1" outline="0" fieldPosition="0"/>
    </format>
    <format dxfId="2">
      <pivotArea field="22" type="button" dataOnly="0" labelOnly="1" outline="0" axis="axisRow" fieldPosition="0"/>
    </format>
    <format dxfId="3">
      <pivotArea dataOnly="0" labelOnly="1" outline="0" axis="axisValues" fieldPosition="0"/>
    </format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4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3:C146" firstHeaderRow="1" firstDataRow="1" firstDataCol="2"/>
  <pivotFields count="3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49"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0"/>
        <item x="147"/>
        <item x="134"/>
        <item x="148"/>
        <item x="56"/>
        <item h="1" x="127"/>
        <item x="109"/>
        <item x="77"/>
        <item h="1" x="130"/>
        <item x="45"/>
        <item x="99"/>
        <item x="41"/>
        <item x="67"/>
        <item x="85"/>
        <item x="126"/>
        <item x="124"/>
        <item x="72"/>
        <item x="64"/>
        <item x="23"/>
        <item x="95"/>
        <item x="103"/>
        <item x="96"/>
        <item x="50"/>
        <item x="58"/>
        <item x="100"/>
        <item x="38"/>
        <item x="60"/>
        <item x="74"/>
        <item x="42"/>
        <item x="43"/>
        <item x="71"/>
        <item x="70"/>
        <item x="87"/>
        <item x="11"/>
        <item h="1" x="128"/>
        <item x="52"/>
        <item x="123"/>
        <item x="122"/>
        <item x="114"/>
        <item x="68"/>
        <item x="119"/>
        <item x="81"/>
        <item x="36"/>
        <item x="106"/>
        <item x="40"/>
        <item x="102"/>
        <item x="1"/>
        <item x="65"/>
        <item h="1" x="132"/>
        <item x="66"/>
        <item x="125"/>
        <item x="55"/>
        <item x="51"/>
        <item x="19"/>
        <item x="12"/>
        <item x="89"/>
        <item x="28"/>
        <item x="53"/>
        <item x="47"/>
        <item x="25"/>
        <item x="69"/>
        <item x="22"/>
        <item x="48"/>
        <item x="14"/>
        <item x="35"/>
        <item x="32"/>
        <item x="9"/>
        <item x="112"/>
        <item x="31"/>
        <item h="1" x="129"/>
        <item x="75"/>
        <item x="24"/>
        <item x="116"/>
        <item x="111"/>
        <item x="76"/>
        <item x="34"/>
        <item x="5"/>
        <item x="2"/>
        <item x="118"/>
        <item x="20"/>
        <item x="61"/>
        <item x="49"/>
        <item x="29"/>
        <item x="110"/>
        <item x="121"/>
        <item x="115"/>
        <item x="117"/>
        <item h="1" x="131"/>
        <item x="92"/>
        <item x="27"/>
        <item x="93"/>
        <item x="105"/>
        <item x="91"/>
        <item x="120"/>
        <item x="30"/>
        <item x="21"/>
        <item x="37"/>
        <item x="98"/>
        <item x="79"/>
        <item x="97"/>
        <item x="107"/>
        <item x="6"/>
        <item x="54"/>
        <item x="57"/>
        <item x="13"/>
        <item x="90"/>
        <item x="44"/>
        <item x="62"/>
        <item x="101"/>
        <item x="63"/>
        <item x="113"/>
        <item x="33"/>
        <item x="94"/>
        <item x="78"/>
        <item x="104"/>
        <item x="46"/>
        <item x="108"/>
        <item x="39"/>
        <item x="84"/>
        <item x="82"/>
        <item x="80"/>
        <item x="83"/>
        <item h="1" x="133"/>
        <item x="26"/>
        <item x="86"/>
        <item x="59"/>
        <item x="8"/>
        <item x="88"/>
        <item x="4"/>
        <item x="18"/>
        <item x="73"/>
        <item x="7"/>
        <item x="10"/>
        <item x="15"/>
        <item x="3"/>
        <item x="16"/>
        <item x="17"/>
      </items>
    </pivotField>
    <pivotField axis="axisRow" compact="0" outline="0" showAll="0" defaultSubtotal="0">
      <items count="149">
        <item x="16"/>
        <item x="0"/>
        <item x="88"/>
        <item x="55"/>
        <item x="19"/>
        <item x="12"/>
        <item x="51"/>
        <item x="58"/>
        <item x="101"/>
        <item x="44"/>
        <item x="62"/>
        <item x="13"/>
        <item x="90"/>
        <item x="123"/>
        <item x="95"/>
        <item x="104"/>
        <item x="84"/>
        <item x="23"/>
        <item x="11"/>
        <item x="75"/>
        <item x="93"/>
        <item x="24"/>
        <item x="10"/>
        <item x="15"/>
        <item x="20"/>
        <item x="37"/>
        <item x="97"/>
        <item x="7"/>
        <item x="3"/>
        <item x="1"/>
        <item x="33"/>
        <item x="26"/>
        <item x="82"/>
        <item x="86"/>
        <item x="46"/>
        <item x="78"/>
        <item x="105"/>
        <item x="74"/>
        <item x="70"/>
        <item x="129"/>
        <item x="92"/>
        <item x="27"/>
        <item x="68"/>
        <item x="59"/>
        <item x="102"/>
        <item x="30"/>
        <item x="111"/>
        <item x="76"/>
        <item x="5"/>
        <item x="116"/>
        <item x="108"/>
        <item x="17"/>
        <item x="73"/>
        <item x="103"/>
        <item x="80"/>
        <item x="83"/>
        <item x="45"/>
        <item x="50"/>
        <item x="109"/>
        <item x="130"/>
        <item x="100"/>
        <item x="41"/>
        <item x="99"/>
        <item x="127"/>
        <item x="71"/>
        <item x="43"/>
        <item x="56"/>
        <item x="77"/>
        <item x="122"/>
        <item x="42"/>
        <item x="63"/>
        <item x="113"/>
        <item x="134"/>
        <item x="89"/>
        <item x="8"/>
        <item x="79"/>
        <item x="38"/>
        <item x="94"/>
        <item x="72"/>
        <item x="87"/>
        <item x="131"/>
        <item x="110"/>
        <item x="121"/>
        <item x="98"/>
        <item x="114"/>
        <item x="52"/>
        <item x="85"/>
        <item x="67"/>
        <item x="64"/>
        <item x="60"/>
        <item x="124"/>
        <item x="119"/>
        <item x="81"/>
        <item x="106"/>
        <item x="36"/>
        <item x="40"/>
        <item x="120"/>
        <item x="34"/>
        <item x="107"/>
        <item x="31"/>
        <item x="112"/>
        <item x="21"/>
        <item x="29"/>
        <item x="22"/>
        <item x="25"/>
        <item x="9"/>
        <item x="47"/>
        <item x="61"/>
        <item x="53"/>
        <item x="69"/>
        <item x="118"/>
        <item x="49"/>
        <item x="2"/>
        <item x="48"/>
        <item x="66"/>
        <item x="14"/>
        <item x="32"/>
        <item x="91"/>
        <item x="28"/>
        <item x="125"/>
        <item x="35"/>
        <item x="133"/>
        <item x="18"/>
        <item x="57"/>
        <item x="132"/>
        <item x="65"/>
        <item x="4"/>
        <item x="54"/>
        <item x="6"/>
        <item x="126"/>
        <item x="39"/>
        <item x="128"/>
        <item x="117"/>
        <item x="115"/>
        <item x="96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numFmtId="43" outline="0" showAll="0" defaultSubtotal="0"/>
    <pivotField dataField="1" compact="0" numFmtId="4" outline="0" showAll="0" defaultSubtotal="0"/>
  </pivotFields>
  <rowFields count="2">
    <field x="17"/>
    <field x="18"/>
  </rowFields>
  <rowItems count="143">
    <i>
      <x/>
      <x v="135"/>
    </i>
    <i>
      <x v="1"/>
      <x v="136"/>
    </i>
    <i>
      <x v="2"/>
      <x v="137"/>
    </i>
    <i>
      <x v="3"/>
      <x v="138"/>
    </i>
    <i>
      <x v="4"/>
      <x v="139"/>
    </i>
    <i>
      <x v="5"/>
      <x v="140"/>
    </i>
    <i>
      <x v="6"/>
      <x v="141"/>
    </i>
    <i>
      <x v="7"/>
      <x v="142"/>
    </i>
    <i>
      <x v="8"/>
      <x v="143"/>
    </i>
    <i>
      <x v="9"/>
      <x v="144"/>
    </i>
    <i>
      <x v="10"/>
      <x v="145"/>
    </i>
    <i>
      <x v="11"/>
      <x v="146"/>
    </i>
    <i>
      <x v="12"/>
      <x v="1"/>
    </i>
    <i>
      <x v="13"/>
      <x v="147"/>
    </i>
    <i>
      <x v="14"/>
      <x v="72"/>
    </i>
    <i>
      <x v="15"/>
      <x v="148"/>
    </i>
    <i>
      <x v="16"/>
      <x v="66"/>
    </i>
    <i>
      <x v="18"/>
      <x v="58"/>
    </i>
    <i>
      <x v="19"/>
      <x v="67"/>
    </i>
    <i>
      <x v="21"/>
      <x v="56"/>
    </i>
    <i>
      <x v="22"/>
      <x v="62"/>
    </i>
    <i>
      <x v="23"/>
      <x v="61"/>
    </i>
    <i>
      <x v="24"/>
      <x v="87"/>
    </i>
    <i>
      <x v="25"/>
      <x v="86"/>
    </i>
    <i>
      <x v="26"/>
      <x v="129"/>
    </i>
    <i>
      <x v="27"/>
      <x v="90"/>
    </i>
    <i>
      <x v="28"/>
      <x v="78"/>
    </i>
    <i>
      <x v="29"/>
      <x v="88"/>
    </i>
    <i>
      <x v="30"/>
      <x v="17"/>
    </i>
    <i>
      <x v="31"/>
      <x v="14"/>
    </i>
    <i>
      <x v="32"/>
      <x v="53"/>
    </i>
    <i>
      <x v="33"/>
      <x v="134"/>
    </i>
    <i>
      <x v="34"/>
      <x v="57"/>
    </i>
    <i>
      <x v="35"/>
      <x v="7"/>
    </i>
    <i>
      <x v="36"/>
      <x v="60"/>
    </i>
    <i>
      <x v="37"/>
      <x v="76"/>
    </i>
    <i>
      <x v="38"/>
      <x v="89"/>
    </i>
    <i>
      <x v="39"/>
      <x v="37"/>
    </i>
    <i>
      <x v="40"/>
      <x v="69"/>
    </i>
    <i>
      <x v="41"/>
      <x v="65"/>
    </i>
    <i>
      <x v="42"/>
      <x v="64"/>
    </i>
    <i>
      <x v="43"/>
      <x v="38"/>
    </i>
    <i>
      <x v="44"/>
      <x v="79"/>
    </i>
    <i>
      <x v="45"/>
      <x v="18"/>
    </i>
    <i>
      <x v="47"/>
      <x v="85"/>
    </i>
    <i>
      <x v="48"/>
      <x v="13"/>
    </i>
    <i>
      <x v="49"/>
      <x v="68"/>
    </i>
    <i>
      <x v="50"/>
      <x v="84"/>
    </i>
    <i>
      <x v="51"/>
      <x v="42"/>
    </i>
    <i>
      <x v="52"/>
      <x v="91"/>
    </i>
    <i>
      <x v="53"/>
      <x v="92"/>
    </i>
    <i>
      <x v="54"/>
      <x v="94"/>
    </i>
    <i>
      <x v="55"/>
      <x v="93"/>
    </i>
    <i>
      <x v="56"/>
      <x v="95"/>
    </i>
    <i>
      <x v="57"/>
      <x v="44"/>
    </i>
    <i>
      <x v="58"/>
      <x v="29"/>
    </i>
    <i>
      <x v="59"/>
      <x v="125"/>
    </i>
    <i>
      <x v="61"/>
      <x v="114"/>
    </i>
    <i>
      <x v="62"/>
      <x v="119"/>
    </i>
    <i>
      <x v="63"/>
      <x v="3"/>
    </i>
    <i>
      <x v="64"/>
      <x v="6"/>
    </i>
    <i>
      <x v="65"/>
      <x v="4"/>
    </i>
    <i>
      <x v="66"/>
      <x v="5"/>
    </i>
    <i>
      <x v="67"/>
      <x v="73"/>
    </i>
    <i>
      <x v="68"/>
      <x v="118"/>
    </i>
    <i>
      <x v="69"/>
      <x v="108"/>
    </i>
    <i>
      <x v="70"/>
      <x v="106"/>
    </i>
    <i>
      <x v="71"/>
      <x v="104"/>
    </i>
    <i>
      <x v="72"/>
      <x v="109"/>
    </i>
    <i>
      <x v="73"/>
      <x v="103"/>
    </i>
    <i>
      <x v="74"/>
      <x v="113"/>
    </i>
    <i>
      <x v="75"/>
      <x v="115"/>
    </i>
    <i>
      <x v="76"/>
      <x v="120"/>
    </i>
    <i>
      <x v="77"/>
      <x v="116"/>
    </i>
    <i>
      <x v="78"/>
      <x v="105"/>
    </i>
    <i>
      <x v="79"/>
      <x v="100"/>
    </i>
    <i>
      <x v="80"/>
      <x v="99"/>
    </i>
    <i>
      <x v="82"/>
      <x v="19"/>
    </i>
    <i>
      <x v="83"/>
      <x v="21"/>
    </i>
    <i>
      <x v="84"/>
      <x v="49"/>
    </i>
    <i>
      <x v="85"/>
      <x v="46"/>
    </i>
    <i>
      <x v="86"/>
      <x v="47"/>
    </i>
    <i>
      <x v="87"/>
      <x v="97"/>
    </i>
    <i>
      <x v="88"/>
      <x v="48"/>
    </i>
    <i>
      <x v="89"/>
      <x v="112"/>
    </i>
    <i>
      <x v="90"/>
      <x v="110"/>
    </i>
    <i>
      <x v="91"/>
      <x v="24"/>
    </i>
    <i>
      <x v="92"/>
      <x v="107"/>
    </i>
    <i>
      <x v="93"/>
      <x v="111"/>
    </i>
    <i>
      <x v="94"/>
      <x v="102"/>
    </i>
    <i>
      <x v="95"/>
      <x v="81"/>
    </i>
    <i>
      <x v="96"/>
      <x v="82"/>
    </i>
    <i>
      <x v="97"/>
      <x v="133"/>
    </i>
    <i>
      <x v="98"/>
      <x v="132"/>
    </i>
    <i>
      <x v="100"/>
      <x v="40"/>
    </i>
    <i>
      <x v="101"/>
      <x v="41"/>
    </i>
    <i>
      <x v="102"/>
      <x v="20"/>
    </i>
    <i>
      <x v="103"/>
      <x v="36"/>
    </i>
    <i>
      <x v="104"/>
      <x v="117"/>
    </i>
    <i>
      <x v="105"/>
      <x v="96"/>
    </i>
    <i>
      <x v="106"/>
      <x v="45"/>
    </i>
    <i>
      <x v="107"/>
      <x v="101"/>
    </i>
    <i>
      <x v="108"/>
      <x v="25"/>
    </i>
    <i>
      <x v="109"/>
      <x v="83"/>
    </i>
    <i>
      <x v="110"/>
      <x v="75"/>
    </i>
    <i>
      <x v="111"/>
      <x v="26"/>
    </i>
    <i>
      <x v="112"/>
      <x v="98"/>
    </i>
    <i>
      <x v="113"/>
      <x v="128"/>
    </i>
    <i>
      <x v="114"/>
      <x v="127"/>
    </i>
    <i>
      <x v="115"/>
      <x v="123"/>
    </i>
    <i>
      <x v="116"/>
      <x v="11"/>
    </i>
    <i>
      <x v="117"/>
      <x v="12"/>
    </i>
    <i>
      <x v="118"/>
      <x v="9"/>
    </i>
    <i>
      <x v="119"/>
      <x v="10"/>
    </i>
    <i>
      <x v="120"/>
      <x v="8"/>
    </i>
    <i>
      <x v="121"/>
      <x v="70"/>
    </i>
    <i>
      <x v="122"/>
      <x v="71"/>
    </i>
    <i>
      <x v="123"/>
      <x v="30"/>
    </i>
    <i>
      <x v="124"/>
      <x v="77"/>
    </i>
    <i>
      <x v="125"/>
      <x v="35"/>
    </i>
    <i>
      <x v="126"/>
      <x v="15"/>
    </i>
    <i>
      <x v="127"/>
      <x v="34"/>
    </i>
    <i>
      <x v="128"/>
      <x v="50"/>
    </i>
    <i>
      <x v="129"/>
      <x v="130"/>
    </i>
    <i>
      <x v="130"/>
      <x v="16"/>
    </i>
    <i>
      <x v="131"/>
      <x v="32"/>
    </i>
    <i>
      <x v="132"/>
      <x v="54"/>
    </i>
    <i>
      <x v="133"/>
      <x v="55"/>
    </i>
    <i>
      <x v="135"/>
      <x v="31"/>
    </i>
    <i>
      <x v="136"/>
      <x v="33"/>
    </i>
    <i>
      <x v="137"/>
      <x v="43"/>
    </i>
    <i>
      <x v="138"/>
      <x v="74"/>
    </i>
    <i>
      <x v="139"/>
      <x v="2"/>
    </i>
    <i>
      <x v="140"/>
      <x v="126"/>
    </i>
    <i>
      <x v="141"/>
      <x v="122"/>
    </i>
    <i>
      <x v="142"/>
      <x v="52"/>
    </i>
    <i>
      <x v="143"/>
      <x v="27"/>
    </i>
    <i>
      <x v="144"/>
      <x v="22"/>
    </i>
    <i>
      <x v="145"/>
      <x v="23"/>
    </i>
    <i>
      <x v="146"/>
      <x v="28"/>
    </i>
    <i>
      <x v="147"/>
      <x/>
    </i>
    <i>
      <x v="148"/>
      <x v="51"/>
    </i>
    <i t="grand">
      <x/>
    </i>
  </rowItems>
  <colItems count="1">
    <i/>
  </colItems>
  <dataFields count="1">
    <dataField name="Suma de Monto Asignado" fld="31" baseField="0" baseItem="0"/>
  </dataFields>
  <formats count="144">
    <format dxfId="935">
      <pivotArea field="18" type="button" dataOnly="0" labelOnly="1" outline="0" axis="axisRow" fieldPosition="1"/>
    </format>
    <format dxfId="934">
      <pivotArea dataOnly="0" labelOnly="1" grandRow="1" outline="0" fieldPosition="0"/>
    </format>
    <format dxfId="933">
      <pivotArea dataOnly="0" labelOnly="1" outline="0" fieldPosition="0">
        <references count="2">
          <reference field="17" count="1" selected="0">
            <x v="12"/>
          </reference>
          <reference field="18" count="1">
            <x v="1"/>
          </reference>
        </references>
      </pivotArea>
    </format>
    <format dxfId="932">
      <pivotArea dataOnly="0" labelOnly="1" outline="0" fieldPosition="0">
        <references count="2">
          <reference field="17" count="1" selected="0">
            <x v="14"/>
          </reference>
          <reference field="18" count="1">
            <x v="72"/>
          </reference>
        </references>
      </pivotArea>
    </format>
    <format dxfId="931">
      <pivotArea dataOnly="0" labelOnly="1" outline="0" fieldPosition="0">
        <references count="2">
          <reference field="17" count="1" selected="0">
            <x v="16"/>
          </reference>
          <reference field="18" count="1">
            <x v="66"/>
          </reference>
        </references>
      </pivotArea>
    </format>
    <format dxfId="930">
      <pivotArea dataOnly="0" labelOnly="1" outline="0" fieldPosition="0">
        <references count="2">
          <reference field="17" count="1" selected="0">
            <x v="17"/>
          </reference>
          <reference field="18" count="1">
            <x v="63"/>
          </reference>
        </references>
      </pivotArea>
    </format>
    <format dxfId="929">
      <pivotArea dataOnly="0" labelOnly="1" outline="0" fieldPosition="0">
        <references count="2">
          <reference field="17" count="1" selected="0">
            <x v="18"/>
          </reference>
          <reference field="18" count="1">
            <x v="58"/>
          </reference>
        </references>
      </pivotArea>
    </format>
    <format dxfId="928">
      <pivotArea dataOnly="0" labelOnly="1" outline="0" fieldPosition="0">
        <references count="2">
          <reference field="17" count="1" selected="0">
            <x v="19"/>
          </reference>
          <reference field="18" count="1">
            <x v="67"/>
          </reference>
        </references>
      </pivotArea>
    </format>
    <format dxfId="927">
      <pivotArea dataOnly="0" labelOnly="1" outline="0" fieldPosition="0">
        <references count="2">
          <reference field="17" count="1" selected="0">
            <x v="20"/>
          </reference>
          <reference field="18" count="1">
            <x v="59"/>
          </reference>
        </references>
      </pivotArea>
    </format>
    <format dxfId="926">
      <pivotArea dataOnly="0" labelOnly="1" outline="0" fieldPosition="0">
        <references count="2">
          <reference field="17" count="1" selected="0">
            <x v="21"/>
          </reference>
          <reference field="18" count="1">
            <x v="56"/>
          </reference>
        </references>
      </pivotArea>
    </format>
    <format dxfId="925">
      <pivotArea dataOnly="0" labelOnly="1" outline="0" fieldPosition="0">
        <references count="2">
          <reference field="17" count="1" selected="0">
            <x v="22"/>
          </reference>
          <reference field="18" count="1">
            <x v="62"/>
          </reference>
        </references>
      </pivotArea>
    </format>
    <format dxfId="924">
      <pivotArea dataOnly="0" labelOnly="1" outline="0" fieldPosition="0">
        <references count="2">
          <reference field="17" count="1" selected="0">
            <x v="23"/>
          </reference>
          <reference field="18" count="1">
            <x v="61"/>
          </reference>
        </references>
      </pivotArea>
    </format>
    <format dxfId="923">
      <pivotArea dataOnly="0" labelOnly="1" outline="0" fieldPosition="0">
        <references count="2">
          <reference field="17" count="1" selected="0">
            <x v="24"/>
          </reference>
          <reference field="18" count="1">
            <x v="87"/>
          </reference>
        </references>
      </pivotArea>
    </format>
    <format dxfId="922">
      <pivotArea dataOnly="0" labelOnly="1" outline="0" fieldPosition="0">
        <references count="2">
          <reference field="17" count="1" selected="0">
            <x v="25"/>
          </reference>
          <reference field="18" count="1">
            <x v="86"/>
          </reference>
        </references>
      </pivotArea>
    </format>
    <format dxfId="921">
      <pivotArea dataOnly="0" labelOnly="1" outline="0" fieldPosition="0">
        <references count="2">
          <reference field="17" count="1" selected="0">
            <x v="26"/>
          </reference>
          <reference field="18" count="1">
            <x v="129"/>
          </reference>
        </references>
      </pivotArea>
    </format>
    <format dxfId="920">
      <pivotArea dataOnly="0" labelOnly="1" outline="0" fieldPosition="0">
        <references count="2">
          <reference field="17" count="1" selected="0">
            <x v="27"/>
          </reference>
          <reference field="18" count="1">
            <x v="90"/>
          </reference>
        </references>
      </pivotArea>
    </format>
    <format dxfId="919">
      <pivotArea dataOnly="0" labelOnly="1" outline="0" fieldPosition="0">
        <references count="2">
          <reference field="17" count="1" selected="0">
            <x v="28"/>
          </reference>
          <reference field="18" count="1">
            <x v="78"/>
          </reference>
        </references>
      </pivotArea>
    </format>
    <format dxfId="918">
      <pivotArea dataOnly="0" labelOnly="1" outline="0" fieldPosition="0">
        <references count="2">
          <reference field="17" count="1" selected="0">
            <x v="29"/>
          </reference>
          <reference field="18" count="1">
            <x v="88"/>
          </reference>
        </references>
      </pivotArea>
    </format>
    <format dxfId="917">
      <pivotArea dataOnly="0" labelOnly="1" outline="0" fieldPosition="0">
        <references count="2">
          <reference field="17" count="1" selected="0">
            <x v="30"/>
          </reference>
          <reference field="18" count="1">
            <x v="17"/>
          </reference>
        </references>
      </pivotArea>
    </format>
    <format dxfId="916">
      <pivotArea dataOnly="0" labelOnly="1" outline="0" fieldPosition="0">
        <references count="2">
          <reference field="17" count="1" selected="0">
            <x v="31"/>
          </reference>
          <reference field="18" count="1">
            <x v="14"/>
          </reference>
        </references>
      </pivotArea>
    </format>
    <format dxfId="915">
      <pivotArea dataOnly="0" labelOnly="1" outline="0" fieldPosition="0">
        <references count="2">
          <reference field="17" count="1" selected="0">
            <x v="32"/>
          </reference>
          <reference field="18" count="1">
            <x v="53"/>
          </reference>
        </references>
      </pivotArea>
    </format>
    <format dxfId="914">
      <pivotArea dataOnly="0" labelOnly="1" outline="0" fieldPosition="0">
        <references count="2">
          <reference field="17" count="1" selected="0">
            <x v="33"/>
          </reference>
          <reference field="18" count="1">
            <x v="134"/>
          </reference>
        </references>
      </pivotArea>
    </format>
    <format dxfId="913">
      <pivotArea dataOnly="0" labelOnly="1" outline="0" fieldPosition="0">
        <references count="2">
          <reference field="17" count="1" selected="0">
            <x v="34"/>
          </reference>
          <reference field="18" count="1">
            <x v="57"/>
          </reference>
        </references>
      </pivotArea>
    </format>
    <format dxfId="912">
      <pivotArea dataOnly="0" labelOnly="1" outline="0" fieldPosition="0">
        <references count="2">
          <reference field="17" count="1" selected="0">
            <x v="35"/>
          </reference>
          <reference field="18" count="1">
            <x v="7"/>
          </reference>
        </references>
      </pivotArea>
    </format>
    <format dxfId="911">
      <pivotArea dataOnly="0" labelOnly="1" outline="0" fieldPosition="0">
        <references count="2">
          <reference field="17" count="1" selected="0">
            <x v="36"/>
          </reference>
          <reference field="18" count="1">
            <x v="60"/>
          </reference>
        </references>
      </pivotArea>
    </format>
    <format dxfId="910">
      <pivotArea dataOnly="0" labelOnly="1" outline="0" fieldPosition="0">
        <references count="2">
          <reference field="17" count="1" selected="0">
            <x v="37"/>
          </reference>
          <reference field="18" count="1">
            <x v="76"/>
          </reference>
        </references>
      </pivotArea>
    </format>
    <format dxfId="909">
      <pivotArea dataOnly="0" labelOnly="1" outline="0" fieldPosition="0">
        <references count="2">
          <reference field="17" count="1" selected="0">
            <x v="38"/>
          </reference>
          <reference field="18" count="1">
            <x v="89"/>
          </reference>
        </references>
      </pivotArea>
    </format>
    <format dxfId="908">
      <pivotArea dataOnly="0" labelOnly="1" outline="0" fieldPosition="0">
        <references count="2">
          <reference field="17" count="1" selected="0">
            <x v="39"/>
          </reference>
          <reference field="18" count="1">
            <x v="37"/>
          </reference>
        </references>
      </pivotArea>
    </format>
    <format dxfId="907">
      <pivotArea dataOnly="0" labelOnly="1" outline="0" fieldPosition="0">
        <references count="2">
          <reference field="17" count="1" selected="0">
            <x v="40"/>
          </reference>
          <reference field="18" count="1">
            <x v="69"/>
          </reference>
        </references>
      </pivotArea>
    </format>
    <format dxfId="906">
      <pivotArea dataOnly="0" labelOnly="1" outline="0" fieldPosition="0">
        <references count="2">
          <reference field="17" count="1" selected="0">
            <x v="41"/>
          </reference>
          <reference field="18" count="1">
            <x v="65"/>
          </reference>
        </references>
      </pivotArea>
    </format>
    <format dxfId="905">
      <pivotArea dataOnly="0" labelOnly="1" outline="0" fieldPosition="0">
        <references count="2">
          <reference field="17" count="1" selected="0">
            <x v="42"/>
          </reference>
          <reference field="18" count="1">
            <x v="64"/>
          </reference>
        </references>
      </pivotArea>
    </format>
    <format dxfId="904">
      <pivotArea dataOnly="0" labelOnly="1" outline="0" fieldPosition="0">
        <references count="2">
          <reference field="17" count="1" selected="0">
            <x v="43"/>
          </reference>
          <reference field="18" count="1">
            <x v="38"/>
          </reference>
        </references>
      </pivotArea>
    </format>
    <format dxfId="903">
      <pivotArea dataOnly="0" labelOnly="1" outline="0" fieldPosition="0">
        <references count="2">
          <reference field="17" count="1" selected="0">
            <x v="44"/>
          </reference>
          <reference field="18" count="1">
            <x v="79"/>
          </reference>
        </references>
      </pivotArea>
    </format>
    <format dxfId="902">
      <pivotArea dataOnly="0" labelOnly="1" outline="0" fieldPosition="0">
        <references count="2">
          <reference field="17" count="1" selected="0">
            <x v="45"/>
          </reference>
          <reference field="18" count="1">
            <x v="18"/>
          </reference>
        </references>
      </pivotArea>
    </format>
    <format dxfId="901">
      <pivotArea dataOnly="0" labelOnly="1" outline="0" fieldPosition="0">
        <references count="2">
          <reference field="17" count="1" selected="0">
            <x v="46"/>
          </reference>
          <reference field="18" count="1">
            <x v="131"/>
          </reference>
        </references>
      </pivotArea>
    </format>
    <format dxfId="900">
      <pivotArea dataOnly="0" labelOnly="1" outline="0" fieldPosition="0">
        <references count="2">
          <reference field="17" count="1" selected="0">
            <x v="47"/>
          </reference>
          <reference field="18" count="1">
            <x v="85"/>
          </reference>
        </references>
      </pivotArea>
    </format>
    <format dxfId="899">
      <pivotArea dataOnly="0" labelOnly="1" outline="0" fieldPosition="0">
        <references count="2">
          <reference field="17" count="1" selected="0">
            <x v="48"/>
          </reference>
          <reference field="18" count="1">
            <x v="13"/>
          </reference>
        </references>
      </pivotArea>
    </format>
    <format dxfId="898">
      <pivotArea dataOnly="0" labelOnly="1" outline="0" fieldPosition="0">
        <references count="2">
          <reference field="17" count="1" selected="0">
            <x v="49"/>
          </reference>
          <reference field="18" count="1">
            <x v="68"/>
          </reference>
        </references>
      </pivotArea>
    </format>
    <format dxfId="897">
      <pivotArea dataOnly="0" labelOnly="1" outline="0" fieldPosition="0">
        <references count="2">
          <reference field="17" count="1" selected="0">
            <x v="50"/>
          </reference>
          <reference field="18" count="1">
            <x v="84"/>
          </reference>
        </references>
      </pivotArea>
    </format>
    <format dxfId="896">
      <pivotArea dataOnly="0" labelOnly="1" outline="0" fieldPosition="0">
        <references count="2">
          <reference field="17" count="1" selected="0">
            <x v="51"/>
          </reference>
          <reference field="18" count="1">
            <x v="42"/>
          </reference>
        </references>
      </pivotArea>
    </format>
    <format dxfId="895">
      <pivotArea dataOnly="0" labelOnly="1" outline="0" fieldPosition="0">
        <references count="2">
          <reference field="17" count="1" selected="0">
            <x v="52"/>
          </reference>
          <reference field="18" count="1">
            <x v="91"/>
          </reference>
        </references>
      </pivotArea>
    </format>
    <format dxfId="894">
      <pivotArea dataOnly="0" labelOnly="1" outline="0" fieldPosition="0">
        <references count="2">
          <reference field="17" count="1" selected="0">
            <x v="53"/>
          </reference>
          <reference field="18" count="1">
            <x v="92"/>
          </reference>
        </references>
      </pivotArea>
    </format>
    <format dxfId="893">
      <pivotArea dataOnly="0" labelOnly="1" outline="0" fieldPosition="0">
        <references count="2">
          <reference field="17" count="1" selected="0">
            <x v="54"/>
          </reference>
          <reference field="18" count="1">
            <x v="94"/>
          </reference>
        </references>
      </pivotArea>
    </format>
    <format dxfId="892">
      <pivotArea dataOnly="0" labelOnly="1" outline="0" fieldPosition="0">
        <references count="2">
          <reference field="17" count="1" selected="0">
            <x v="55"/>
          </reference>
          <reference field="18" count="1">
            <x v="93"/>
          </reference>
        </references>
      </pivotArea>
    </format>
    <format dxfId="891">
      <pivotArea dataOnly="0" labelOnly="1" outline="0" fieldPosition="0">
        <references count="2">
          <reference field="17" count="1" selected="0">
            <x v="56"/>
          </reference>
          <reference field="18" count="1">
            <x v="95"/>
          </reference>
        </references>
      </pivotArea>
    </format>
    <format dxfId="890">
      <pivotArea dataOnly="0" labelOnly="1" outline="0" fieldPosition="0">
        <references count="2">
          <reference field="17" count="1" selected="0">
            <x v="57"/>
          </reference>
          <reference field="18" count="1">
            <x v="44"/>
          </reference>
        </references>
      </pivotArea>
    </format>
    <format dxfId="889">
      <pivotArea dataOnly="0" labelOnly="1" outline="0" fieldPosition="0">
        <references count="2">
          <reference field="17" count="1" selected="0">
            <x v="58"/>
          </reference>
          <reference field="18" count="1">
            <x v="29"/>
          </reference>
        </references>
      </pivotArea>
    </format>
    <format dxfId="888">
      <pivotArea dataOnly="0" labelOnly="1" outline="0" fieldPosition="0">
        <references count="2">
          <reference field="17" count="1" selected="0">
            <x v="59"/>
          </reference>
          <reference field="18" count="1">
            <x v="125"/>
          </reference>
        </references>
      </pivotArea>
    </format>
    <format dxfId="887">
      <pivotArea dataOnly="0" labelOnly="1" outline="0" fieldPosition="0">
        <references count="2">
          <reference field="17" count="1" selected="0">
            <x v="60"/>
          </reference>
          <reference field="18" count="1">
            <x v="124"/>
          </reference>
        </references>
      </pivotArea>
    </format>
    <format dxfId="886">
      <pivotArea dataOnly="0" labelOnly="1" outline="0" fieldPosition="0">
        <references count="2">
          <reference field="17" count="1" selected="0">
            <x v="61"/>
          </reference>
          <reference field="18" count="1">
            <x v="114"/>
          </reference>
        </references>
      </pivotArea>
    </format>
    <format dxfId="885">
      <pivotArea dataOnly="0" labelOnly="1" outline="0" fieldPosition="0">
        <references count="2">
          <reference field="17" count="1" selected="0">
            <x v="62"/>
          </reference>
          <reference field="18" count="1">
            <x v="119"/>
          </reference>
        </references>
      </pivotArea>
    </format>
    <format dxfId="884">
      <pivotArea dataOnly="0" labelOnly="1" outline="0" fieldPosition="0">
        <references count="2">
          <reference field="17" count="1" selected="0">
            <x v="63"/>
          </reference>
          <reference field="18" count="1">
            <x v="3"/>
          </reference>
        </references>
      </pivotArea>
    </format>
    <format dxfId="883">
      <pivotArea dataOnly="0" labelOnly="1" outline="0" fieldPosition="0">
        <references count="2">
          <reference field="17" count="1" selected="0">
            <x v="64"/>
          </reference>
          <reference field="18" count="1">
            <x v="6"/>
          </reference>
        </references>
      </pivotArea>
    </format>
    <format dxfId="882">
      <pivotArea dataOnly="0" labelOnly="1" outline="0" fieldPosition="0">
        <references count="2">
          <reference field="17" count="1" selected="0">
            <x v="65"/>
          </reference>
          <reference field="18" count="1">
            <x v="4"/>
          </reference>
        </references>
      </pivotArea>
    </format>
    <format dxfId="881">
      <pivotArea dataOnly="0" labelOnly="1" outline="0" fieldPosition="0">
        <references count="2">
          <reference field="17" count="1" selected="0">
            <x v="66"/>
          </reference>
          <reference field="18" count="1">
            <x v="5"/>
          </reference>
        </references>
      </pivotArea>
    </format>
    <format dxfId="880">
      <pivotArea dataOnly="0" labelOnly="1" outline="0" fieldPosition="0">
        <references count="2">
          <reference field="17" count="1" selected="0">
            <x v="67"/>
          </reference>
          <reference field="18" count="1">
            <x v="73"/>
          </reference>
        </references>
      </pivotArea>
    </format>
    <format dxfId="879">
      <pivotArea dataOnly="0" labelOnly="1" outline="0" fieldPosition="0">
        <references count="2">
          <reference field="17" count="1" selected="0">
            <x v="68"/>
          </reference>
          <reference field="18" count="1">
            <x v="118"/>
          </reference>
        </references>
      </pivotArea>
    </format>
    <format dxfId="878">
      <pivotArea dataOnly="0" labelOnly="1" outline="0" fieldPosition="0">
        <references count="2">
          <reference field="17" count="1" selected="0">
            <x v="69"/>
          </reference>
          <reference field="18" count="1">
            <x v="108"/>
          </reference>
        </references>
      </pivotArea>
    </format>
    <format dxfId="877">
      <pivotArea dataOnly="0" labelOnly="1" outline="0" fieldPosition="0">
        <references count="2">
          <reference field="17" count="1" selected="0">
            <x v="70"/>
          </reference>
          <reference field="18" count="1">
            <x v="106"/>
          </reference>
        </references>
      </pivotArea>
    </format>
    <format dxfId="876">
      <pivotArea dataOnly="0" labelOnly="1" outline="0" fieldPosition="0">
        <references count="2">
          <reference field="17" count="1" selected="0">
            <x v="71"/>
          </reference>
          <reference field="18" count="1">
            <x v="104"/>
          </reference>
        </references>
      </pivotArea>
    </format>
    <format dxfId="875">
      <pivotArea dataOnly="0" labelOnly="1" outline="0" fieldPosition="0">
        <references count="2">
          <reference field="17" count="1" selected="0">
            <x v="72"/>
          </reference>
          <reference field="18" count="1">
            <x v="109"/>
          </reference>
        </references>
      </pivotArea>
    </format>
    <format dxfId="874">
      <pivotArea dataOnly="0" labelOnly="1" outline="0" fieldPosition="0">
        <references count="2">
          <reference field="17" count="1" selected="0">
            <x v="73"/>
          </reference>
          <reference field="18" count="1">
            <x v="103"/>
          </reference>
        </references>
      </pivotArea>
    </format>
    <format dxfId="873">
      <pivotArea dataOnly="0" labelOnly="1" outline="0" fieldPosition="0">
        <references count="2">
          <reference field="17" count="1" selected="0">
            <x v="74"/>
          </reference>
          <reference field="18" count="1">
            <x v="113"/>
          </reference>
        </references>
      </pivotArea>
    </format>
    <format dxfId="872">
      <pivotArea dataOnly="0" labelOnly="1" outline="0" fieldPosition="0">
        <references count="2">
          <reference field="17" count="1" selected="0">
            <x v="75"/>
          </reference>
          <reference field="18" count="1">
            <x v="115"/>
          </reference>
        </references>
      </pivotArea>
    </format>
    <format dxfId="871">
      <pivotArea dataOnly="0" labelOnly="1" outline="0" fieldPosition="0">
        <references count="2">
          <reference field="17" count="1" selected="0">
            <x v="76"/>
          </reference>
          <reference field="18" count="1">
            <x v="120"/>
          </reference>
        </references>
      </pivotArea>
    </format>
    <format dxfId="870">
      <pivotArea dataOnly="0" labelOnly="1" outline="0" fieldPosition="0">
        <references count="2">
          <reference field="17" count="1" selected="0">
            <x v="77"/>
          </reference>
          <reference field="18" count="1">
            <x v="116"/>
          </reference>
        </references>
      </pivotArea>
    </format>
    <format dxfId="869">
      <pivotArea dataOnly="0" labelOnly="1" outline="0" fieldPosition="0">
        <references count="2">
          <reference field="17" count="1" selected="0">
            <x v="78"/>
          </reference>
          <reference field="18" count="1">
            <x v="105"/>
          </reference>
        </references>
      </pivotArea>
    </format>
    <format dxfId="868">
      <pivotArea dataOnly="0" labelOnly="1" outline="0" fieldPosition="0">
        <references count="2">
          <reference field="17" count="1" selected="0">
            <x v="79"/>
          </reference>
          <reference field="18" count="1">
            <x v="100"/>
          </reference>
        </references>
      </pivotArea>
    </format>
    <format dxfId="867">
      <pivotArea dataOnly="0" labelOnly="1" outline="0" fieldPosition="0">
        <references count="2">
          <reference field="17" count="1" selected="0">
            <x v="80"/>
          </reference>
          <reference field="18" count="1">
            <x v="99"/>
          </reference>
        </references>
      </pivotArea>
    </format>
    <format dxfId="866">
      <pivotArea dataOnly="0" labelOnly="1" outline="0" fieldPosition="0">
        <references count="2">
          <reference field="17" count="1" selected="0">
            <x v="81"/>
          </reference>
          <reference field="18" count="1">
            <x v="39"/>
          </reference>
        </references>
      </pivotArea>
    </format>
    <format dxfId="865">
      <pivotArea dataOnly="0" labelOnly="1" outline="0" fieldPosition="0">
        <references count="2">
          <reference field="17" count="1" selected="0">
            <x v="82"/>
          </reference>
          <reference field="18" count="1">
            <x v="19"/>
          </reference>
        </references>
      </pivotArea>
    </format>
    <format dxfId="864">
      <pivotArea dataOnly="0" labelOnly="1" outline="0" fieldPosition="0">
        <references count="2">
          <reference field="17" count="1" selected="0">
            <x v="83"/>
          </reference>
          <reference field="18" count="1">
            <x v="21"/>
          </reference>
        </references>
      </pivotArea>
    </format>
    <format dxfId="863">
      <pivotArea dataOnly="0" labelOnly="1" outline="0" fieldPosition="0">
        <references count="2">
          <reference field="17" count="1" selected="0">
            <x v="84"/>
          </reference>
          <reference field="18" count="1">
            <x v="49"/>
          </reference>
        </references>
      </pivotArea>
    </format>
    <format dxfId="862">
      <pivotArea dataOnly="0" labelOnly="1" outline="0" fieldPosition="0">
        <references count="2">
          <reference field="17" count="1" selected="0">
            <x v="85"/>
          </reference>
          <reference field="18" count="1">
            <x v="46"/>
          </reference>
        </references>
      </pivotArea>
    </format>
    <format dxfId="861">
      <pivotArea dataOnly="0" labelOnly="1" outline="0" fieldPosition="0">
        <references count="2">
          <reference field="17" count="1" selected="0">
            <x v="86"/>
          </reference>
          <reference field="18" count="1">
            <x v="47"/>
          </reference>
        </references>
      </pivotArea>
    </format>
    <format dxfId="860">
      <pivotArea dataOnly="0" labelOnly="1" outline="0" fieldPosition="0">
        <references count="2">
          <reference field="17" count="1" selected="0">
            <x v="87"/>
          </reference>
          <reference field="18" count="1">
            <x v="97"/>
          </reference>
        </references>
      </pivotArea>
    </format>
    <format dxfId="859">
      <pivotArea dataOnly="0" labelOnly="1" outline="0" fieldPosition="0">
        <references count="2">
          <reference field="17" count="1" selected="0">
            <x v="88"/>
          </reference>
          <reference field="18" count="1">
            <x v="48"/>
          </reference>
        </references>
      </pivotArea>
    </format>
    <format dxfId="858">
      <pivotArea dataOnly="0" labelOnly="1" outline="0" fieldPosition="0">
        <references count="2">
          <reference field="17" count="1" selected="0">
            <x v="89"/>
          </reference>
          <reference field="18" count="1">
            <x v="112"/>
          </reference>
        </references>
      </pivotArea>
    </format>
    <format dxfId="857">
      <pivotArea dataOnly="0" labelOnly="1" outline="0" fieldPosition="0">
        <references count="2">
          <reference field="17" count="1" selected="0">
            <x v="90"/>
          </reference>
          <reference field="18" count="1">
            <x v="110"/>
          </reference>
        </references>
      </pivotArea>
    </format>
    <format dxfId="856">
      <pivotArea dataOnly="0" labelOnly="1" outline="0" fieldPosition="0">
        <references count="2">
          <reference field="17" count="1" selected="0">
            <x v="91"/>
          </reference>
          <reference field="18" count="1">
            <x v="24"/>
          </reference>
        </references>
      </pivotArea>
    </format>
    <format dxfId="855">
      <pivotArea dataOnly="0" labelOnly="1" outline="0" fieldPosition="0">
        <references count="2">
          <reference field="17" count="1" selected="0">
            <x v="92"/>
          </reference>
          <reference field="18" count="1">
            <x v="107"/>
          </reference>
        </references>
      </pivotArea>
    </format>
    <format dxfId="854">
      <pivotArea dataOnly="0" labelOnly="1" outline="0" fieldPosition="0">
        <references count="2">
          <reference field="17" count="1" selected="0">
            <x v="93"/>
          </reference>
          <reference field="18" count="1">
            <x v="111"/>
          </reference>
        </references>
      </pivotArea>
    </format>
    <format dxfId="853">
      <pivotArea dataOnly="0" labelOnly="1" outline="0" fieldPosition="0">
        <references count="2">
          <reference field="17" count="1" selected="0">
            <x v="94"/>
          </reference>
          <reference field="18" count="1">
            <x v="102"/>
          </reference>
        </references>
      </pivotArea>
    </format>
    <format dxfId="852">
      <pivotArea dataOnly="0" labelOnly="1" outline="0" fieldPosition="0">
        <references count="2">
          <reference field="17" count="1" selected="0">
            <x v="95"/>
          </reference>
          <reference field="18" count="1">
            <x v="81"/>
          </reference>
        </references>
      </pivotArea>
    </format>
    <format dxfId="851">
      <pivotArea dataOnly="0" labelOnly="1" outline="0" fieldPosition="0">
        <references count="2">
          <reference field="17" count="1" selected="0">
            <x v="96"/>
          </reference>
          <reference field="18" count="1">
            <x v="82"/>
          </reference>
        </references>
      </pivotArea>
    </format>
    <format dxfId="850">
      <pivotArea dataOnly="0" labelOnly="1" outline="0" fieldPosition="0">
        <references count="2">
          <reference field="17" count="1" selected="0">
            <x v="97"/>
          </reference>
          <reference field="18" count="1">
            <x v="133"/>
          </reference>
        </references>
      </pivotArea>
    </format>
    <format dxfId="849">
      <pivotArea dataOnly="0" labelOnly="1" outline="0" fieldPosition="0">
        <references count="2">
          <reference field="17" count="1" selected="0">
            <x v="98"/>
          </reference>
          <reference field="18" count="1">
            <x v="132"/>
          </reference>
        </references>
      </pivotArea>
    </format>
    <format dxfId="848">
      <pivotArea dataOnly="0" labelOnly="1" outline="0" fieldPosition="0">
        <references count="2">
          <reference field="17" count="1" selected="0">
            <x v="99"/>
          </reference>
          <reference field="18" count="1">
            <x v="80"/>
          </reference>
        </references>
      </pivotArea>
    </format>
    <format dxfId="847">
      <pivotArea dataOnly="0" labelOnly="1" outline="0" fieldPosition="0">
        <references count="2">
          <reference field="17" count="1" selected="0">
            <x v="100"/>
          </reference>
          <reference field="18" count="1">
            <x v="40"/>
          </reference>
        </references>
      </pivotArea>
    </format>
    <format dxfId="846">
      <pivotArea dataOnly="0" labelOnly="1" outline="0" fieldPosition="0">
        <references count="2">
          <reference field="17" count="1" selected="0">
            <x v="101"/>
          </reference>
          <reference field="18" count="1">
            <x v="41"/>
          </reference>
        </references>
      </pivotArea>
    </format>
    <format dxfId="845">
      <pivotArea dataOnly="0" labelOnly="1" outline="0" fieldPosition="0">
        <references count="2">
          <reference field="17" count="1" selected="0">
            <x v="102"/>
          </reference>
          <reference field="18" count="1">
            <x v="20"/>
          </reference>
        </references>
      </pivotArea>
    </format>
    <format dxfId="844">
      <pivotArea dataOnly="0" labelOnly="1" outline="0" fieldPosition="0">
        <references count="2">
          <reference field="17" count="1" selected="0">
            <x v="103"/>
          </reference>
          <reference field="18" count="1">
            <x v="36"/>
          </reference>
        </references>
      </pivotArea>
    </format>
    <format dxfId="843">
      <pivotArea dataOnly="0" labelOnly="1" outline="0" fieldPosition="0">
        <references count="2">
          <reference field="17" count="1" selected="0">
            <x v="104"/>
          </reference>
          <reference field="18" count="1">
            <x v="117"/>
          </reference>
        </references>
      </pivotArea>
    </format>
    <format dxfId="842">
      <pivotArea dataOnly="0" labelOnly="1" outline="0" fieldPosition="0">
        <references count="2">
          <reference field="17" count="1" selected="0">
            <x v="105"/>
          </reference>
          <reference field="18" count="1">
            <x v="96"/>
          </reference>
        </references>
      </pivotArea>
    </format>
    <format dxfId="841">
      <pivotArea dataOnly="0" labelOnly="1" outline="0" fieldPosition="0">
        <references count="2">
          <reference field="17" count="1" selected="0">
            <x v="106"/>
          </reference>
          <reference field="18" count="1">
            <x v="45"/>
          </reference>
        </references>
      </pivotArea>
    </format>
    <format dxfId="840">
      <pivotArea dataOnly="0" labelOnly="1" outline="0" fieldPosition="0">
        <references count="2">
          <reference field="17" count="1" selected="0">
            <x v="107"/>
          </reference>
          <reference field="18" count="1">
            <x v="101"/>
          </reference>
        </references>
      </pivotArea>
    </format>
    <format dxfId="839">
      <pivotArea dataOnly="0" labelOnly="1" outline="0" fieldPosition="0">
        <references count="2">
          <reference field="17" count="1" selected="0">
            <x v="108"/>
          </reference>
          <reference field="18" count="1">
            <x v="25"/>
          </reference>
        </references>
      </pivotArea>
    </format>
    <format dxfId="838">
      <pivotArea dataOnly="0" labelOnly="1" outline="0" fieldPosition="0">
        <references count="2">
          <reference field="17" count="1" selected="0">
            <x v="109"/>
          </reference>
          <reference field="18" count="1">
            <x v="83"/>
          </reference>
        </references>
      </pivotArea>
    </format>
    <format dxfId="837">
      <pivotArea dataOnly="0" labelOnly="1" outline="0" fieldPosition="0">
        <references count="2">
          <reference field="17" count="1" selected="0">
            <x v="110"/>
          </reference>
          <reference field="18" count="1">
            <x v="75"/>
          </reference>
        </references>
      </pivotArea>
    </format>
    <format dxfId="836">
      <pivotArea dataOnly="0" labelOnly="1" outline="0" fieldPosition="0">
        <references count="2">
          <reference field="17" count="1" selected="0">
            <x v="111"/>
          </reference>
          <reference field="18" count="1">
            <x v="26"/>
          </reference>
        </references>
      </pivotArea>
    </format>
    <format dxfId="835">
      <pivotArea dataOnly="0" labelOnly="1" outline="0" fieldPosition="0">
        <references count="2">
          <reference field="17" count="1" selected="0">
            <x v="112"/>
          </reference>
          <reference field="18" count="1">
            <x v="98"/>
          </reference>
        </references>
      </pivotArea>
    </format>
    <format dxfId="834">
      <pivotArea dataOnly="0" labelOnly="1" outline="0" fieldPosition="0">
        <references count="2">
          <reference field="17" count="1" selected="0">
            <x v="113"/>
          </reference>
          <reference field="18" count="1">
            <x v="128"/>
          </reference>
        </references>
      </pivotArea>
    </format>
    <format dxfId="833">
      <pivotArea dataOnly="0" labelOnly="1" outline="0" fieldPosition="0">
        <references count="2">
          <reference field="17" count="1" selected="0">
            <x v="114"/>
          </reference>
          <reference field="18" count="1">
            <x v="127"/>
          </reference>
        </references>
      </pivotArea>
    </format>
    <format dxfId="832">
      <pivotArea dataOnly="0" labelOnly="1" outline="0" fieldPosition="0">
        <references count="2">
          <reference field="17" count="1" selected="0">
            <x v="115"/>
          </reference>
          <reference field="18" count="1">
            <x v="123"/>
          </reference>
        </references>
      </pivotArea>
    </format>
    <format dxfId="831">
      <pivotArea dataOnly="0" labelOnly="1" outline="0" fieldPosition="0">
        <references count="2">
          <reference field="17" count="1" selected="0">
            <x v="116"/>
          </reference>
          <reference field="18" count="1">
            <x v="11"/>
          </reference>
        </references>
      </pivotArea>
    </format>
    <format dxfId="830">
      <pivotArea dataOnly="0" labelOnly="1" outline="0" fieldPosition="0">
        <references count="2">
          <reference field="17" count="1" selected="0">
            <x v="117"/>
          </reference>
          <reference field="18" count="1">
            <x v="12"/>
          </reference>
        </references>
      </pivotArea>
    </format>
    <format dxfId="829">
      <pivotArea dataOnly="0" labelOnly="1" outline="0" fieldPosition="0">
        <references count="2">
          <reference field="17" count="1" selected="0">
            <x v="118"/>
          </reference>
          <reference field="18" count="1">
            <x v="9"/>
          </reference>
        </references>
      </pivotArea>
    </format>
    <format dxfId="828">
      <pivotArea dataOnly="0" labelOnly="1" outline="0" fieldPosition="0">
        <references count="2">
          <reference field="17" count="1" selected="0">
            <x v="119"/>
          </reference>
          <reference field="18" count="1">
            <x v="10"/>
          </reference>
        </references>
      </pivotArea>
    </format>
    <format dxfId="827">
      <pivotArea dataOnly="0" labelOnly="1" outline="0" fieldPosition="0">
        <references count="2">
          <reference field="17" count="1" selected="0">
            <x v="120"/>
          </reference>
          <reference field="18" count="1">
            <x v="8"/>
          </reference>
        </references>
      </pivotArea>
    </format>
    <format dxfId="826">
      <pivotArea dataOnly="0" labelOnly="1" outline="0" fieldPosition="0">
        <references count="2">
          <reference field="17" count="1" selected="0">
            <x v="121"/>
          </reference>
          <reference field="18" count="1">
            <x v="70"/>
          </reference>
        </references>
      </pivotArea>
    </format>
    <format dxfId="825">
      <pivotArea dataOnly="0" labelOnly="1" outline="0" fieldPosition="0">
        <references count="2">
          <reference field="17" count="1" selected="0">
            <x v="122"/>
          </reference>
          <reference field="18" count="1">
            <x v="71"/>
          </reference>
        </references>
      </pivotArea>
    </format>
    <format dxfId="824">
      <pivotArea dataOnly="0" labelOnly="1" outline="0" fieldPosition="0">
        <references count="2">
          <reference field="17" count="1" selected="0">
            <x v="123"/>
          </reference>
          <reference field="18" count="1">
            <x v="30"/>
          </reference>
        </references>
      </pivotArea>
    </format>
    <format dxfId="823">
      <pivotArea dataOnly="0" labelOnly="1" outline="0" fieldPosition="0">
        <references count="2">
          <reference field="17" count="1" selected="0">
            <x v="124"/>
          </reference>
          <reference field="18" count="1">
            <x v="77"/>
          </reference>
        </references>
      </pivotArea>
    </format>
    <format dxfId="822">
      <pivotArea dataOnly="0" labelOnly="1" outline="0" fieldPosition="0">
        <references count="2">
          <reference field="17" count="1" selected="0">
            <x v="125"/>
          </reference>
          <reference field="18" count="1">
            <x v="35"/>
          </reference>
        </references>
      </pivotArea>
    </format>
    <format dxfId="821">
      <pivotArea dataOnly="0" labelOnly="1" outline="0" fieldPosition="0">
        <references count="2">
          <reference field="17" count="1" selected="0">
            <x v="126"/>
          </reference>
          <reference field="18" count="1">
            <x v="15"/>
          </reference>
        </references>
      </pivotArea>
    </format>
    <format dxfId="820">
      <pivotArea dataOnly="0" labelOnly="1" outline="0" fieldPosition="0">
        <references count="2">
          <reference field="17" count="1" selected="0">
            <x v="127"/>
          </reference>
          <reference field="18" count="1">
            <x v="34"/>
          </reference>
        </references>
      </pivotArea>
    </format>
    <format dxfId="819">
      <pivotArea dataOnly="0" labelOnly="1" outline="0" fieldPosition="0">
        <references count="2">
          <reference field="17" count="1" selected="0">
            <x v="128"/>
          </reference>
          <reference field="18" count="1">
            <x v="50"/>
          </reference>
        </references>
      </pivotArea>
    </format>
    <format dxfId="818">
      <pivotArea dataOnly="0" labelOnly="1" outline="0" fieldPosition="0">
        <references count="2">
          <reference field="17" count="1" selected="0">
            <x v="129"/>
          </reference>
          <reference field="18" count="1">
            <x v="130"/>
          </reference>
        </references>
      </pivotArea>
    </format>
    <format dxfId="817">
      <pivotArea dataOnly="0" labelOnly="1" outline="0" fieldPosition="0">
        <references count="2">
          <reference field="17" count="1" selected="0">
            <x v="130"/>
          </reference>
          <reference field="18" count="1">
            <x v="16"/>
          </reference>
        </references>
      </pivotArea>
    </format>
    <format dxfId="816">
      <pivotArea dataOnly="0" labelOnly="1" outline="0" fieldPosition="0">
        <references count="2">
          <reference field="17" count="1" selected="0">
            <x v="131"/>
          </reference>
          <reference field="18" count="1">
            <x v="32"/>
          </reference>
        </references>
      </pivotArea>
    </format>
    <format dxfId="815">
      <pivotArea dataOnly="0" labelOnly="1" outline="0" fieldPosition="0">
        <references count="2">
          <reference field="17" count="1" selected="0">
            <x v="132"/>
          </reference>
          <reference field="18" count="1">
            <x v="54"/>
          </reference>
        </references>
      </pivotArea>
    </format>
    <format dxfId="814">
      <pivotArea dataOnly="0" labelOnly="1" outline="0" fieldPosition="0">
        <references count="2">
          <reference field="17" count="1" selected="0">
            <x v="133"/>
          </reference>
          <reference field="18" count="1">
            <x v="55"/>
          </reference>
        </references>
      </pivotArea>
    </format>
    <format dxfId="813">
      <pivotArea dataOnly="0" labelOnly="1" outline="0" fieldPosition="0">
        <references count="2">
          <reference field="17" count="1" selected="0">
            <x v="134"/>
          </reference>
          <reference field="18" count="1">
            <x v="121"/>
          </reference>
        </references>
      </pivotArea>
    </format>
    <format dxfId="812">
      <pivotArea dataOnly="0" labelOnly="1" outline="0" fieldPosition="0">
        <references count="2">
          <reference field="17" count="1" selected="0">
            <x v="135"/>
          </reference>
          <reference field="18" count="1">
            <x v="31"/>
          </reference>
        </references>
      </pivotArea>
    </format>
    <format dxfId="811">
      <pivotArea dataOnly="0" labelOnly="1" outline="0" fieldPosition="0">
        <references count="2">
          <reference field="17" count="1" selected="0">
            <x v="136"/>
          </reference>
          <reference field="18" count="1">
            <x v="33"/>
          </reference>
        </references>
      </pivotArea>
    </format>
    <format dxfId="810">
      <pivotArea dataOnly="0" labelOnly="1" outline="0" fieldPosition="0">
        <references count="2">
          <reference field="17" count="1" selected="0">
            <x v="137"/>
          </reference>
          <reference field="18" count="1">
            <x v="43"/>
          </reference>
        </references>
      </pivotArea>
    </format>
    <format dxfId="809">
      <pivotArea dataOnly="0" labelOnly="1" outline="0" fieldPosition="0">
        <references count="2">
          <reference field="17" count="1" selected="0">
            <x v="138"/>
          </reference>
          <reference field="18" count="1">
            <x v="74"/>
          </reference>
        </references>
      </pivotArea>
    </format>
    <format dxfId="808">
      <pivotArea dataOnly="0" labelOnly="1" outline="0" fieldPosition="0">
        <references count="2">
          <reference field="17" count="1" selected="0">
            <x v="139"/>
          </reference>
          <reference field="18" count="1">
            <x v="2"/>
          </reference>
        </references>
      </pivotArea>
    </format>
    <format dxfId="807">
      <pivotArea dataOnly="0" labelOnly="1" outline="0" fieldPosition="0">
        <references count="2">
          <reference field="17" count="1" selected="0">
            <x v="140"/>
          </reference>
          <reference field="18" count="1">
            <x v="126"/>
          </reference>
        </references>
      </pivotArea>
    </format>
    <format dxfId="806">
      <pivotArea dataOnly="0" labelOnly="1" outline="0" fieldPosition="0">
        <references count="2">
          <reference field="17" count="1" selected="0">
            <x v="141"/>
          </reference>
          <reference field="18" count="1">
            <x v="122"/>
          </reference>
        </references>
      </pivotArea>
    </format>
    <format dxfId="805">
      <pivotArea dataOnly="0" labelOnly="1" outline="0" fieldPosition="0">
        <references count="2">
          <reference field="17" count="1" selected="0">
            <x v="142"/>
          </reference>
          <reference field="18" count="1">
            <x v="52"/>
          </reference>
        </references>
      </pivotArea>
    </format>
    <format dxfId="804">
      <pivotArea dataOnly="0" labelOnly="1" outline="0" fieldPosition="0">
        <references count="2">
          <reference field="17" count="1" selected="0">
            <x v="143"/>
          </reference>
          <reference field="18" count="1">
            <x v="27"/>
          </reference>
        </references>
      </pivotArea>
    </format>
    <format dxfId="803">
      <pivotArea dataOnly="0" labelOnly="1" outline="0" fieldPosition="0">
        <references count="2">
          <reference field="17" count="1" selected="0">
            <x v="144"/>
          </reference>
          <reference field="18" count="1">
            <x v="22"/>
          </reference>
        </references>
      </pivotArea>
    </format>
    <format dxfId="802">
      <pivotArea dataOnly="0" labelOnly="1" outline="0" fieldPosition="0">
        <references count="2">
          <reference field="17" count="1" selected="0">
            <x v="145"/>
          </reference>
          <reference field="18" count="1">
            <x v="23"/>
          </reference>
        </references>
      </pivotArea>
    </format>
    <format dxfId="801">
      <pivotArea dataOnly="0" labelOnly="1" outline="0" fieldPosition="0">
        <references count="2">
          <reference field="17" count="1" selected="0">
            <x v="146"/>
          </reference>
          <reference field="18" count="1">
            <x v="28"/>
          </reference>
        </references>
      </pivotArea>
    </format>
    <format dxfId="800">
      <pivotArea dataOnly="0" labelOnly="1" outline="0" fieldPosition="0">
        <references count="2">
          <reference field="17" count="1" selected="0">
            <x v="147"/>
          </reference>
          <reference field="18" count="1">
            <x v="0"/>
          </reference>
        </references>
      </pivotArea>
    </format>
    <format dxfId="799">
      <pivotArea dataOnly="0" labelOnly="1" outline="0" fieldPosition="0">
        <references count="2">
          <reference field="17" count="1" selected="0">
            <x v="148"/>
          </reference>
          <reference field="18" count="1">
            <x v="51"/>
          </reference>
        </references>
      </pivotArea>
    </format>
    <format dxfId="798">
      <pivotArea field="17" type="button" dataOnly="0" labelOnly="1" outline="0" axis="axisRow" fieldPosition="0"/>
    </format>
    <format dxfId="797">
      <pivotArea field="18" type="button" dataOnly="0" labelOnly="1" outline="0" axis="axisRow" fieldPosition="1"/>
    </format>
    <format dxfId="796">
      <pivotArea dataOnly="0" labelOnly="1" outline="0" axis="axisValues" fieldPosition="0"/>
    </format>
    <format dxfId="795">
      <pivotArea dataOnly="0" labelOnly="1" grandRow="1" outline="0" fieldPosition="0"/>
    </format>
    <format dxfId="794">
      <pivotArea outline="0" collapsedLevelsAreSubtotals="1" fieldPosition="0"/>
    </format>
    <format dxfId="793">
      <pivotArea grandRow="1" outline="0" collapsedLevelsAreSubtotals="1" fieldPosition="0"/>
    </format>
    <format dxfId="792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5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Programa y Proyecto">
  <location ref="A3:B88" firstHeaderRow="1" firstDataRow="1" firstDataCol="1"/>
  <pivotFields count="32"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axis="axisRow" showAll="0">
      <items count="11">
        <item x="2"/>
        <item x="5"/>
        <item x="3"/>
        <item x="6"/>
        <item x="7"/>
        <item x="4"/>
        <item x="0"/>
        <item x="1"/>
        <item x="8"/>
        <item x="9"/>
        <item t="default"/>
      </items>
    </pivotField>
    <pivotField showAll="0"/>
    <pivotField axis="axisRow" multipleItemSelectionAllowed="1" showAll="0">
      <items count="80">
        <item x="54"/>
        <item x="16"/>
        <item x="21"/>
        <item x="49"/>
        <item h="1" x="75"/>
        <item x="52"/>
        <item x="45"/>
        <item x="70"/>
        <item x="68"/>
        <item x="35"/>
        <item x="33"/>
        <item x="48"/>
        <item x="23"/>
        <item x="24"/>
        <item x="43"/>
        <item x="71"/>
        <item x="8"/>
        <item x="44"/>
        <item x="34"/>
        <item x="17"/>
        <item x="9"/>
        <item x="46"/>
        <item h="1" x="76"/>
        <item x="61"/>
        <item x="4"/>
        <item x="72"/>
        <item x="47"/>
        <item x="50"/>
        <item x="41"/>
        <item x="73"/>
        <item x="55"/>
        <item x="30"/>
        <item x="39"/>
        <item x="31"/>
        <item x="74"/>
        <item x="62"/>
        <item x="63"/>
        <item x="22"/>
        <item x="10"/>
        <item x="51"/>
        <item x="7"/>
        <item x="53"/>
        <item x="69"/>
        <item x="11"/>
        <item x="60"/>
        <item x="18"/>
        <item x="20"/>
        <item x="32"/>
        <item x="36"/>
        <item x="2"/>
        <item x="56"/>
        <item x="25"/>
        <item x="3"/>
        <item x="65"/>
        <item x="64"/>
        <item x="19"/>
        <item x="29"/>
        <item x="5"/>
        <item x="37"/>
        <item x="15"/>
        <item x="27"/>
        <item h="1" x="77"/>
        <item x="0"/>
        <item x="38"/>
        <item x="42"/>
        <item x="28"/>
        <item x="26"/>
        <item x="6"/>
        <item x="59"/>
        <item x="13"/>
        <item x="1"/>
        <item x="66"/>
        <item x="67"/>
        <item x="57"/>
        <item x="14"/>
        <item x="12"/>
        <item x="58"/>
        <item x="40"/>
        <item h="1" x="78"/>
        <item t="default"/>
      </items>
    </pivotField>
    <pivotField showAll="0"/>
    <pivotField showAll="0" defaultSubtotal="0"/>
    <pivotField showAll="0"/>
    <pivotField dataField="1" showAll="0" defaultSubtotal="0"/>
  </pivotFields>
  <rowFields count="2">
    <field x="25"/>
    <field x="27"/>
  </rowFields>
  <rowItems count="85">
    <i>
      <x/>
    </i>
    <i r="1">
      <x v="3"/>
    </i>
    <i r="1">
      <x v="31"/>
    </i>
    <i r="1">
      <x v="32"/>
    </i>
    <i r="1">
      <x v="39"/>
    </i>
    <i r="1">
      <x v="49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4"/>
    </i>
    <i r="1">
      <x v="65"/>
    </i>
    <i>
      <x v="1"/>
    </i>
    <i r="1">
      <x v="2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9"/>
    </i>
    <i r="1">
      <x v="38"/>
    </i>
    <i r="1">
      <x v="44"/>
    </i>
    <i r="1">
      <x v="50"/>
    </i>
    <i r="1">
      <x v="63"/>
    </i>
    <i r="1">
      <x v="73"/>
    </i>
    <i r="1">
      <x v="75"/>
    </i>
    <i>
      <x v="2"/>
    </i>
    <i r="1">
      <x/>
    </i>
    <i r="1">
      <x v="1"/>
    </i>
    <i r="1">
      <x v="14"/>
    </i>
    <i r="1">
      <x v="17"/>
    </i>
    <i r="1">
      <x v="18"/>
    </i>
    <i r="1">
      <x v="24"/>
    </i>
    <i r="1">
      <x v="26"/>
    </i>
    <i r="1">
      <x v="28"/>
    </i>
    <i r="1">
      <x v="35"/>
    </i>
    <i r="1">
      <x v="43"/>
    </i>
    <i r="1">
      <x v="46"/>
    </i>
    <i r="1">
      <x v="67"/>
    </i>
    <i>
      <x v="3"/>
    </i>
    <i r="1">
      <x v="5"/>
    </i>
    <i r="1">
      <x v="7"/>
    </i>
    <i r="1">
      <x v="8"/>
    </i>
    <i r="1">
      <x v="15"/>
    </i>
    <i r="1">
      <x v="21"/>
    </i>
    <i r="1">
      <x v="29"/>
    </i>
    <i r="1">
      <x v="33"/>
    </i>
    <i r="1">
      <x v="36"/>
    </i>
    <i r="1">
      <x v="41"/>
    </i>
    <i r="1">
      <x v="42"/>
    </i>
    <i r="1">
      <x v="53"/>
    </i>
    <i r="1">
      <x v="68"/>
    </i>
    <i r="1">
      <x v="71"/>
    </i>
    <i r="1">
      <x v="72"/>
    </i>
    <i r="1">
      <x v="76"/>
    </i>
    <i>
      <x v="4"/>
    </i>
    <i r="1">
      <x v="27"/>
    </i>
    <i>
      <x v="5"/>
    </i>
    <i r="1">
      <x v="40"/>
    </i>
    <i r="1">
      <x v="48"/>
    </i>
    <i r="1">
      <x v="77"/>
    </i>
    <i>
      <x v="6"/>
    </i>
    <i r="1">
      <x v="16"/>
    </i>
    <i r="1">
      <x v="20"/>
    </i>
    <i r="1">
      <x v="34"/>
    </i>
    <i r="1">
      <x v="37"/>
    </i>
    <i r="1">
      <x v="45"/>
    </i>
    <i r="1">
      <x v="47"/>
    </i>
    <i r="1">
      <x v="51"/>
    </i>
    <i r="1">
      <x v="52"/>
    </i>
    <i r="1">
      <x v="62"/>
    </i>
    <i r="1">
      <x v="66"/>
    </i>
    <i r="1">
      <x v="69"/>
    </i>
    <i r="1">
      <x v="74"/>
    </i>
    <i>
      <x v="7"/>
    </i>
    <i r="1">
      <x v="25"/>
    </i>
    <i r="1">
      <x v="70"/>
    </i>
    <i>
      <x v="8"/>
    </i>
    <i r="1">
      <x v="23"/>
    </i>
    <i r="1">
      <x v="30"/>
    </i>
    <i t="grand">
      <x/>
    </i>
  </rowItems>
  <colItems count="1">
    <i/>
  </colItems>
  <dataFields count="1">
    <dataField name="Suma de Monto Asignado" fld="31" baseField="25" baseItem="0"/>
  </dataFields>
  <formats count="16">
    <format dxfId="791">
      <pivotArea field="25" type="button" dataOnly="0" labelOnly="1" outline="0" axis="axisRow" fieldPosition="0"/>
    </format>
    <format dxfId="790">
      <pivotArea dataOnly="0" labelOnly="1" fieldPosition="0">
        <references count="1">
          <reference field="25" count="0"/>
        </references>
      </pivotArea>
    </format>
    <format dxfId="789">
      <pivotArea dataOnly="0" labelOnly="1" grandRow="1" outline="0" fieldPosition="0"/>
    </format>
    <format dxfId="788">
      <pivotArea dataOnly="0" labelOnly="1" fieldPosition="0">
        <references count="2">
          <reference field="25" count="1" selected="0">
            <x v="0"/>
          </reference>
          <reference field="27" count="49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1"/>
            <x v="24"/>
            <x v="26"/>
            <x v="28"/>
            <x v="29"/>
            <x v="31"/>
            <x v="32"/>
            <x v="33"/>
            <x v="35"/>
            <x v="36"/>
            <x v="38"/>
            <x v="39"/>
            <x v="41"/>
            <x v="43"/>
            <x v="44"/>
            <x v="46"/>
            <x v="49"/>
            <x v="50"/>
            <x v="54"/>
            <x v="55"/>
            <x v="56"/>
            <x v="57"/>
            <x v="58"/>
            <x v="59"/>
            <x v="60"/>
            <x v="63"/>
            <x v="64"/>
            <x v="65"/>
            <x v="67"/>
            <x v="73"/>
            <x v="75"/>
          </reference>
        </references>
      </pivotArea>
    </format>
    <format dxfId="787">
      <pivotArea dataOnly="0" labelOnly="1" fieldPosition="0">
        <references count="2">
          <reference field="25" count="1" selected="0">
            <x v="3"/>
          </reference>
          <reference field="27" count="27">
            <x v="4"/>
            <x v="16"/>
            <x v="20"/>
            <x v="22"/>
            <x v="23"/>
            <x v="25"/>
            <x v="27"/>
            <x v="30"/>
            <x v="34"/>
            <x v="37"/>
            <x v="40"/>
            <x v="42"/>
            <x v="45"/>
            <x v="47"/>
            <x v="48"/>
            <x v="51"/>
            <x v="52"/>
            <x v="53"/>
            <x v="61"/>
            <x v="62"/>
            <x v="66"/>
            <x v="68"/>
            <x v="69"/>
            <x v="70"/>
            <x v="71"/>
            <x v="72"/>
            <x v="74"/>
          </reference>
        </references>
      </pivotArea>
    </format>
    <format dxfId="786">
      <pivotArea grandRow="1" outline="0" collapsedLevelsAreSubtotals="1" fieldPosition="0"/>
    </format>
    <format dxfId="785">
      <pivotArea dataOnly="0" labelOnly="1" grandRow="1" outline="0" fieldPosition="0"/>
    </format>
    <format dxfId="784">
      <pivotArea field="25" type="button" dataOnly="0" labelOnly="1" outline="0" axis="axisRow" fieldPosition="0"/>
    </format>
    <format dxfId="783">
      <pivotArea dataOnly="0" labelOnly="1" outline="0" axis="axisValues" fieldPosition="0"/>
    </format>
    <format dxfId="782">
      <pivotArea field="25" type="button" dataOnly="0" labelOnly="1" outline="0" axis="axisRow" fieldPosition="0"/>
    </format>
    <format dxfId="781">
      <pivotArea dataOnly="0" labelOnly="1" outline="0" axis="axisValues" fieldPosition="0"/>
    </format>
    <format dxfId="780">
      <pivotArea field="25" type="button" dataOnly="0" labelOnly="1" outline="0" axis="axisRow" fieldPosition="0"/>
    </format>
    <format dxfId="779">
      <pivotArea dataOnly="0" labelOnly="1" outline="0" axis="axisValues" fieldPosition="0"/>
    </format>
    <format dxfId="778">
      <pivotArea outline="0" collapsedLevelsAreSubtotals="1" fieldPosition="0"/>
    </format>
    <format dxfId="777">
      <pivotArea grandRow="1" outline="0" collapsedLevelsAreSubtotals="1" fieldPosition="0"/>
    </format>
    <format dxfId="77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Capítulo 9000">
  <location ref="A3:B8" firstHeaderRow="1" firstDataRow="1" firstDataCol="1" rowPageCount="1" colPageCount="1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1"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0"/>
        <item x="147"/>
        <item x="134"/>
        <item x="148"/>
        <item x="56"/>
        <item x="127"/>
        <item x="109"/>
        <item x="77"/>
        <item x="130"/>
        <item x="45"/>
        <item x="99"/>
        <item x="41"/>
        <item x="67"/>
        <item x="85"/>
        <item x="126"/>
        <item x="124"/>
        <item x="72"/>
        <item x="64"/>
        <item x="23"/>
        <item x="95"/>
        <item x="103"/>
        <item x="96"/>
        <item x="50"/>
        <item x="58"/>
        <item x="100"/>
        <item x="38"/>
        <item x="60"/>
        <item x="74"/>
        <item x="42"/>
        <item x="43"/>
        <item x="71"/>
        <item x="70"/>
        <item x="87"/>
        <item x="11"/>
        <item x="128"/>
        <item x="52"/>
        <item x="123"/>
        <item x="122"/>
        <item x="114"/>
        <item x="68"/>
        <item x="119"/>
        <item x="81"/>
        <item x="36"/>
        <item x="106"/>
        <item x="40"/>
        <item x="102"/>
        <item x="1"/>
        <item x="65"/>
        <item x="132"/>
        <item x="66"/>
        <item x="125"/>
        <item x="55"/>
        <item x="51"/>
        <item x="19"/>
        <item x="12"/>
        <item x="89"/>
        <item x="28"/>
        <item x="53"/>
        <item x="47"/>
        <item x="25"/>
        <item x="69"/>
        <item x="22"/>
        <item x="48"/>
        <item x="14"/>
        <item x="35"/>
        <item x="32"/>
        <item x="9"/>
        <item x="112"/>
        <item x="31"/>
        <item x="129"/>
        <item x="75"/>
        <item x="24"/>
        <item x="116"/>
        <item x="111"/>
        <item x="76"/>
        <item x="34"/>
        <item x="5"/>
        <item x="2"/>
        <item x="118"/>
        <item x="20"/>
        <item x="61"/>
        <item x="49"/>
        <item x="29"/>
        <item x="110"/>
        <item x="121"/>
        <item x="115"/>
        <item x="117"/>
        <item x="131"/>
        <item x="92"/>
        <item x="27"/>
        <item x="93"/>
        <item x="105"/>
        <item x="91"/>
        <item x="120"/>
        <item x="30"/>
        <item x="21"/>
        <item x="37"/>
        <item x="98"/>
        <item x="79"/>
        <item x="97"/>
        <item x="107"/>
        <item x="6"/>
        <item x="54"/>
        <item x="57"/>
        <item x="13"/>
        <item x="90"/>
        <item x="44"/>
        <item x="62"/>
        <item x="101"/>
        <item x="63"/>
        <item x="113"/>
        <item x="33"/>
        <item x="94"/>
        <item x="78"/>
        <item x="104"/>
        <item x="46"/>
        <item x="108"/>
        <item x="39"/>
        <item x="84"/>
        <item x="82"/>
        <item x="80"/>
        <item x="83"/>
        <item x="133"/>
        <item x="26"/>
        <item x="86"/>
        <item x="59"/>
        <item x="8"/>
        <item x="88"/>
        <item x="4"/>
        <item x="18"/>
        <item x="73"/>
        <item x="7"/>
        <item x="10"/>
        <item x="15"/>
        <item x="3"/>
        <item x="16"/>
        <item x="17"/>
        <item x="149"/>
        <item t="default"/>
      </items>
    </pivotField>
    <pivotField axis="axisRow" showAll="0">
      <items count="151">
        <item x="16"/>
        <item x="146"/>
        <item x="145"/>
        <item x="0"/>
        <item x="88"/>
        <item x="55"/>
        <item x="19"/>
        <item x="12"/>
        <item x="51"/>
        <item x="58"/>
        <item x="101"/>
        <item x="44"/>
        <item x="62"/>
        <item x="13"/>
        <item x="90"/>
        <item x="123"/>
        <item x="95"/>
        <item x="104"/>
        <item x="84"/>
        <item x="23"/>
        <item x="11"/>
        <item x="75"/>
        <item x="142"/>
        <item x="93"/>
        <item x="24"/>
        <item x="10"/>
        <item x="15"/>
        <item x="143"/>
        <item x="144"/>
        <item x="135"/>
        <item x="20"/>
        <item x="37"/>
        <item x="97"/>
        <item x="7"/>
        <item x="3"/>
        <item x="1"/>
        <item x="33"/>
        <item x="26"/>
        <item x="82"/>
        <item x="86"/>
        <item x="46"/>
        <item x="78"/>
        <item x="105"/>
        <item x="74"/>
        <item x="70"/>
        <item x="129"/>
        <item x="92"/>
        <item x="27"/>
        <item x="140"/>
        <item x="68"/>
        <item x="59"/>
        <item x="102"/>
        <item x="141"/>
        <item x="148"/>
        <item x="30"/>
        <item x="147"/>
        <item x="111"/>
        <item x="76"/>
        <item x="5"/>
        <item x="116"/>
        <item x="108"/>
        <item x="17"/>
        <item x="73"/>
        <item x="103"/>
        <item x="80"/>
        <item x="83"/>
        <item x="45"/>
        <item x="50"/>
        <item x="109"/>
        <item x="130"/>
        <item x="100"/>
        <item x="41"/>
        <item x="99"/>
        <item x="127"/>
        <item x="71"/>
        <item x="43"/>
        <item x="56"/>
        <item x="77"/>
        <item x="122"/>
        <item x="42"/>
        <item x="63"/>
        <item x="113"/>
        <item x="134"/>
        <item x="89"/>
        <item x="8"/>
        <item x="79"/>
        <item x="38"/>
        <item x="94"/>
        <item x="72"/>
        <item x="87"/>
        <item x="131"/>
        <item x="110"/>
        <item x="121"/>
        <item x="98"/>
        <item x="114"/>
        <item x="52"/>
        <item x="139"/>
        <item x="85"/>
        <item x="67"/>
        <item x="64"/>
        <item x="60"/>
        <item x="124"/>
        <item x="119"/>
        <item x="81"/>
        <item x="106"/>
        <item x="36"/>
        <item x="40"/>
        <item x="120"/>
        <item x="34"/>
        <item x="107"/>
        <item x="138"/>
        <item x="31"/>
        <item x="112"/>
        <item x="21"/>
        <item x="29"/>
        <item x="22"/>
        <item x="25"/>
        <item x="9"/>
        <item x="47"/>
        <item x="61"/>
        <item x="53"/>
        <item x="69"/>
        <item x="118"/>
        <item x="49"/>
        <item x="2"/>
        <item x="48"/>
        <item x="66"/>
        <item x="14"/>
        <item x="32"/>
        <item x="91"/>
        <item x="28"/>
        <item x="125"/>
        <item x="35"/>
        <item x="133"/>
        <item x="18"/>
        <item x="57"/>
        <item x="136"/>
        <item x="137"/>
        <item x="132"/>
        <item x="65"/>
        <item x="4"/>
        <item x="54"/>
        <item x="6"/>
        <item x="126"/>
        <item x="39"/>
        <item x="128"/>
        <item x="117"/>
        <item x="115"/>
        <item x="96"/>
        <item x="149"/>
        <item t="default"/>
      </items>
    </pivotField>
    <pivotField showAll="0"/>
    <pivotField showAll="0"/>
    <pivotField showAll="0"/>
    <pivotField axis="axisPage" multipleItemSelectionAllowed="1" showAll="0">
      <items count="9">
        <item h="1" x="3"/>
        <item x="6"/>
        <item h="1" x="2"/>
        <item h="1" x="5"/>
        <item h="1" x="1"/>
        <item h="1" x="0"/>
        <item h="1" x="4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133">
        <item x="131"/>
        <item x="0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94"/>
        <item x="118"/>
        <item x="99"/>
        <item x="102"/>
        <item x="101"/>
        <item x="100"/>
        <item x="93"/>
        <item x="98"/>
        <item x="97"/>
        <item x="96"/>
        <item x="95"/>
        <item x="90"/>
        <item x="92"/>
        <item x="91"/>
        <item x="89"/>
        <item x="88"/>
        <item x="81"/>
        <item x="87"/>
        <item x="86"/>
        <item x="85"/>
        <item x="84"/>
        <item x="83"/>
        <item x="82"/>
        <item x="76"/>
        <item x="80"/>
        <item x="79"/>
        <item x="78"/>
        <item x="77"/>
        <item x="66"/>
        <item x="73"/>
        <item x="75"/>
        <item x="74"/>
        <item x="57"/>
        <item x="72"/>
        <item x="71"/>
        <item x="70"/>
        <item x="69"/>
        <item x="68"/>
        <item x="67"/>
        <item x="56"/>
        <item x="65"/>
        <item x="64"/>
        <item x="63"/>
        <item x="62"/>
        <item x="54"/>
        <item x="61"/>
        <item x="60"/>
        <item x="59"/>
        <item x="58"/>
        <item x="53"/>
        <item x="55"/>
        <item x="52"/>
        <item x="50"/>
        <item x="51"/>
        <item x="43"/>
        <item x="121"/>
        <item x="49"/>
        <item x="46"/>
        <item x="48"/>
        <item x="47"/>
        <item x="45"/>
        <item x="44"/>
        <item x="41"/>
        <item x="42"/>
        <item x="28"/>
        <item x="40"/>
        <item x="39"/>
        <item x="34"/>
        <item x="38"/>
        <item x="36"/>
        <item x="37"/>
        <item x="25"/>
        <item x="35"/>
        <item x="33"/>
        <item x="32"/>
        <item x="31"/>
        <item x="30"/>
        <item x="29"/>
        <item x="24"/>
        <item x="27"/>
        <item x="26"/>
        <item x="23"/>
        <item x="122"/>
        <item x="22"/>
        <item x="16"/>
        <item x="115"/>
        <item x="18"/>
        <item x="21"/>
        <item x="119"/>
        <item x="125"/>
        <item x="19"/>
        <item x="20"/>
        <item x="124"/>
        <item x="4"/>
        <item x="17"/>
        <item x="15"/>
        <item x="14"/>
        <item x="10"/>
        <item x="13"/>
        <item x="9"/>
        <item x="12"/>
        <item x="11"/>
        <item x="3"/>
        <item x="8"/>
        <item x="123"/>
        <item x="7"/>
        <item x="6"/>
        <item x="5"/>
        <item x="2"/>
        <item x="127"/>
        <item x="1"/>
        <item x="126"/>
        <item x="120"/>
        <item x="117"/>
        <item x="130"/>
        <item x="116"/>
        <item x="129"/>
        <item x="128"/>
        <item t="default"/>
      </items>
    </pivotField>
    <pivotField showAll="0"/>
    <pivotField showAll="0"/>
    <pivotField showAll="0"/>
  </pivotFields>
  <rowFields count="2">
    <field x="17"/>
    <field x="18"/>
  </rowFields>
  <rowItems count="5">
    <i>
      <x v="147"/>
    </i>
    <i r="1">
      <x/>
    </i>
    <i>
      <x v="148"/>
    </i>
    <i r="1">
      <x v="61"/>
    </i>
    <i t="grand">
      <x/>
    </i>
  </rowItems>
  <colItems count="1">
    <i/>
  </colItems>
  <pageFields count="1">
    <pageField fld="22" hier="-1"/>
  </pageFields>
  <dataFields count="1">
    <dataField name="Suma de Monto Asignado" fld="31" baseField="17" baseItem="147"/>
  </dataFields>
  <formats count="5">
    <format dxfId="775">
      <pivotArea field="17" type="button" dataOnly="0" labelOnly="1" outline="0" axis="axisRow" fieldPosition="0"/>
    </format>
    <format dxfId="774">
      <pivotArea dataOnly="0" labelOnly="1" outline="0" axis="axisValues" fieldPosition="0"/>
    </format>
    <format dxfId="773">
      <pivotArea grandRow="1" outline="0" collapsedLevelsAreSubtotals="1" fieldPosition="0"/>
    </format>
    <format dxfId="772">
      <pivotArea dataOnly="0" labelOnly="1" grandRow="1" outline="0" fieldPosition="0"/>
    </format>
    <format dxfId="77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6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Finalidad/Función/Subfunción">
  <location ref="A3:B42" firstHeaderRow="1" firstDataRow="1" firstDataCol="1"/>
  <pivotFields count="32">
    <pivotField showAll="0" defaultSubtotal="0"/>
    <pivotField showAll="0" defaultSubtotal="0"/>
    <pivotField showAll="0" defaultSubtotal="0"/>
    <pivotField axis="axisRow" showAll="0">
      <items count="5">
        <item x="0"/>
        <item x="1"/>
        <item x="2"/>
        <item h="1" x="3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axis="axisRow" showAll="0">
      <items count="11">
        <item x="0"/>
        <item x="7"/>
        <item x="2"/>
        <item x="1"/>
        <item x="6"/>
        <item x="3"/>
        <item x="5"/>
        <item x="8"/>
        <item x="4"/>
        <item x="9"/>
        <item t="default"/>
      </items>
    </pivotField>
    <pivotField axis="axisRow" showAll="0">
      <items count="11">
        <item x="7"/>
        <item x="8"/>
        <item x="4"/>
        <item x="0"/>
        <item x="5"/>
        <item x="2"/>
        <item x="3"/>
        <item x="6"/>
        <item x="1"/>
        <item x="9"/>
        <item t="default"/>
      </items>
    </pivotField>
    <pivotField showAll="0" defaultSubtotal="0"/>
    <pivotField axis="axisRow" showAll="0">
      <items count="16">
        <item x="10"/>
        <item x="11"/>
        <item x="6"/>
        <item x="8"/>
        <item x="1"/>
        <item x="4"/>
        <item x="3"/>
        <item x="0"/>
        <item x="2"/>
        <item x="5"/>
        <item x="12"/>
        <item x="7"/>
        <item x="9"/>
        <item x="13"/>
        <item x="14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dataField="1" showAll="0" defaultSubtotal="0"/>
  </pivotFields>
  <rowFields count="5">
    <field x="3"/>
    <field x="4"/>
    <field x="5"/>
    <field x="6"/>
    <field x="8"/>
  </rowFields>
  <rowItems count="39">
    <i>
      <x/>
    </i>
    <i r="1">
      <x v="2"/>
    </i>
    <i r="2">
      <x/>
    </i>
    <i r="3">
      <x v="3"/>
    </i>
    <i r="4">
      <x v="1"/>
    </i>
    <i r="4">
      <x v="7"/>
    </i>
    <i r="2">
      <x v="1"/>
    </i>
    <i r="3">
      <x/>
    </i>
    <i r="4">
      <x v="11"/>
    </i>
    <i r="4">
      <x v="12"/>
    </i>
    <i>
      <x v="1"/>
    </i>
    <i r="1">
      <x v="1"/>
    </i>
    <i r="2">
      <x v="2"/>
    </i>
    <i r="3">
      <x v="5"/>
    </i>
    <i r="4">
      <x v="8"/>
    </i>
    <i r="4">
      <x v="13"/>
    </i>
    <i r="2">
      <x v="3"/>
    </i>
    <i r="3">
      <x v="8"/>
    </i>
    <i r="4">
      <x v="4"/>
    </i>
    <i r="2">
      <x v="4"/>
    </i>
    <i r="3">
      <x v="7"/>
    </i>
    <i r="4">
      <x v="2"/>
    </i>
    <i r="4">
      <x v="3"/>
    </i>
    <i r="2">
      <x v="5"/>
    </i>
    <i r="3">
      <x v="6"/>
    </i>
    <i r="4">
      <x v="6"/>
    </i>
    <i r="4">
      <x v="10"/>
    </i>
    <i r="2">
      <x v="6"/>
    </i>
    <i r="3">
      <x v="4"/>
    </i>
    <i r="4">
      <x v="9"/>
    </i>
    <i>
      <x v="2"/>
    </i>
    <i r="1">
      <x/>
    </i>
    <i r="2">
      <x v="7"/>
    </i>
    <i r="3">
      <x v="1"/>
    </i>
    <i r="4">
      <x/>
    </i>
    <i r="2">
      <x v="8"/>
    </i>
    <i r="3">
      <x v="2"/>
    </i>
    <i r="4">
      <x v="5"/>
    </i>
    <i t="grand">
      <x/>
    </i>
  </rowItems>
  <colItems count="1">
    <i/>
  </colItems>
  <dataFields count="1">
    <dataField name="Suma de Monto Asignado" fld="31" baseField="3" baseItem="0"/>
  </dataFields>
  <formats count="8">
    <format dxfId="770">
      <pivotArea grandRow="1" outline="0" collapsedLevelsAreSubtotals="1" fieldPosition="0"/>
    </format>
    <format dxfId="769">
      <pivotArea dataOnly="0" labelOnly="1" grandRow="1" outline="0" fieldPosition="0"/>
    </format>
    <format dxfId="768">
      <pivotArea field="3" type="button" dataOnly="0" labelOnly="1" outline="0" axis="axisRow" fieldPosition="0"/>
    </format>
    <format dxfId="767">
      <pivotArea dataOnly="0" labelOnly="1" outline="0" axis="axisValues" fieldPosition="0"/>
    </format>
    <format dxfId="766">
      <pivotArea grandRow="1" outline="0" collapsedLevelsAreSubtotals="1" fieldPosition="0"/>
    </format>
    <format dxfId="765">
      <pivotArea dataOnly="0" labelOnly="1" grandRow="1" outline="0" fieldPosition="0"/>
    </format>
    <format dxfId="764">
      <pivotArea outline="0" collapsedLevelsAreSubtotals="1" fieldPosition="0"/>
    </format>
    <format dxfId="76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7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3:G595" firstHeaderRow="1" firstDataRow="1" firstDataCol="6"/>
  <pivotFields count="3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50">
        <item x="0"/>
        <item x="134"/>
        <item x="56"/>
        <item x="127"/>
        <item x="109"/>
        <item x="77"/>
        <item x="130"/>
        <item x="45"/>
        <item x="99"/>
        <item x="41"/>
        <item x="67"/>
        <item x="85"/>
        <item x="126"/>
        <item x="124"/>
        <item x="72"/>
        <item x="64"/>
        <item x="23"/>
        <item x="95"/>
        <item x="103"/>
        <item x="96"/>
        <item x="50"/>
        <item x="58"/>
        <item x="100"/>
        <item x="38"/>
        <item x="60"/>
        <item x="74"/>
        <item x="42"/>
        <item x="43"/>
        <item x="71"/>
        <item x="70"/>
        <item x="87"/>
        <item x="11"/>
        <item x="128"/>
        <item x="52"/>
        <item x="123"/>
        <item x="122"/>
        <item x="114"/>
        <item x="68"/>
        <item x="119"/>
        <item x="81"/>
        <item x="36"/>
        <item x="106"/>
        <item x="40"/>
        <item x="102"/>
        <item x="1"/>
        <item x="65"/>
        <item x="132"/>
        <item x="66"/>
        <item x="125"/>
        <item x="55"/>
        <item x="51"/>
        <item x="19"/>
        <item x="12"/>
        <item x="89"/>
        <item x="28"/>
        <item x="53"/>
        <item x="47"/>
        <item x="25"/>
        <item x="69"/>
        <item x="22"/>
        <item x="48"/>
        <item x="14"/>
        <item x="35"/>
        <item x="32"/>
        <item x="9"/>
        <item x="112"/>
        <item x="31"/>
        <item x="129"/>
        <item x="75"/>
        <item x="24"/>
        <item x="116"/>
        <item x="111"/>
        <item x="76"/>
        <item x="34"/>
        <item x="5"/>
        <item x="2"/>
        <item x="118"/>
        <item x="20"/>
        <item x="61"/>
        <item x="49"/>
        <item x="29"/>
        <item x="110"/>
        <item x="121"/>
        <item x="115"/>
        <item x="117"/>
        <item x="131"/>
        <item x="92"/>
        <item x="27"/>
        <item x="93"/>
        <item x="105"/>
        <item x="91"/>
        <item x="120"/>
        <item x="30"/>
        <item x="21"/>
        <item x="37"/>
        <item x="98"/>
        <item x="79"/>
        <item x="97"/>
        <item x="107"/>
        <item x="6"/>
        <item x="54"/>
        <item x="57"/>
        <item x="13"/>
        <item x="90"/>
        <item x="44"/>
        <item x="62"/>
        <item x="101"/>
        <item x="63"/>
        <item x="113"/>
        <item x="33"/>
        <item x="94"/>
        <item x="78"/>
        <item x="104"/>
        <item x="46"/>
        <item x="108"/>
        <item x="39"/>
        <item x="84"/>
        <item x="82"/>
        <item x="80"/>
        <item x="83"/>
        <item x="133"/>
        <item x="26"/>
        <item x="86"/>
        <item x="59"/>
        <item x="8"/>
        <item x="88"/>
        <item x="4"/>
        <item x="18"/>
        <item x="73"/>
        <item x="7"/>
        <item x="10"/>
        <item x="15"/>
        <item x="3"/>
        <item x="16"/>
        <item x="17"/>
        <item x="149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</items>
    </pivotField>
    <pivotField axis="axisRow" compact="0" outline="0" showAll="0" defaultSubtotal="0">
      <items count="150">
        <item x="16"/>
        <item x="0"/>
        <item x="88"/>
        <item x="55"/>
        <item x="19"/>
        <item x="12"/>
        <item x="51"/>
        <item x="58"/>
        <item x="101"/>
        <item x="44"/>
        <item x="62"/>
        <item x="13"/>
        <item x="90"/>
        <item x="123"/>
        <item x="95"/>
        <item x="104"/>
        <item x="84"/>
        <item x="23"/>
        <item x="11"/>
        <item x="75"/>
        <item x="93"/>
        <item x="24"/>
        <item x="10"/>
        <item x="15"/>
        <item x="20"/>
        <item x="37"/>
        <item x="97"/>
        <item x="7"/>
        <item x="3"/>
        <item x="1"/>
        <item x="33"/>
        <item x="26"/>
        <item x="82"/>
        <item x="86"/>
        <item x="46"/>
        <item x="78"/>
        <item x="105"/>
        <item x="74"/>
        <item x="70"/>
        <item x="129"/>
        <item x="92"/>
        <item x="27"/>
        <item x="68"/>
        <item x="59"/>
        <item x="102"/>
        <item x="30"/>
        <item x="111"/>
        <item x="76"/>
        <item x="5"/>
        <item x="116"/>
        <item x="108"/>
        <item x="17"/>
        <item x="73"/>
        <item x="103"/>
        <item x="80"/>
        <item x="83"/>
        <item x="45"/>
        <item x="50"/>
        <item x="109"/>
        <item x="130"/>
        <item x="100"/>
        <item x="41"/>
        <item x="99"/>
        <item x="127"/>
        <item x="71"/>
        <item x="43"/>
        <item x="56"/>
        <item x="77"/>
        <item x="122"/>
        <item x="42"/>
        <item x="63"/>
        <item x="113"/>
        <item x="134"/>
        <item x="89"/>
        <item x="8"/>
        <item x="79"/>
        <item x="38"/>
        <item x="94"/>
        <item x="72"/>
        <item x="87"/>
        <item x="131"/>
        <item x="110"/>
        <item x="121"/>
        <item x="98"/>
        <item x="114"/>
        <item x="52"/>
        <item x="85"/>
        <item x="67"/>
        <item x="64"/>
        <item x="60"/>
        <item x="124"/>
        <item x="119"/>
        <item x="81"/>
        <item x="106"/>
        <item x="36"/>
        <item x="40"/>
        <item x="120"/>
        <item x="34"/>
        <item x="107"/>
        <item x="31"/>
        <item x="112"/>
        <item x="21"/>
        <item x="29"/>
        <item x="22"/>
        <item x="25"/>
        <item x="9"/>
        <item x="47"/>
        <item x="61"/>
        <item x="53"/>
        <item x="69"/>
        <item x="118"/>
        <item x="49"/>
        <item x="2"/>
        <item x="48"/>
        <item x="66"/>
        <item x="14"/>
        <item x="32"/>
        <item x="91"/>
        <item x="28"/>
        <item x="125"/>
        <item x="35"/>
        <item x="133"/>
        <item x="18"/>
        <item x="57"/>
        <item x="132"/>
        <item x="65"/>
        <item x="4"/>
        <item x="54"/>
        <item x="6"/>
        <item x="126"/>
        <item x="39"/>
        <item x="128"/>
        <item x="117"/>
        <item x="115"/>
        <item x="96"/>
        <item x="149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9">
        <item x="13"/>
        <item x="16"/>
        <item x="10"/>
        <item x="17"/>
        <item x="12"/>
        <item x="2"/>
        <item x="8"/>
        <item x="5"/>
        <item x="11"/>
        <item x="9"/>
        <item x="15"/>
        <item x="1"/>
        <item x="0"/>
        <item x="7"/>
        <item x="4"/>
        <item x="14"/>
        <item x="6"/>
        <item x="3"/>
        <item h="1" x="18"/>
      </items>
    </pivotField>
    <pivotField axis="axisRow" compact="0" outline="0" showAll="0" defaultSubtotal="0">
      <items count="10">
        <item x="2"/>
        <item x="5"/>
        <item x="3"/>
        <item x="6"/>
        <item x="7"/>
        <item x="4"/>
        <item x="0"/>
        <item x="1"/>
        <item x="8"/>
        <item x="9"/>
      </items>
    </pivotField>
    <pivotField compact="0" outline="0" showAll="0" defaultSubtotal="0"/>
    <pivotField axis="axisRow" compact="0" outline="0" showAll="0" defaultSubtotal="0">
      <items count="79">
        <item x="54"/>
        <item x="16"/>
        <item x="21"/>
        <item x="49"/>
        <item x="75"/>
        <item x="52"/>
        <item x="45"/>
        <item x="70"/>
        <item x="68"/>
        <item x="35"/>
        <item x="33"/>
        <item x="48"/>
        <item x="23"/>
        <item x="24"/>
        <item x="43"/>
        <item x="71"/>
        <item x="8"/>
        <item x="44"/>
        <item x="34"/>
        <item x="17"/>
        <item x="9"/>
        <item x="46"/>
        <item x="76"/>
        <item x="61"/>
        <item x="4"/>
        <item x="72"/>
        <item x="47"/>
        <item x="50"/>
        <item x="41"/>
        <item x="73"/>
        <item x="55"/>
        <item x="30"/>
        <item x="39"/>
        <item x="31"/>
        <item x="74"/>
        <item x="62"/>
        <item x="63"/>
        <item x="22"/>
        <item x="10"/>
        <item x="51"/>
        <item x="7"/>
        <item x="53"/>
        <item x="69"/>
        <item x="11"/>
        <item x="60"/>
        <item x="18"/>
        <item x="20"/>
        <item x="32"/>
        <item x="36"/>
        <item x="2"/>
        <item x="56"/>
        <item x="25"/>
        <item x="3"/>
        <item x="65"/>
        <item x="64"/>
        <item x="19"/>
        <item x="29"/>
        <item x="5"/>
        <item x="37"/>
        <item x="15"/>
        <item x="27"/>
        <item x="77"/>
        <item x="0"/>
        <item x="38"/>
        <item x="42"/>
        <item x="28"/>
        <item x="26"/>
        <item x="6"/>
        <item x="59"/>
        <item x="13"/>
        <item x="1"/>
        <item x="66"/>
        <item x="67"/>
        <item x="57"/>
        <item x="14"/>
        <item x="12"/>
        <item x="78"/>
        <item x="58"/>
        <item x="40"/>
      </items>
    </pivotField>
    <pivotField axis="axisRow" compact="0" outline="0" showAll="0" defaultSubtotal="0">
      <items count="45">
        <item x="23"/>
        <item x="36"/>
        <item x="13"/>
        <item x="42"/>
        <item x="22"/>
        <item x="43"/>
        <item x="17"/>
        <item x="14"/>
        <item x="4"/>
        <item x="27"/>
        <item x="32"/>
        <item x="5"/>
        <item x="2"/>
        <item x="37"/>
        <item x="24"/>
        <item x="39"/>
        <item x="38"/>
        <item x="0"/>
        <item x="1"/>
        <item x="11"/>
        <item x="35"/>
        <item x="30"/>
        <item x="3"/>
        <item x="8"/>
        <item x="18"/>
        <item x="7"/>
        <item x="12"/>
        <item x="15"/>
        <item x="9"/>
        <item x="20"/>
        <item x="26"/>
        <item x="25"/>
        <item x="34"/>
        <item x="21"/>
        <item x="40"/>
        <item x="19"/>
        <item x="31"/>
        <item x="16"/>
        <item x="10"/>
        <item x="29"/>
        <item x="28"/>
        <item x="6"/>
        <item x="33"/>
        <item x="44"/>
        <item x="41"/>
      </items>
    </pivotField>
    <pivotField compact="0" outline="0" showAll="0" defaultSubtotal="0"/>
    <pivotField compact="0" outline="0" showAll="0" defaultSubtotal="0"/>
    <pivotField dataField="1" compact="0" outline="0" showAll="0" defaultSubtotal="0"/>
  </pivotFields>
  <rowFields count="6">
    <field x="24"/>
    <field x="28"/>
    <field x="25"/>
    <field x="27"/>
    <field x="17"/>
    <field x="18"/>
  </rowFields>
  <rowItems count="592">
    <i>
      <x/>
      <x/>
      <x v="2"/>
      <x v="18"/>
      <x v="99"/>
      <x v="128"/>
    </i>
    <i>
      <x v="1"/>
      <x v="1"/>
      <x v="8"/>
      <x v="23"/>
      <x v="48"/>
      <x v="119"/>
    </i>
    <i r="4">
      <x v="62"/>
      <x v="120"/>
    </i>
    <i r="4">
      <x v="81"/>
      <x v="81"/>
    </i>
    <i r="4">
      <x v="83"/>
      <x v="133"/>
    </i>
    <i r="3">
      <x v="30"/>
      <x v="10"/>
      <x v="87"/>
    </i>
    <i r="4">
      <x v="32"/>
      <x v="131"/>
    </i>
    <i r="4">
      <x v="35"/>
      <x v="68"/>
    </i>
    <i r="4">
      <x v="36"/>
      <x v="84"/>
    </i>
    <i r="4">
      <x v="81"/>
      <x v="81"/>
    </i>
    <i r="4">
      <x v="83"/>
      <x v="133"/>
    </i>
    <i r="4">
      <x v="97"/>
      <x v="26"/>
    </i>
    <i r="4">
      <x v="117"/>
      <x v="32"/>
    </i>
    <i>
      <x v="2"/>
      <x v="2"/>
      <x v="2"/>
      <x v="1"/>
      <x v="99"/>
      <x v="128"/>
    </i>
    <i>
      <x v="3"/>
      <x v="3"/>
      <x v="6"/>
      <x v="22"/>
      <x v="32"/>
      <x v="131"/>
    </i>
    <i r="3">
      <x v="34"/>
      <x v="83"/>
      <x v="133"/>
    </i>
    <i>
      <x v="4"/>
      <x v="4"/>
      <x v="3"/>
      <x v="5"/>
      <x v="3"/>
      <x v="63"/>
    </i>
    <i r="4">
      <x v="6"/>
      <x v="59"/>
    </i>
    <i r="4">
      <x v="10"/>
      <x v="87"/>
    </i>
    <i r="4">
      <x v="14"/>
      <x v="78"/>
    </i>
    <i r="4">
      <x v="17"/>
      <x v="14"/>
    </i>
    <i r="4">
      <x v="23"/>
      <x v="76"/>
    </i>
    <i r="4">
      <x v="28"/>
      <x v="64"/>
    </i>
    <i r="4">
      <x v="29"/>
      <x v="38"/>
    </i>
    <i r="4">
      <x v="33"/>
      <x v="85"/>
    </i>
    <i r="4">
      <x v="112"/>
      <x v="15"/>
    </i>
    <i r="3">
      <x v="33"/>
      <x v="51"/>
      <x v="4"/>
    </i>
    <i r="4">
      <x v="52"/>
      <x v="5"/>
    </i>
    <i r="4">
      <x v="69"/>
      <x v="21"/>
    </i>
    <i r="4">
      <x v="72"/>
      <x v="47"/>
    </i>
    <i r="4">
      <x v="81"/>
      <x v="81"/>
    </i>
    <i r="4">
      <x v="82"/>
      <x v="82"/>
    </i>
    <i r="4">
      <x v="83"/>
      <x v="133"/>
    </i>
    <i r="4">
      <x v="87"/>
      <x v="41"/>
    </i>
    <i r="4">
      <x v="88"/>
      <x v="20"/>
    </i>
    <i r="1">
      <x v="13"/>
      <x v="3"/>
      <x v="77"/>
      <x v="103"/>
      <x v="12"/>
    </i>
    <i r="1">
      <x v="16"/>
      <x v="3"/>
      <x v="68"/>
      <x v="102"/>
      <x v="11"/>
    </i>
    <i r="1">
      <x v="21"/>
      <x v="3"/>
      <x v="7"/>
      <x v="101"/>
      <x v="123"/>
    </i>
    <i r="3">
      <x v="8"/>
      <x v="101"/>
      <x v="123"/>
    </i>
    <i r="3">
      <x v="21"/>
      <x v="101"/>
      <x v="123"/>
    </i>
    <i r="3">
      <x v="29"/>
      <x v="101"/>
      <x v="123"/>
    </i>
    <i r="3">
      <x v="36"/>
      <x v="101"/>
      <x v="123"/>
    </i>
    <i r="3">
      <x v="41"/>
      <x v="25"/>
      <x v="37"/>
    </i>
    <i r="3">
      <x v="42"/>
      <x v="101"/>
      <x v="123"/>
    </i>
    <i r="3">
      <x v="61"/>
      <x v="13"/>
      <x v="90"/>
    </i>
    <i r="3">
      <x v="71"/>
      <x v="101"/>
      <x v="123"/>
    </i>
    <i r="1">
      <x v="34"/>
      <x v="3"/>
      <x v="15"/>
      <x v="101"/>
      <x v="123"/>
    </i>
    <i r="3">
      <x v="53"/>
      <x v="101"/>
      <x v="123"/>
    </i>
    <i r="3">
      <x v="72"/>
      <x v="101"/>
      <x v="123"/>
    </i>
    <i>
      <x v="5"/>
      <x v="5"/>
      <x v="5"/>
      <x v="4"/>
      <x v="57"/>
      <x v="104"/>
    </i>
    <i r="4">
      <x v="81"/>
      <x v="81"/>
    </i>
    <i r="4">
      <x v="83"/>
      <x v="133"/>
    </i>
    <i r="4">
      <x v="84"/>
      <x v="132"/>
    </i>
    <i r="4">
      <x v="88"/>
      <x v="20"/>
    </i>
    <i r="4">
      <x v="103"/>
      <x v="12"/>
    </i>
    <i r="1">
      <x v="12"/>
      <x/>
      <x v="49"/>
      <x v="75"/>
      <x v="112"/>
    </i>
    <i r="1">
      <x v="14"/>
      <x v="5"/>
      <x v="48"/>
      <x v="62"/>
      <x v="120"/>
    </i>
    <i r="4">
      <x v="77"/>
      <x v="24"/>
    </i>
    <i r="4">
      <x v="80"/>
      <x v="102"/>
    </i>
    <i r="4">
      <x v="113"/>
      <x v="34"/>
    </i>
    <i r="4">
      <x v="123"/>
      <x v="43"/>
    </i>
    <i r="1">
      <x v="25"/>
      <x v="5"/>
      <x v="40"/>
      <x v="9"/>
      <x v="61"/>
    </i>
    <i r="4">
      <x v="10"/>
      <x v="87"/>
    </i>
    <i r="4">
      <x v="32"/>
      <x v="131"/>
    </i>
    <i r="4">
      <x v="33"/>
      <x v="85"/>
    </i>
    <i r="4">
      <x v="37"/>
      <x v="42"/>
    </i>
    <i r="4">
      <x v="55"/>
      <x v="108"/>
    </i>
    <i r="4">
      <x v="56"/>
      <x v="106"/>
    </i>
    <i r="4">
      <x v="81"/>
      <x v="81"/>
    </i>
    <i r="4">
      <x v="83"/>
      <x v="133"/>
    </i>
    <i r="4">
      <x v="112"/>
      <x v="15"/>
    </i>
    <i r="4">
      <x v="123"/>
      <x v="43"/>
    </i>
    <i r="4">
      <x v="129"/>
      <x v="27"/>
    </i>
    <i r="4">
      <x v="130"/>
      <x v="22"/>
    </i>
    <i r="4">
      <x v="131"/>
      <x v="23"/>
    </i>
    <i r="1">
      <x v="30"/>
      <x v="5"/>
      <x v="78"/>
      <x v="3"/>
      <x v="63"/>
    </i>
    <i r="4">
      <x v="8"/>
      <x v="62"/>
    </i>
    <i r="4">
      <x v="10"/>
      <x v="87"/>
    </i>
    <i r="4">
      <x v="11"/>
      <x v="86"/>
    </i>
    <i r="4">
      <x v="13"/>
      <x v="90"/>
    </i>
    <i r="4">
      <x v="21"/>
      <x v="7"/>
    </i>
    <i r="4">
      <x v="25"/>
      <x v="37"/>
    </i>
    <i r="4">
      <x v="29"/>
      <x v="38"/>
    </i>
    <i r="4">
      <x v="32"/>
      <x v="131"/>
    </i>
    <i r="4">
      <x v="33"/>
      <x v="85"/>
    </i>
    <i r="4">
      <x v="37"/>
      <x v="42"/>
    </i>
    <i r="4">
      <x v="51"/>
      <x v="4"/>
    </i>
    <i r="4">
      <x v="55"/>
      <x v="108"/>
    </i>
    <i r="4">
      <x v="58"/>
      <x v="109"/>
    </i>
    <i r="4">
      <x v="61"/>
      <x v="115"/>
    </i>
    <i r="4">
      <x v="62"/>
      <x v="120"/>
    </i>
    <i r="4">
      <x v="67"/>
      <x v="39"/>
    </i>
    <i r="4">
      <x v="75"/>
      <x v="112"/>
    </i>
    <i r="4">
      <x v="87"/>
      <x v="41"/>
    </i>
    <i r="4">
      <x v="89"/>
      <x v="36"/>
    </i>
    <i r="4">
      <x v="92"/>
      <x v="45"/>
    </i>
    <i r="4">
      <x v="99"/>
      <x v="128"/>
    </i>
    <i r="4">
      <x v="101"/>
      <x v="123"/>
    </i>
    <i r="4">
      <x v="102"/>
      <x v="11"/>
    </i>
    <i r="4">
      <x v="104"/>
      <x v="9"/>
    </i>
    <i r="4">
      <x v="111"/>
      <x v="35"/>
    </i>
    <i r="4">
      <x v="112"/>
      <x v="15"/>
    </i>
    <i r="4">
      <x v="118"/>
      <x v="54"/>
    </i>
    <i>
      <x v="6"/>
      <x v="6"/>
      <x v="1"/>
      <x v="2"/>
      <x v="32"/>
      <x v="131"/>
    </i>
    <i r="4">
      <x v="87"/>
      <x v="41"/>
    </i>
    <i r="4">
      <x v="102"/>
      <x v="11"/>
    </i>
    <i r="3">
      <x v="6"/>
      <x v="8"/>
      <x v="62"/>
    </i>
    <i r="4">
      <x v="10"/>
      <x v="87"/>
    </i>
    <i r="4">
      <x v="32"/>
      <x v="131"/>
    </i>
    <i r="4">
      <x v="51"/>
      <x v="4"/>
    </i>
    <i r="4">
      <x v="53"/>
      <x v="73"/>
    </i>
    <i r="4">
      <x v="58"/>
      <x v="109"/>
    </i>
    <i r="4">
      <x v="81"/>
      <x v="81"/>
    </i>
    <i r="4">
      <x v="83"/>
      <x v="133"/>
    </i>
    <i r="4">
      <x v="84"/>
      <x v="132"/>
    </i>
    <i r="4">
      <x v="85"/>
      <x v="80"/>
    </i>
    <i r="4">
      <x v="87"/>
      <x v="41"/>
    </i>
    <i r="4">
      <x v="105"/>
      <x v="10"/>
    </i>
    <i r="4">
      <x v="111"/>
      <x v="35"/>
    </i>
    <i r="4">
      <x v="112"/>
      <x v="15"/>
    </i>
    <i r="4">
      <x v="123"/>
      <x v="43"/>
    </i>
    <i r="3">
      <x v="9"/>
      <x v="102"/>
      <x v="11"/>
    </i>
    <i r="3">
      <x v="10"/>
      <x v="104"/>
      <x v="9"/>
    </i>
    <i r="3">
      <x v="44"/>
      <x v="103"/>
      <x v="12"/>
    </i>
    <i r="3">
      <x v="50"/>
      <x v="105"/>
      <x v="10"/>
    </i>
    <i r="3">
      <x v="73"/>
      <x v="20"/>
      <x v="57"/>
    </i>
    <i r="4">
      <x v="23"/>
      <x v="76"/>
    </i>
    <i r="4">
      <x v="33"/>
      <x v="85"/>
    </i>
    <i r="4">
      <x v="37"/>
      <x v="42"/>
    </i>
    <i r="4">
      <x v="104"/>
      <x v="9"/>
    </i>
    <i r="1">
      <x v="10"/>
      <x v="1"/>
      <x v="11"/>
      <x v="23"/>
      <x v="76"/>
    </i>
    <i r="4">
      <x v="27"/>
      <x v="65"/>
    </i>
    <i r="4">
      <x v="87"/>
      <x v="41"/>
    </i>
    <i r="4">
      <x v="110"/>
      <x v="77"/>
    </i>
    <i r="4">
      <x v="111"/>
      <x v="35"/>
    </i>
    <i r="4">
      <x v="124"/>
      <x v="74"/>
    </i>
    <i r="1">
      <x v="28"/>
      <x v="1"/>
      <x v="12"/>
      <x v="102"/>
      <x v="11"/>
    </i>
    <i r="3">
      <x v="13"/>
      <x v="102"/>
      <x v="11"/>
    </i>
    <i r="3">
      <x v="19"/>
      <x v="58"/>
      <x v="109"/>
    </i>
    <i r="4">
      <x v="102"/>
      <x v="11"/>
    </i>
    <i r="3">
      <x v="38"/>
      <x v="102"/>
      <x v="11"/>
    </i>
    <i r="3">
      <x v="75"/>
      <x v="51"/>
      <x v="4"/>
    </i>
    <i r="4">
      <x v="102"/>
      <x v="11"/>
    </i>
    <i>
      <x v="7"/>
      <x v="11"/>
      <x/>
      <x v="57"/>
      <x v="16"/>
      <x v="17"/>
    </i>
    <i r="4">
      <x v="20"/>
      <x v="57"/>
    </i>
    <i r="4">
      <x v="24"/>
      <x v="89"/>
    </i>
    <i r="4">
      <x v="32"/>
      <x v="131"/>
    </i>
    <i r="4">
      <x v="33"/>
      <x v="85"/>
    </i>
    <i r="4">
      <x v="37"/>
      <x v="42"/>
    </i>
    <i r="4">
      <x v="44"/>
      <x v="29"/>
    </i>
    <i r="4">
      <x v="46"/>
      <x v="124"/>
    </i>
    <i r="4">
      <x v="52"/>
      <x v="5"/>
    </i>
    <i r="4">
      <x v="71"/>
      <x v="46"/>
    </i>
    <i r="4">
      <x v="75"/>
      <x v="112"/>
    </i>
    <i r="4">
      <x v="88"/>
      <x v="20"/>
    </i>
    <i r="4">
      <x v="112"/>
      <x v="15"/>
    </i>
    <i r="4">
      <x v="120"/>
      <x v="121"/>
    </i>
    <i r="4">
      <x v="122"/>
      <x v="33"/>
    </i>
    <i r="1">
      <x v="15"/>
      <x/>
      <x v="54"/>
      <x v="2"/>
      <x v="66"/>
    </i>
    <i r="4">
      <x v="5"/>
      <x v="67"/>
    </i>
    <i r="4">
      <x v="7"/>
      <x v="56"/>
    </i>
    <i r="4">
      <x v="11"/>
      <x v="86"/>
    </i>
    <i r="4">
      <x v="16"/>
      <x v="17"/>
    </i>
    <i r="4">
      <x v="17"/>
      <x v="14"/>
    </i>
    <i r="4">
      <x v="20"/>
      <x v="57"/>
    </i>
    <i r="4">
      <x v="21"/>
      <x v="7"/>
    </i>
    <i r="4">
      <x v="23"/>
      <x v="76"/>
    </i>
    <i r="4">
      <x v="25"/>
      <x v="37"/>
    </i>
    <i r="4">
      <x v="30"/>
      <x v="79"/>
    </i>
    <i r="4">
      <x v="32"/>
      <x v="131"/>
    </i>
    <i r="4">
      <x v="33"/>
      <x v="85"/>
    </i>
    <i r="4">
      <x v="34"/>
      <x v="13"/>
    </i>
    <i r="4">
      <x v="35"/>
      <x v="68"/>
    </i>
    <i r="4">
      <x v="37"/>
      <x v="42"/>
    </i>
    <i r="4">
      <x v="42"/>
      <x v="95"/>
    </i>
    <i r="4">
      <x v="57"/>
      <x v="104"/>
    </i>
    <i r="4">
      <x v="69"/>
      <x v="21"/>
    </i>
    <i r="4">
      <x v="74"/>
      <x v="48"/>
    </i>
    <i r="4">
      <x v="76"/>
      <x v="110"/>
    </i>
    <i r="4">
      <x v="88"/>
      <x v="20"/>
    </i>
    <i r="4">
      <x v="107"/>
      <x v="70"/>
    </i>
    <i r="4">
      <x v="109"/>
      <x v="30"/>
    </i>
    <i r="4">
      <x v="116"/>
      <x v="16"/>
    </i>
    <i r="4">
      <x v="119"/>
      <x v="55"/>
    </i>
    <i r="1">
      <x v="26"/>
      <x/>
      <x v="58"/>
      <x v="18"/>
      <x v="53"/>
    </i>
    <i r="4">
      <x v="19"/>
      <x v="134"/>
    </i>
    <i r="4">
      <x v="20"/>
      <x v="57"/>
    </i>
    <i r="4">
      <x v="21"/>
      <x v="7"/>
    </i>
    <i r="4">
      <x v="25"/>
      <x v="37"/>
    </i>
    <i r="4">
      <x v="32"/>
      <x v="131"/>
    </i>
    <i r="4">
      <x v="33"/>
      <x v="85"/>
    </i>
    <i r="4">
      <x v="37"/>
      <x v="42"/>
    </i>
    <i r="4">
      <x v="60"/>
      <x v="113"/>
    </i>
    <i r="4">
      <x v="116"/>
      <x v="16"/>
    </i>
    <i r="4">
      <x v="118"/>
      <x v="54"/>
    </i>
    <i r="4">
      <x v="125"/>
      <x v="2"/>
    </i>
    <i r="3">
      <x v="59"/>
      <x v="32"/>
      <x v="131"/>
    </i>
    <i r="4">
      <x v="33"/>
      <x v="85"/>
    </i>
    <i r="4">
      <x v="37"/>
      <x v="42"/>
    </i>
    <i r="4">
      <x v="52"/>
      <x v="5"/>
    </i>
    <i r="4">
      <x v="123"/>
      <x v="43"/>
    </i>
    <i r="3">
      <x v="64"/>
      <x v="32"/>
      <x v="131"/>
    </i>
    <i r="4">
      <x v="33"/>
      <x v="85"/>
    </i>
    <i r="4">
      <x v="37"/>
      <x v="42"/>
    </i>
    <i r="4">
      <x v="116"/>
      <x v="16"/>
    </i>
    <i r="4">
      <x v="119"/>
      <x v="55"/>
    </i>
    <i r="4">
      <x v="123"/>
      <x v="43"/>
    </i>
    <i r="1">
      <x v="27"/>
      <x/>
      <x v="55"/>
      <x v="16"/>
      <x v="17"/>
    </i>
    <i r="4">
      <x v="32"/>
      <x v="131"/>
    </i>
    <i r="4">
      <x v="33"/>
      <x v="85"/>
    </i>
    <i r="4">
      <x v="37"/>
      <x v="42"/>
    </i>
    <i r="4">
      <x v="119"/>
      <x v="55"/>
    </i>
    <i r="3">
      <x v="56"/>
      <x v="16"/>
      <x v="17"/>
    </i>
    <i r="4">
      <x v="17"/>
      <x v="14"/>
    </i>
    <i r="4">
      <x v="20"/>
      <x v="57"/>
    </i>
    <i r="4">
      <x v="21"/>
      <x v="7"/>
    </i>
    <i r="4">
      <x v="23"/>
      <x v="76"/>
    </i>
    <i r="4">
      <x v="24"/>
      <x v="89"/>
    </i>
    <i r="4">
      <x v="32"/>
      <x v="131"/>
    </i>
    <i r="4">
      <x v="33"/>
      <x v="85"/>
    </i>
    <i r="4">
      <x v="37"/>
      <x v="42"/>
    </i>
    <i r="4">
      <x v="43"/>
      <x v="44"/>
    </i>
    <i r="4">
      <x v="52"/>
      <x v="5"/>
    </i>
    <i r="4">
      <x v="116"/>
      <x v="16"/>
    </i>
    <i r="1">
      <x v="32"/>
      <x/>
      <x v="39"/>
      <x v="62"/>
      <x v="120"/>
    </i>
    <i r="4">
      <x v="77"/>
      <x v="24"/>
    </i>
    <i r="4">
      <x v="113"/>
      <x v="34"/>
    </i>
    <i r="1">
      <x v="33"/>
      <x/>
      <x v="65"/>
      <x v="15"/>
      <x v="88"/>
    </i>
    <i r="4">
      <x v="16"/>
      <x v="17"/>
    </i>
    <i r="4">
      <x v="17"/>
      <x v="14"/>
    </i>
    <i r="4">
      <x v="20"/>
      <x v="57"/>
    </i>
    <i r="4">
      <x v="21"/>
      <x v="7"/>
    </i>
    <i r="4">
      <x v="22"/>
      <x v="60"/>
    </i>
    <i r="4">
      <x v="23"/>
      <x v="76"/>
    </i>
    <i r="4">
      <x v="25"/>
      <x v="37"/>
    </i>
    <i r="4">
      <x v="26"/>
      <x v="69"/>
    </i>
    <i r="4">
      <x v="27"/>
      <x v="65"/>
    </i>
    <i r="4">
      <x v="32"/>
      <x v="131"/>
    </i>
    <i r="4">
      <x v="33"/>
      <x v="85"/>
    </i>
    <i r="4">
      <x v="37"/>
      <x v="42"/>
    </i>
    <i r="4">
      <x v="38"/>
      <x v="91"/>
    </i>
    <i r="4">
      <x v="62"/>
      <x v="120"/>
    </i>
    <i r="4">
      <x v="70"/>
      <x v="49"/>
    </i>
    <i r="4">
      <x v="72"/>
      <x v="47"/>
    </i>
    <i r="4">
      <x v="75"/>
      <x v="112"/>
    </i>
    <i r="4">
      <x v="113"/>
      <x v="34"/>
    </i>
    <i r="4">
      <x v="114"/>
      <x v="50"/>
    </i>
    <i r="1">
      <x v="42"/>
      <x v="4"/>
      <x v="27"/>
      <x v="8"/>
      <x v="62"/>
    </i>
    <i r="4">
      <x v="11"/>
      <x v="86"/>
    </i>
    <i r="4">
      <x v="18"/>
      <x v="53"/>
    </i>
    <i r="4">
      <x v="20"/>
      <x v="57"/>
    </i>
    <i r="4">
      <x v="21"/>
      <x v="7"/>
    </i>
    <i r="4">
      <x v="23"/>
      <x v="76"/>
    </i>
    <i r="4">
      <x v="26"/>
      <x v="69"/>
    </i>
    <i r="4">
      <x v="27"/>
      <x v="65"/>
    </i>
    <i r="4">
      <x v="28"/>
      <x v="64"/>
    </i>
    <i r="4">
      <x v="32"/>
      <x v="131"/>
    </i>
    <i r="4">
      <x v="33"/>
      <x v="85"/>
    </i>
    <i r="4">
      <x v="37"/>
      <x v="42"/>
    </i>
    <i r="4">
      <x v="41"/>
      <x v="93"/>
    </i>
    <i r="4">
      <x v="69"/>
      <x v="21"/>
    </i>
    <i r="4">
      <x v="76"/>
      <x v="110"/>
    </i>
    <i r="4">
      <x v="88"/>
      <x v="20"/>
    </i>
    <i r="4">
      <x v="110"/>
      <x v="77"/>
    </i>
    <i r="4">
      <x v="111"/>
      <x v="35"/>
    </i>
    <i r="4">
      <x v="112"/>
      <x v="15"/>
    </i>
    <i r="4">
      <x v="113"/>
      <x v="34"/>
    </i>
    <i r="4">
      <x v="114"/>
      <x v="50"/>
    </i>
    <i r="4">
      <x v="116"/>
      <x v="16"/>
    </i>
    <i r="4">
      <x v="117"/>
      <x v="32"/>
    </i>
    <i r="4">
      <x v="118"/>
      <x v="54"/>
    </i>
    <i r="4">
      <x v="121"/>
      <x v="31"/>
    </i>
    <i r="4">
      <x v="122"/>
      <x v="33"/>
    </i>
    <i r="4">
      <x v="123"/>
      <x v="43"/>
    </i>
    <i r="4">
      <x v="124"/>
      <x v="74"/>
    </i>
    <i>
      <x v="8"/>
      <x v="37"/>
      <x v="2"/>
      <x v="46"/>
      <x v="99"/>
      <x v="128"/>
    </i>
    <i>
      <x v="9"/>
      <x v="38"/>
      <x v="2"/>
      <x v="43"/>
      <x v="99"/>
      <x v="128"/>
    </i>
    <i>
      <x v="10"/>
      <x v="39"/>
      <x v="2"/>
      <x v="17"/>
      <x v="99"/>
      <x v="128"/>
    </i>
    <i>
      <x v="11"/>
      <x v="18"/>
      <x v="7"/>
      <x v="70"/>
      <x v="16"/>
      <x v="17"/>
    </i>
    <i r="4">
      <x v="17"/>
      <x v="14"/>
    </i>
    <i r="4">
      <x v="18"/>
      <x v="53"/>
    </i>
    <i r="4">
      <x v="20"/>
      <x v="57"/>
    </i>
    <i r="4">
      <x v="21"/>
      <x v="7"/>
    </i>
    <i r="4">
      <x v="22"/>
      <x v="60"/>
    </i>
    <i r="4">
      <x v="23"/>
      <x v="76"/>
    </i>
    <i r="4">
      <x v="24"/>
      <x v="89"/>
    </i>
    <i r="4">
      <x v="28"/>
      <x v="64"/>
    </i>
    <i r="4">
      <x v="29"/>
      <x v="38"/>
    </i>
    <i r="4">
      <x v="32"/>
      <x v="131"/>
    </i>
    <i r="4">
      <x v="33"/>
      <x v="85"/>
    </i>
    <i r="4">
      <x v="37"/>
      <x v="42"/>
    </i>
    <i r="4">
      <x v="42"/>
      <x v="95"/>
    </i>
    <i r="4">
      <x v="44"/>
      <x v="29"/>
    </i>
    <i r="4">
      <x v="52"/>
      <x v="5"/>
    </i>
    <i r="4">
      <x v="55"/>
      <x v="108"/>
    </i>
    <i r="4">
      <x v="58"/>
      <x v="109"/>
    </i>
    <i r="4">
      <x v="61"/>
      <x v="115"/>
    </i>
    <i r="4">
      <x v="69"/>
      <x v="21"/>
    </i>
    <i r="4">
      <x v="74"/>
      <x v="48"/>
    </i>
    <i r="4">
      <x v="75"/>
      <x v="112"/>
    </i>
    <i r="4">
      <x v="92"/>
      <x v="45"/>
    </i>
    <i r="4">
      <x v="112"/>
      <x v="15"/>
    </i>
    <i r="4">
      <x v="119"/>
      <x v="55"/>
    </i>
    <i r="4">
      <x v="121"/>
      <x v="31"/>
    </i>
    <i r="4">
      <x v="122"/>
      <x v="33"/>
    </i>
    <i r="4">
      <x v="123"/>
      <x v="43"/>
    </i>
    <i r="4">
      <x v="124"/>
      <x v="74"/>
    </i>
    <i r="1">
      <x v="24"/>
      <x v="7"/>
      <x v="70"/>
      <x v="3"/>
      <x v="63"/>
    </i>
    <i r="4">
      <x v="8"/>
      <x v="62"/>
    </i>
    <i r="4">
      <x v="10"/>
      <x v="87"/>
    </i>
    <i r="4">
      <x v="16"/>
      <x v="17"/>
    </i>
    <i r="4">
      <x v="18"/>
      <x v="53"/>
    </i>
    <i r="4">
      <x v="20"/>
      <x v="57"/>
    </i>
    <i r="4">
      <x v="21"/>
      <x v="7"/>
    </i>
    <i r="4">
      <x v="23"/>
      <x v="76"/>
    </i>
    <i r="4">
      <x v="32"/>
      <x v="131"/>
    </i>
    <i r="4">
      <x v="33"/>
      <x v="85"/>
    </i>
    <i r="4">
      <x v="37"/>
      <x v="42"/>
    </i>
    <i r="4">
      <x v="50"/>
      <x v="6"/>
    </i>
    <i r="4">
      <x v="51"/>
      <x v="4"/>
    </i>
    <i r="4">
      <x v="62"/>
      <x v="120"/>
    </i>
    <i r="4">
      <x v="69"/>
      <x v="21"/>
    </i>
    <i r="4">
      <x v="78"/>
      <x v="107"/>
    </i>
    <i r="4">
      <x v="87"/>
      <x v="41"/>
    </i>
    <i r="4">
      <x v="112"/>
      <x v="15"/>
    </i>
    <i r="4">
      <x v="116"/>
      <x v="16"/>
    </i>
    <i r="4">
      <x v="121"/>
      <x v="31"/>
    </i>
    <i r="4">
      <x v="122"/>
      <x v="33"/>
    </i>
    <i r="4">
      <x v="125"/>
      <x v="2"/>
    </i>
    <i r="4">
      <x v="127"/>
      <x v="122"/>
    </i>
    <i r="1">
      <x v="35"/>
      <x v="7"/>
      <x v="70"/>
      <x v="14"/>
      <x v="78"/>
    </i>
    <i r="4">
      <x v="18"/>
      <x v="53"/>
    </i>
    <i r="4">
      <x v="21"/>
      <x v="7"/>
    </i>
    <i r="4">
      <x v="22"/>
      <x v="60"/>
    </i>
    <i r="4">
      <x v="23"/>
      <x v="76"/>
    </i>
    <i r="4">
      <x v="102"/>
      <x v="11"/>
    </i>
    <i r="4">
      <x v="105"/>
      <x v="10"/>
    </i>
    <i r="1">
      <x v="44"/>
      <x v="7"/>
      <x v="25"/>
      <x v="3"/>
      <x v="63"/>
    </i>
    <i r="4">
      <x v="10"/>
      <x v="87"/>
    </i>
    <i r="4">
      <x v="50"/>
      <x v="6"/>
    </i>
    <i r="4">
      <x v="77"/>
      <x v="24"/>
    </i>
    <i>
      <x v="12"/>
      <x v="17"/>
      <x v="6"/>
      <x v="20"/>
      <x v="5"/>
      <x v="67"/>
    </i>
    <i r="4">
      <x v="7"/>
      <x v="56"/>
    </i>
    <i r="4">
      <x v="10"/>
      <x v="87"/>
    </i>
    <i r="4">
      <x v="15"/>
      <x v="88"/>
    </i>
    <i r="4">
      <x v="16"/>
      <x v="17"/>
    </i>
    <i r="4">
      <x v="17"/>
      <x v="14"/>
    </i>
    <i r="4">
      <x v="19"/>
      <x v="134"/>
    </i>
    <i r="4">
      <x v="20"/>
      <x v="57"/>
    </i>
    <i r="4">
      <x v="21"/>
      <x v="7"/>
    </i>
    <i r="4">
      <x v="23"/>
      <x v="76"/>
    </i>
    <i r="4">
      <x v="25"/>
      <x v="37"/>
    </i>
    <i r="4">
      <x v="31"/>
      <x v="18"/>
    </i>
    <i r="4">
      <x v="32"/>
      <x v="131"/>
    </i>
    <i r="4">
      <x v="33"/>
      <x v="85"/>
    </i>
    <i r="4">
      <x v="37"/>
      <x v="42"/>
    </i>
    <i r="4">
      <x v="38"/>
      <x v="91"/>
    </i>
    <i r="4">
      <x v="39"/>
      <x v="92"/>
    </i>
    <i r="4">
      <x v="40"/>
      <x v="94"/>
    </i>
    <i r="4">
      <x v="42"/>
      <x v="95"/>
    </i>
    <i r="4">
      <x v="44"/>
      <x v="29"/>
    </i>
    <i r="4">
      <x v="45"/>
      <x v="125"/>
    </i>
    <i r="4">
      <x v="47"/>
      <x v="114"/>
    </i>
    <i r="4">
      <x v="49"/>
      <x v="3"/>
    </i>
    <i r="4">
      <x v="50"/>
      <x v="6"/>
    </i>
    <i r="4">
      <x v="51"/>
      <x v="4"/>
    </i>
    <i r="4">
      <x v="52"/>
      <x v="5"/>
    </i>
    <i r="4">
      <x v="54"/>
      <x v="118"/>
    </i>
    <i r="4">
      <x v="56"/>
      <x v="106"/>
    </i>
    <i r="4">
      <x v="57"/>
      <x v="104"/>
    </i>
    <i r="4">
      <x v="59"/>
      <x v="103"/>
    </i>
    <i r="4">
      <x v="65"/>
      <x v="100"/>
    </i>
    <i r="4">
      <x v="66"/>
      <x v="99"/>
    </i>
    <i r="4">
      <x v="68"/>
      <x v="19"/>
    </i>
    <i r="4">
      <x v="69"/>
      <x v="21"/>
    </i>
    <i r="4">
      <x v="71"/>
      <x v="46"/>
    </i>
    <i r="4">
      <x v="73"/>
      <x v="97"/>
    </i>
    <i r="4">
      <x v="74"/>
      <x v="48"/>
    </i>
    <i r="4">
      <x v="78"/>
      <x v="107"/>
    </i>
    <i r="4">
      <x v="81"/>
      <x v="81"/>
    </i>
    <i r="4">
      <x v="83"/>
      <x v="133"/>
    </i>
    <i r="4">
      <x v="90"/>
      <x v="117"/>
    </i>
    <i r="4">
      <x v="92"/>
      <x v="45"/>
    </i>
    <i r="4">
      <x v="93"/>
      <x v="101"/>
    </i>
    <i r="4">
      <x v="97"/>
      <x v="26"/>
    </i>
    <i r="4">
      <x v="107"/>
      <x v="70"/>
    </i>
    <i r="4">
      <x v="108"/>
      <x v="71"/>
    </i>
    <i r="4">
      <x v="109"/>
      <x v="30"/>
    </i>
    <i r="4">
      <x v="112"/>
      <x v="15"/>
    </i>
    <i r="4">
      <x v="115"/>
      <x v="130"/>
    </i>
    <i r="4">
      <x v="116"/>
      <x v="16"/>
    </i>
    <i r="4">
      <x v="119"/>
      <x v="55"/>
    </i>
    <i r="4">
      <x v="123"/>
      <x v="43"/>
    </i>
    <i r="3">
      <x v="62"/>
      <x/>
      <x v="1"/>
    </i>
    <i r="4">
      <x v="1"/>
      <x v="72"/>
    </i>
    <i r="4">
      <x v="2"/>
      <x v="66"/>
    </i>
    <i r="4">
      <x v="53"/>
      <x v="73"/>
    </i>
    <i r="4">
      <x v="136"/>
      <x v="136"/>
    </i>
    <i r="4">
      <x v="137"/>
      <x v="137"/>
    </i>
    <i r="4">
      <x v="138"/>
      <x v="138"/>
    </i>
    <i r="4">
      <x v="139"/>
      <x v="139"/>
    </i>
    <i r="4">
      <x v="140"/>
      <x v="140"/>
    </i>
    <i r="4">
      <x v="141"/>
      <x v="141"/>
    </i>
    <i r="4">
      <x v="142"/>
      <x v="142"/>
    </i>
    <i r="4">
      <x v="143"/>
      <x v="143"/>
    </i>
    <i r="4">
      <x v="144"/>
      <x v="144"/>
    </i>
    <i r="4">
      <x v="145"/>
      <x v="145"/>
    </i>
    <i r="4">
      <x v="146"/>
      <x v="146"/>
    </i>
    <i r="4">
      <x v="147"/>
      <x v="147"/>
    </i>
    <i r="4">
      <x v="148"/>
      <x v="148"/>
    </i>
    <i r="4">
      <x v="149"/>
      <x v="149"/>
    </i>
    <i>
      <x v="13"/>
      <x v="7"/>
      <x v="6"/>
      <x v="45"/>
      <x v="10"/>
      <x v="87"/>
    </i>
    <i r="4">
      <x v="59"/>
      <x v="103"/>
    </i>
    <i r="4">
      <x v="62"/>
      <x v="120"/>
    </i>
    <i r="4">
      <x v="87"/>
      <x v="41"/>
    </i>
    <i r="4">
      <x v="127"/>
      <x v="122"/>
    </i>
    <i r="3">
      <x v="66"/>
      <x v="79"/>
      <x v="111"/>
    </i>
    <i r="4">
      <x v="80"/>
      <x v="102"/>
    </i>
    <i r="4">
      <x v="81"/>
      <x v="81"/>
    </i>
    <i r="4">
      <x v="83"/>
      <x v="133"/>
    </i>
    <i r="1">
      <x v="19"/>
      <x v="6"/>
      <x v="74"/>
      <x v="6"/>
      <x v="59"/>
    </i>
    <i r="4">
      <x v="32"/>
      <x v="131"/>
    </i>
    <i r="4">
      <x v="62"/>
      <x v="120"/>
    </i>
    <i r="4">
      <x v="77"/>
      <x v="24"/>
    </i>
    <i r="4">
      <x v="81"/>
      <x v="81"/>
    </i>
    <i r="4">
      <x v="83"/>
      <x v="133"/>
    </i>
    <i r="4">
      <x v="111"/>
      <x v="35"/>
    </i>
    <i r="4">
      <x v="112"/>
      <x v="15"/>
    </i>
    <i r="1">
      <x v="23"/>
      <x v="6"/>
      <x v="16"/>
      <x v="56"/>
      <x v="106"/>
    </i>
    <i r="4">
      <x v="121"/>
      <x v="31"/>
    </i>
    <i r="4">
      <x v="124"/>
      <x v="74"/>
    </i>
    <i r="4">
      <x v="128"/>
      <x v="52"/>
    </i>
    <i r="3">
      <x v="37"/>
      <x v="37"/>
      <x v="42"/>
    </i>
    <i r="4">
      <x v="45"/>
      <x v="125"/>
    </i>
    <i r="4">
      <x v="71"/>
      <x v="46"/>
    </i>
    <i r="4">
      <x v="111"/>
      <x v="35"/>
    </i>
    <i r="4">
      <x v="121"/>
      <x v="31"/>
    </i>
    <i r="4">
      <x v="122"/>
      <x v="33"/>
    </i>
    <i r="4">
      <x v="128"/>
      <x v="52"/>
    </i>
    <i r="3">
      <x v="69"/>
      <x v="37"/>
      <x v="42"/>
    </i>
    <i r="4">
      <x v="56"/>
      <x v="106"/>
    </i>
    <i r="4">
      <x v="62"/>
      <x v="120"/>
    </i>
    <i r="4">
      <x v="81"/>
      <x v="81"/>
    </i>
    <i r="4">
      <x v="83"/>
      <x v="133"/>
    </i>
    <i r="4">
      <x v="127"/>
      <x v="122"/>
    </i>
    <i r="4">
      <x v="128"/>
      <x v="52"/>
    </i>
    <i r="1">
      <x v="31"/>
      <x v="1"/>
      <x v="63"/>
      <x v="6"/>
      <x v="59"/>
    </i>
    <i r="4">
      <x v="10"/>
      <x v="87"/>
    </i>
    <i r="4">
      <x v="12"/>
      <x v="129"/>
    </i>
    <i r="4">
      <x v="32"/>
      <x v="131"/>
    </i>
    <i r="4">
      <x v="33"/>
      <x v="85"/>
    </i>
    <i r="4">
      <x v="34"/>
      <x v="13"/>
    </i>
    <i r="4">
      <x v="46"/>
      <x v="124"/>
    </i>
    <i r="4">
      <x v="50"/>
      <x v="6"/>
    </i>
    <i r="4">
      <x v="53"/>
      <x v="73"/>
    </i>
    <i r="4">
      <x v="70"/>
      <x v="49"/>
    </i>
    <i r="4">
      <x v="75"/>
      <x v="112"/>
    </i>
    <i r="4">
      <x v="81"/>
      <x v="81"/>
    </i>
    <i r="4">
      <x v="82"/>
      <x v="82"/>
    </i>
    <i r="4">
      <x v="83"/>
      <x v="133"/>
    </i>
    <i r="4">
      <x v="84"/>
      <x v="132"/>
    </i>
    <i r="4">
      <x v="85"/>
      <x v="80"/>
    </i>
    <i r="4">
      <x v="86"/>
      <x v="40"/>
    </i>
    <i r="4">
      <x v="87"/>
      <x v="41"/>
    </i>
    <i r="4">
      <x v="88"/>
      <x v="20"/>
    </i>
    <i r="4">
      <x v="111"/>
      <x v="35"/>
    </i>
    <i r="4">
      <x v="121"/>
      <x v="31"/>
    </i>
    <i r="1">
      <x v="40"/>
      <x v="2"/>
      <x v="14"/>
      <x v="10"/>
      <x v="87"/>
    </i>
    <i r="4">
      <x v="48"/>
      <x v="119"/>
    </i>
    <i r="4">
      <x v="81"/>
      <x v="81"/>
    </i>
    <i r="4">
      <x v="82"/>
      <x v="82"/>
    </i>
    <i r="4">
      <x v="83"/>
      <x v="133"/>
    </i>
    <i r="4">
      <x v="102"/>
      <x v="11"/>
    </i>
    <i r="4">
      <x v="105"/>
      <x v="10"/>
    </i>
    <i>
      <x v="14"/>
      <x v="8"/>
      <x v="2"/>
      <x v="24"/>
      <x v="81"/>
      <x v="81"/>
    </i>
    <i r="4">
      <x v="83"/>
      <x v="133"/>
    </i>
    <i r="4">
      <x v="85"/>
      <x v="80"/>
    </i>
    <i r="4">
      <x v="87"/>
      <x v="41"/>
    </i>
    <i r="4">
      <x v="88"/>
      <x v="20"/>
    </i>
    <i r="4">
      <x v="126"/>
      <x v="126"/>
    </i>
    <i r="4">
      <x v="127"/>
      <x v="122"/>
    </i>
    <i r="4">
      <x v="128"/>
      <x v="52"/>
    </i>
    <i r="1">
      <x v="20"/>
      <x v="2"/>
      <x/>
      <x v="58"/>
      <x v="109"/>
    </i>
    <i r="4">
      <x v="62"/>
      <x v="120"/>
    </i>
    <i r="4">
      <x v="77"/>
      <x v="24"/>
    </i>
    <i r="4">
      <x v="78"/>
      <x v="107"/>
    </i>
    <i r="4">
      <x v="79"/>
      <x v="111"/>
    </i>
    <i r="4">
      <x v="80"/>
      <x v="102"/>
    </i>
    <i r="4">
      <x v="81"/>
      <x v="81"/>
    </i>
    <i r="4">
      <x v="83"/>
      <x v="133"/>
    </i>
    <i r="4">
      <x v="86"/>
      <x v="40"/>
    </i>
    <i r="4">
      <x v="87"/>
      <x v="41"/>
    </i>
    <i r="4">
      <x v="88"/>
      <x v="20"/>
    </i>
    <i r="4">
      <x v="89"/>
      <x v="36"/>
    </i>
    <i r="4">
      <x v="104"/>
      <x v="9"/>
    </i>
    <i r="4">
      <x v="105"/>
      <x v="10"/>
    </i>
    <i r="4">
      <x v="127"/>
      <x v="122"/>
    </i>
    <i r="3">
      <x v="35"/>
      <x v="56"/>
      <x v="106"/>
    </i>
    <i r="4">
      <x v="62"/>
      <x v="120"/>
    </i>
    <i r="4">
      <x v="79"/>
      <x v="111"/>
    </i>
    <i r="4">
      <x v="80"/>
      <x v="102"/>
    </i>
    <i r="4">
      <x v="87"/>
      <x v="41"/>
    </i>
    <i r="4">
      <x v="105"/>
      <x v="10"/>
    </i>
    <i r="4">
      <x v="109"/>
      <x v="30"/>
    </i>
    <i r="1">
      <x v="29"/>
      <x/>
      <x v="3"/>
      <x v="2"/>
      <x v="66"/>
    </i>
    <i r="4">
      <x v="4"/>
      <x v="58"/>
    </i>
    <i r="4">
      <x v="5"/>
      <x v="67"/>
    </i>
    <i r="4">
      <x v="10"/>
      <x v="87"/>
    </i>
    <i r="4">
      <x v="40"/>
      <x v="94"/>
    </i>
    <i r="4">
      <x v="81"/>
      <x v="81"/>
    </i>
    <i r="4">
      <x v="82"/>
      <x v="82"/>
    </i>
    <i r="4">
      <x v="83"/>
      <x v="133"/>
    </i>
    <i r="4">
      <x v="84"/>
      <x v="132"/>
    </i>
    <i r="4">
      <x v="88"/>
      <x v="20"/>
    </i>
    <i r="4">
      <x v="106"/>
      <x v="8"/>
    </i>
    <i r="4">
      <x v="107"/>
      <x v="70"/>
    </i>
    <i r="4">
      <x v="108"/>
      <x v="71"/>
    </i>
    <i r="4">
      <x v="109"/>
      <x v="30"/>
    </i>
    <i r="4">
      <x v="114"/>
      <x v="50"/>
    </i>
    <i r="3">
      <x v="31"/>
      <x v="26"/>
      <x v="69"/>
    </i>
    <i r="4">
      <x v="27"/>
      <x v="65"/>
    </i>
    <i r="4">
      <x v="30"/>
      <x v="79"/>
    </i>
    <i r="4">
      <x v="37"/>
      <x v="42"/>
    </i>
    <i r="4">
      <x v="119"/>
      <x v="55"/>
    </i>
    <i r="4">
      <x v="121"/>
      <x v="31"/>
    </i>
    <i r="4">
      <x v="122"/>
      <x v="33"/>
    </i>
    <i r="4">
      <x v="123"/>
      <x v="43"/>
    </i>
    <i r="4">
      <x v="124"/>
      <x v="74"/>
    </i>
    <i r="3">
      <x v="32"/>
      <x v="32"/>
      <x v="131"/>
    </i>
    <i r="4">
      <x v="33"/>
      <x v="85"/>
    </i>
    <i r="3">
      <x v="60"/>
      <x v="51"/>
      <x v="4"/>
    </i>
    <i r="4">
      <x v="53"/>
      <x v="73"/>
    </i>
    <i r="4">
      <x v="70"/>
      <x v="49"/>
    </i>
    <i r="1">
      <x v="36"/>
      <x v="2"/>
      <x v="26"/>
      <x v="54"/>
      <x v="118"/>
    </i>
    <i r="4">
      <x v="63"/>
      <x v="116"/>
    </i>
    <i r="4">
      <x v="81"/>
      <x v="81"/>
    </i>
    <i r="4">
      <x v="82"/>
      <x v="82"/>
    </i>
    <i r="4">
      <x v="83"/>
      <x v="133"/>
    </i>
    <i r="4">
      <x v="84"/>
      <x v="132"/>
    </i>
    <i r="4">
      <x v="85"/>
      <x v="80"/>
    </i>
    <i r="4">
      <x v="87"/>
      <x v="41"/>
    </i>
    <i r="4">
      <x v="88"/>
      <x v="20"/>
    </i>
    <i r="4">
      <x v="92"/>
      <x v="45"/>
    </i>
    <i>
      <x v="15"/>
      <x v="9"/>
      <x v="2"/>
      <x v="28"/>
      <x v="3"/>
      <x v="63"/>
    </i>
    <i r="4">
      <x v="6"/>
      <x v="59"/>
    </i>
    <i r="4">
      <x v="9"/>
      <x v="61"/>
    </i>
    <i r="4">
      <x v="10"/>
      <x v="87"/>
    </i>
    <i r="4">
      <x v="12"/>
      <x v="129"/>
    </i>
    <i r="4">
      <x v="23"/>
      <x v="76"/>
    </i>
    <i r="4">
      <x v="27"/>
      <x v="65"/>
    </i>
    <i r="4">
      <x v="32"/>
      <x v="131"/>
    </i>
    <i r="4">
      <x v="33"/>
      <x v="85"/>
    </i>
    <i r="4">
      <x v="37"/>
      <x v="42"/>
    </i>
    <i r="4">
      <x v="48"/>
      <x v="119"/>
    </i>
    <i r="4">
      <x v="54"/>
      <x v="118"/>
    </i>
    <i r="4">
      <x v="62"/>
      <x v="120"/>
    </i>
    <i r="4">
      <x v="81"/>
      <x v="81"/>
    </i>
    <i r="4">
      <x v="82"/>
      <x v="82"/>
    </i>
    <i r="4">
      <x v="83"/>
      <x v="133"/>
    </i>
    <i r="4">
      <x v="88"/>
      <x v="20"/>
    </i>
    <i r="4">
      <x v="91"/>
      <x v="96"/>
    </i>
    <i r="4">
      <x v="122"/>
      <x v="33"/>
    </i>
    <i>
      <x v="16"/>
      <x v="41"/>
      <x v="2"/>
      <x v="67"/>
      <x v="99"/>
      <x v="128"/>
    </i>
    <i>
      <x v="17"/>
      <x v="22"/>
      <x v="6"/>
      <x v="47"/>
      <x v="9"/>
      <x v="61"/>
    </i>
    <i r="4">
      <x v="10"/>
      <x v="87"/>
    </i>
    <i r="4">
      <x v="20"/>
      <x v="57"/>
    </i>
    <i r="4">
      <x v="32"/>
      <x v="131"/>
    </i>
    <i r="4">
      <x v="33"/>
      <x v="85"/>
    </i>
    <i r="4">
      <x v="110"/>
      <x v="77"/>
    </i>
    <i r="3">
      <x v="51"/>
      <x v="48"/>
      <x v="119"/>
    </i>
    <i r="4">
      <x v="54"/>
      <x v="118"/>
    </i>
    <i r="4">
      <x v="56"/>
      <x v="106"/>
    </i>
    <i r="4">
      <x v="81"/>
      <x v="81"/>
    </i>
    <i r="4">
      <x v="82"/>
      <x v="82"/>
    </i>
    <i r="4">
      <x v="83"/>
      <x v="133"/>
    </i>
    <i r="4">
      <x v="85"/>
      <x v="80"/>
    </i>
    <i r="3">
      <x v="52"/>
      <x v="53"/>
      <x v="73"/>
    </i>
    <i r="4">
      <x v="63"/>
      <x v="116"/>
    </i>
    <i r="4">
      <x v="64"/>
      <x v="105"/>
    </i>
    <i r="4">
      <x v="69"/>
      <x v="21"/>
    </i>
    <i r="4">
      <x v="71"/>
      <x v="46"/>
    </i>
    <i r="4">
      <x v="87"/>
      <x v="41"/>
    </i>
    <i r="4">
      <x v="94"/>
      <x v="25"/>
    </i>
    <i r="4">
      <x v="95"/>
      <x v="83"/>
    </i>
    <i r="4">
      <x v="96"/>
      <x v="75"/>
    </i>
    <i r="4">
      <x v="98"/>
      <x v="98"/>
    </i>
    <i r="4">
      <x v="99"/>
      <x v="128"/>
    </i>
    <i r="4">
      <x v="100"/>
      <x v="127"/>
    </i>
    <i r="4">
      <x v="132"/>
      <x v="28"/>
    </i>
    <i r="4">
      <x v="133"/>
      <x/>
    </i>
    <i r="4">
      <x v="134"/>
      <x v="51"/>
    </i>
    <i t="grand">
      <x/>
    </i>
  </rowItems>
  <colItems count="1">
    <i/>
  </colItems>
  <dataFields count="1">
    <dataField name="Suma de Monto Asignado" fld="31" baseField="18" baseItem="81"/>
  </dataFields>
  <formats count="716">
    <format dxfId="762">
      <pivotArea field="24" type="button" dataOnly="0" labelOnly="1" outline="0" axis="axisRow" fieldPosition="0"/>
    </format>
    <format dxfId="761">
      <pivotArea field="28" type="button" dataOnly="0" labelOnly="1" outline="0" axis="axisRow" fieldPosition="1"/>
    </format>
    <format dxfId="760">
      <pivotArea field="25" type="button" dataOnly="0" labelOnly="1" outline="0" axis="axisRow" fieldPosition="2"/>
    </format>
    <format dxfId="759">
      <pivotArea field="27" type="button" dataOnly="0" labelOnly="1" outline="0" axis="axisRow" fieldPosition="3"/>
    </format>
    <format dxfId="758">
      <pivotArea field="17" type="button" dataOnly="0" labelOnly="1" outline="0" axis="axisRow" fieldPosition="4"/>
    </format>
    <format dxfId="757">
      <pivotArea field="18" type="button" dataOnly="0" labelOnly="1" outline="0" axis="axisRow" fieldPosition="5"/>
    </format>
    <format dxfId="756">
      <pivotArea dataOnly="0" labelOnly="1" outline="0" fieldPosition="0">
        <references count="1">
          <reference field="24" count="0"/>
        </references>
      </pivotArea>
    </format>
    <format dxfId="755">
      <pivotArea dataOnly="0" labelOnly="1" grandRow="1" outline="0" fieldPosition="0"/>
    </format>
    <format dxfId="754">
      <pivotArea dataOnly="0" labelOnly="1" outline="0" fieldPosition="0">
        <references count="2">
          <reference field="24" count="1" selected="0">
            <x v="0"/>
          </reference>
          <reference field="28" count="1">
            <x v="0"/>
          </reference>
        </references>
      </pivotArea>
    </format>
    <format dxfId="753">
      <pivotArea dataOnly="0" labelOnly="1" outline="0" fieldPosition="0">
        <references count="2">
          <reference field="24" count="1" selected="0">
            <x v="1"/>
          </reference>
          <reference field="28" count="1">
            <x v="1"/>
          </reference>
        </references>
      </pivotArea>
    </format>
    <format dxfId="752">
      <pivotArea dataOnly="0" labelOnly="1" outline="0" fieldPosition="0">
        <references count="2">
          <reference field="24" count="1" selected="0">
            <x v="2"/>
          </reference>
          <reference field="28" count="1">
            <x v="2"/>
          </reference>
        </references>
      </pivotArea>
    </format>
    <format dxfId="751">
      <pivotArea dataOnly="0" labelOnly="1" outline="0" fieldPosition="0">
        <references count="2">
          <reference field="24" count="1" selected="0">
            <x v="3"/>
          </reference>
          <reference field="28" count="1">
            <x v="3"/>
          </reference>
        </references>
      </pivotArea>
    </format>
    <format dxfId="750">
      <pivotArea dataOnly="0" labelOnly="1" outline="0" fieldPosition="0">
        <references count="2">
          <reference field="24" count="1" selected="0">
            <x v="4"/>
          </reference>
          <reference field="28" count="5">
            <x v="4"/>
            <x v="13"/>
            <x v="16"/>
            <x v="21"/>
            <x v="34"/>
          </reference>
        </references>
      </pivotArea>
    </format>
    <format dxfId="749">
      <pivotArea dataOnly="0" labelOnly="1" outline="0" fieldPosition="0">
        <references count="2">
          <reference field="24" count="1" selected="0">
            <x v="5"/>
          </reference>
          <reference field="28" count="5">
            <x v="5"/>
            <x v="12"/>
            <x v="14"/>
            <x v="25"/>
            <x v="30"/>
          </reference>
        </references>
      </pivotArea>
    </format>
    <format dxfId="748">
      <pivotArea dataOnly="0" labelOnly="1" outline="0" fieldPosition="0">
        <references count="2">
          <reference field="24" count="1" selected="0">
            <x v="6"/>
          </reference>
          <reference field="28" count="3">
            <x v="6"/>
            <x v="10"/>
            <x v="28"/>
          </reference>
        </references>
      </pivotArea>
    </format>
    <format dxfId="747">
      <pivotArea dataOnly="0" labelOnly="1" outline="0" fieldPosition="0">
        <references count="2">
          <reference field="24" count="1" selected="0">
            <x v="7"/>
          </reference>
          <reference field="28" count="7">
            <x v="11"/>
            <x v="15"/>
            <x v="26"/>
            <x v="27"/>
            <x v="32"/>
            <x v="33"/>
            <x v="42"/>
          </reference>
        </references>
      </pivotArea>
    </format>
    <format dxfId="746">
      <pivotArea dataOnly="0" labelOnly="1" outline="0" fieldPosition="0">
        <references count="2">
          <reference field="24" count="1" selected="0">
            <x v="8"/>
          </reference>
          <reference field="28" count="1">
            <x v="37"/>
          </reference>
        </references>
      </pivotArea>
    </format>
    <format dxfId="745">
      <pivotArea dataOnly="0" labelOnly="1" outline="0" fieldPosition="0">
        <references count="2">
          <reference field="24" count="1" selected="0">
            <x v="9"/>
          </reference>
          <reference field="28" count="1">
            <x v="38"/>
          </reference>
        </references>
      </pivotArea>
    </format>
    <format dxfId="744">
      <pivotArea dataOnly="0" labelOnly="1" outline="0" fieldPosition="0">
        <references count="2">
          <reference field="24" count="1" selected="0">
            <x v="10"/>
          </reference>
          <reference field="28" count="1">
            <x v="39"/>
          </reference>
        </references>
      </pivotArea>
    </format>
    <format dxfId="743">
      <pivotArea dataOnly="0" labelOnly="1" outline="0" fieldPosition="0">
        <references count="2">
          <reference field="24" count="1" selected="0">
            <x v="11"/>
          </reference>
          <reference field="28" count="3">
            <x v="18"/>
            <x v="24"/>
            <x v="35"/>
          </reference>
        </references>
      </pivotArea>
    </format>
    <format dxfId="742">
      <pivotArea dataOnly="0" labelOnly="1" outline="0" fieldPosition="0">
        <references count="2">
          <reference field="24" count="1" selected="0">
            <x v="12"/>
          </reference>
          <reference field="28" count="1">
            <x v="17"/>
          </reference>
        </references>
      </pivotArea>
    </format>
    <format dxfId="741">
      <pivotArea dataOnly="0" labelOnly="1" outline="0" fieldPosition="0">
        <references count="2">
          <reference field="24" count="1" selected="0">
            <x v="13"/>
          </reference>
          <reference field="28" count="5">
            <x v="7"/>
            <x v="19"/>
            <x v="23"/>
            <x v="31"/>
            <x v="40"/>
          </reference>
        </references>
      </pivotArea>
    </format>
    <format dxfId="740">
      <pivotArea dataOnly="0" labelOnly="1" outline="0" fieldPosition="0">
        <references count="2">
          <reference field="24" count="1" selected="0">
            <x v="14"/>
          </reference>
          <reference field="28" count="4">
            <x v="8"/>
            <x v="20"/>
            <x v="29"/>
            <x v="36"/>
          </reference>
        </references>
      </pivotArea>
    </format>
    <format dxfId="739">
      <pivotArea dataOnly="0" labelOnly="1" outline="0" fieldPosition="0">
        <references count="2">
          <reference field="24" count="1" selected="0">
            <x v="15"/>
          </reference>
          <reference field="28" count="1">
            <x v="9"/>
          </reference>
        </references>
      </pivotArea>
    </format>
    <format dxfId="738">
      <pivotArea dataOnly="0" labelOnly="1" outline="0" fieldPosition="0">
        <references count="2">
          <reference field="24" count="1" selected="0">
            <x v="16"/>
          </reference>
          <reference field="28" count="1">
            <x v="41"/>
          </reference>
        </references>
      </pivotArea>
    </format>
    <format dxfId="737">
      <pivotArea dataOnly="0" labelOnly="1" outline="0" fieldPosition="0">
        <references count="2">
          <reference field="24" count="1" selected="0">
            <x v="17"/>
          </reference>
          <reference field="28" count="1">
            <x v="22"/>
          </reference>
        </references>
      </pivotArea>
    </format>
    <format dxfId="736">
      <pivotArea dataOnly="0" labelOnly="1" outline="0" fieldPosition="0">
        <references count="2">
          <reference field="24" count="1" selected="0">
            <x v="18"/>
          </reference>
          <reference field="28" count="1">
            <x v="43"/>
          </reference>
        </references>
      </pivotArea>
    </format>
    <format dxfId="735">
      <pivotArea dataOnly="0" labelOnly="1" outline="0" fieldPosition="0">
        <references count="3">
          <reference field="24" count="1" selected="0">
            <x v="0"/>
          </reference>
          <reference field="25" count="1">
            <x v="2"/>
          </reference>
          <reference field="28" count="1" selected="0">
            <x v="0"/>
          </reference>
        </references>
      </pivotArea>
    </format>
    <format dxfId="734">
      <pivotArea dataOnly="0" labelOnly="1" outline="0" fieldPosition="0">
        <references count="3">
          <reference field="24" count="1" selected="0">
            <x v="1"/>
          </reference>
          <reference field="25" count="1">
            <x v="8"/>
          </reference>
          <reference field="28" count="1" selected="0">
            <x v="1"/>
          </reference>
        </references>
      </pivotArea>
    </format>
    <format dxfId="733">
      <pivotArea dataOnly="0" labelOnly="1" outline="0" fieldPosition="0">
        <references count="3">
          <reference field="24" count="1" selected="0">
            <x v="2"/>
          </reference>
          <reference field="25" count="1">
            <x v="2"/>
          </reference>
          <reference field="28" count="1" selected="0">
            <x v="2"/>
          </reference>
        </references>
      </pivotArea>
    </format>
    <format dxfId="732">
      <pivotArea dataOnly="0" labelOnly="1" outline="0" fieldPosition="0">
        <references count="3">
          <reference field="24" count="1" selected="0">
            <x v="3"/>
          </reference>
          <reference field="25" count="1">
            <x v="6"/>
          </reference>
          <reference field="28" count="1" selected="0">
            <x v="3"/>
          </reference>
        </references>
      </pivotArea>
    </format>
    <format dxfId="731">
      <pivotArea dataOnly="0" labelOnly="1" outline="0" fieldPosition="0">
        <references count="3">
          <reference field="24" count="1" selected="0">
            <x v="4"/>
          </reference>
          <reference field="25" count="1">
            <x v="3"/>
          </reference>
          <reference field="28" count="1" selected="0">
            <x v="4"/>
          </reference>
        </references>
      </pivotArea>
    </format>
    <format dxfId="730">
      <pivotArea dataOnly="0" labelOnly="1" outline="0" fieldPosition="0">
        <references count="3">
          <reference field="24" count="1" selected="0">
            <x v="5"/>
          </reference>
          <reference field="25" count="1">
            <x v="5"/>
          </reference>
          <reference field="28" count="1" selected="0">
            <x v="5"/>
          </reference>
        </references>
      </pivotArea>
    </format>
    <format dxfId="729">
      <pivotArea dataOnly="0" labelOnly="1" outline="0" fieldPosition="0">
        <references count="3">
          <reference field="24" count="1" selected="0">
            <x v="5"/>
          </reference>
          <reference field="25" count="1">
            <x v="0"/>
          </reference>
          <reference field="28" count="1" selected="0">
            <x v="12"/>
          </reference>
        </references>
      </pivotArea>
    </format>
    <format dxfId="728">
      <pivotArea dataOnly="0" labelOnly="1" outline="0" fieldPosition="0">
        <references count="3">
          <reference field="24" count="1" selected="0">
            <x v="5"/>
          </reference>
          <reference field="25" count="1">
            <x v="5"/>
          </reference>
          <reference field="28" count="1" selected="0">
            <x v="14"/>
          </reference>
        </references>
      </pivotArea>
    </format>
    <format dxfId="727">
      <pivotArea dataOnly="0" labelOnly="1" outline="0" fieldPosition="0">
        <references count="3">
          <reference field="24" count="1" selected="0">
            <x v="6"/>
          </reference>
          <reference field="25" count="1">
            <x v="1"/>
          </reference>
          <reference field="28" count="1" selected="0">
            <x v="6"/>
          </reference>
        </references>
      </pivotArea>
    </format>
    <format dxfId="726">
      <pivotArea dataOnly="0" labelOnly="1" outline="0" fieldPosition="0">
        <references count="3">
          <reference field="24" count="1" selected="0">
            <x v="7"/>
          </reference>
          <reference field="25" count="1">
            <x v="0"/>
          </reference>
          <reference field="28" count="1" selected="0">
            <x v="11"/>
          </reference>
        </references>
      </pivotArea>
    </format>
    <format dxfId="725">
      <pivotArea dataOnly="0" labelOnly="1" outline="0" fieldPosition="0">
        <references count="3">
          <reference field="24" count="1" selected="0">
            <x v="7"/>
          </reference>
          <reference field="25" count="1">
            <x v="4"/>
          </reference>
          <reference field="28" count="1" selected="0">
            <x v="42"/>
          </reference>
        </references>
      </pivotArea>
    </format>
    <format dxfId="724">
      <pivotArea dataOnly="0" labelOnly="1" outline="0" fieldPosition="0">
        <references count="3">
          <reference field="24" count="1" selected="0">
            <x v="8"/>
          </reference>
          <reference field="25" count="1">
            <x v="2"/>
          </reference>
          <reference field="28" count="1" selected="0">
            <x v="37"/>
          </reference>
        </references>
      </pivotArea>
    </format>
    <format dxfId="723">
      <pivotArea dataOnly="0" labelOnly="1" outline="0" fieldPosition="0">
        <references count="3">
          <reference field="24" count="1" selected="0">
            <x v="11"/>
          </reference>
          <reference field="25" count="1">
            <x v="7"/>
          </reference>
          <reference field="28" count="1" selected="0">
            <x v="18"/>
          </reference>
        </references>
      </pivotArea>
    </format>
    <format dxfId="722">
      <pivotArea dataOnly="0" labelOnly="1" outline="0" fieldPosition="0">
        <references count="3">
          <reference field="24" count="1" selected="0">
            <x v="12"/>
          </reference>
          <reference field="25" count="1">
            <x v="6"/>
          </reference>
          <reference field="28" count="1" selected="0">
            <x v="17"/>
          </reference>
        </references>
      </pivotArea>
    </format>
    <format dxfId="721">
      <pivotArea dataOnly="0" labelOnly="1" outline="0" fieldPosition="0">
        <references count="3">
          <reference field="24" count="1" selected="0">
            <x v="13"/>
          </reference>
          <reference field="25" count="1">
            <x v="1"/>
          </reference>
          <reference field="28" count="1" selected="0">
            <x v="31"/>
          </reference>
        </references>
      </pivotArea>
    </format>
    <format dxfId="720">
      <pivotArea dataOnly="0" labelOnly="1" outline="0" fieldPosition="0">
        <references count="3">
          <reference field="24" count="1" selected="0">
            <x v="13"/>
          </reference>
          <reference field="25" count="1">
            <x v="2"/>
          </reference>
          <reference field="28" count="1" selected="0">
            <x v="40"/>
          </reference>
        </references>
      </pivotArea>
    </format>
    <format dxfId="719">
      <pivotArea dataOnly="0" labelOnly="1" outline="0" fieldPosition="0">
        <references count="3">
          <reference field="24" count="1" selected="0">
            <x v="14"/>
          </reference>
          <reference field="25" count="1">
            <x v="0"/>
          </reference>
          <reference field="28" count="1" selected="0">
            <x v="29"/>
          </reference>
        </references>
      </pivotArea>
    </format>
    <format dxfId="718">
      <pivotArea dataOnly="0" labelOnly="1" outline="0" fieldPosition="0">
        <references count="3">
          <reference field="24" count="1" selected="0">
            <x v="14"/>
          </reference>
          <reference field="25" count="1">
            <x v="2"/>
          </reference>
          <reference field="28" count="1" selected="0">
            <x v="36"/>
          </reference>
        </references>
      </pivotArea>
    </format>
    <format dxfId="717">
      <pivotArea dataOnly="0" labelOnly="1" outline="0" fieldPosition="0">
        <references count="3">
          <reference field="24" count="1" selected="0">
            <x v="17"/>
          </reference>
          <reference field="25" count="1">
            <x v="6"/>
          </reference>
          <reference field="28" count="1" selected="0">
            <x v="22"/>
          </reference>
        </references>
      </pivotArea>
    </format>
    <format dxfId="716">
      <pivotArea dataOnly="0" labelOnly="1" outline="0" fieldPosition="0">
        <references count="3">
          <reference field="24" count="1" selected="0">
            <x v="18"/>
          </reference>
          <reference field="25" count="1">
            <x v="9"/>
          </reference>
          <reference field="28" count="1" selected="0">
            <x v="43"/>
          </reference>
        </references>
      </pivotArea>
    </format>
    <format dxfId="715">
      <pivotArea dataOnly="0" labelOnly="1" outline="0" fieldPosition="0">
        <references count="4">
          <reference field="24" count="1" selected="0">
            <x v="0"/>
          </reference>
          <reference field="25" count="1" selected="0">
            <x v="2"/>
          </reference>
          <reference field="27" count="1">
            <x v="18"/>
          </reference>
          <reference field="28" count="1" selected="0">
            <x v="0"/>
          </reference>
        </references>
      </pivotArea>
    </format>
    <format dxfId="714">
      <pivotArea dataOnly="0" labelOnly="1" outline="0" fieldPosition="0">
        <references count="4">
          <reference field="24" count="1" selected="0">
            <x v="1"/>
          </reference>
          <reference field="25" count="1" selected="0">
            <x v="8"/>
          </reference>
          <reference field="27" count="2">
            <x v="23"/>
            <x v="30"/>
          </reference>
          <reference field="28" count="1" selected="0">
            <x v="1"/>
          </reference>
        </references>
      </pivotArea>
    </format>
    <format dxfId="713">
      <pivotArea dataOnly="0" labelOnly="1" outline="0" fieldPosition="0">
        <references count="4">
          <reference field="24" count="1" selected="0">
            <x v="2"/>
          </reference>
          <reference field="25" count="1" selected="0">
            <x v="2"/>
          </reference>
          <reference field="27" count="1">
            <x v="1"/>
          </reference>
          <reference field="28" count="1" selected="0">
            <x v="2"/>
          </reference>
        </references>
      </pivotArea>
    </format>
    <format dxfId="712">
      <pivotArea dataOnly="0" labelOnly="1" outline="0" fieldPosition="0">
        <references count="4">
          <reference field="24" count="1" selected="0">
            <x v="3"/>
          </reference>
          <reference field="25" count="1" selected="0">
            <x v="6"/>
          </reference>
          <reference field="27" count="2">
            <x v="22"/>
            <x v="34"/>
          </reference>
          <reference field="28" count="1" selected="0">
            <x v="3"/>
          </reference>
        </references>
      </pivotArea>
    </format>
    <format dxfId="711">
      <pivotArea dataOnly="0" labelOnly="1" outline="0" fieldPosition="0">
        <references count="4">
          <reference field="24" count="1" selected="0">
            <x v="4"/>
          </reference>
          <reference field="25" count="1" selected="0">
            <x v="3"/>
          </reference>
          <reference field="27" count="2">
            <x v="5"/>
            <x v="33"/>
          </reference>
          <reference field="28" count="1" selected="0">
            <x v="4"/>
          </reference>
        </references>
      </pivotArea>
    </format>
    <format dxfId="710">
      <pivotArea dataOnly="0" labelOnly="1" outline="0" fieldPosition="0">
        <references count="4">
          <reference field="24" count="1" selected="0">
            <x v="4"/>
          </reference>
          <reference field="25" count="1" selected="0">
            <x v="3"/>
          </reference>
          <reference field="27" count="1">
            <x v="68"/>
          </reference>
          <reference field="28" count="1" selected="0">
            <x v="16"/>
          </reference>
        </references>
      </pivotArea>
    </format>
    <format dxfId="709">
      <pivotArea dataOnly="0" labelOnly="1" outline="0" fieldPosition="0">
        <references count="4">
          <reference field="24" count="1" selected="0">
            <x v="4"/>
          </reference>
          <reference field="25" count="1" selected="0">
            <x v="3"/>
          </reference>
          <reference field="27" count="9">
            <x v="7"/>
            <x v="8"/>
            <x v="21"/>
            <x v="29"/>
            <x v="36"/>
            <x v="41"/>
            <x v="42"/>
            <x v="61"/>
            <x v="71"/>
          </reference>
          <reference field="28" count="1" selected="0">
            <x v="21"/>
          </reference>
        </references>
      </pivotArea>
    </format>
    <format dxfId="708">
      <pivotArea dataOnly="0" labelOnly="1" outline="0" fieldPosition="0">
        <references count="4">
          <reference field="24" count="1" selected="0">
            <x v="4"/>
          </reference>
          <reference field="25" count="1" selected="0">
            <x v="3"/>
          </reference>
          <reference field="27" count="3">
            <x v="15"/>
            <x v="53"/>
            <x v="72"/>
          </reference>
          <reference field="28" count="1" selected="0">
            <x v="34"/>
          </reference>
        </references>
      </pivotArea>
    </format>
    <format dxfId="707">
      <pivotArea dataOnly="0" labelOnly="1" outline="0" fieldPosition="0">
        <references count="4">
          <reference field="24" count="1" selected="0">
            <x v="5"/>
          </reference>
          <reference field="25" count="1" selected="0">
            <x v="5"/>
          </reference>
          <reference field="27" count="1">
            <x v="4"/>
          </reference>
          <reference field="28" count="1" selected="0">
            <x v="5"/>
          </reference>
        </references>
      </pivotArea>
    </format>
    <format dxfId="706">
      <pivotArea dataOnly="0" labelOnly="1" outline="0" fieldPosition="0">
        <references count="4">
          <reference field="24" count="1" selected="0">
            <x v="5"/>
          </reference>
          <reference field="25" count="1" selected="0">
            <x v="0"/>
          </reference>
          <reference field="27" count="1">
            <x v="49"/>
          </reference>
          <reference field="28" count="1" selected="0">
            <x v="12"/>
          </reference>
        </references>
      </pivotArea>
    </format>
    <format dxfId="705">
      <pivotArea dataOnly="0" labelOnly="1" outline="0" fieldPosition="0">
        <references count="4">
          <reference field="24" count="1" selected="0">
            <x v="5"/>
          </reference>
          <reference field="25" count="1" selected="0">
            <x v="5"/>
          </reference>
          <reference field="27" count="1">
            <x v="48"/>
          </reference>
          <reference field="28" count="1" selected="0">
            <x v="14"/>
          </reference>
        </references>
      </pivotArea>
    </format>
    <format dxfId="704">
      <pivotArea dataOnly="0" labelOnly="1" outline="0" fieldPosition="0">
        <references count="4">
          <reference field="24" count="1" selected="0">
            <x v="5"/>
          </reference>
          <reference field="25" count="1" selected="0">
            <x v="5"/>
          </reference>
          <reference field="27" count="1">
            <x v="40"/>
          </reference>
          <reference field="28" count="1" selected="0">
            <x v="25"/>
          </reference>
        </references>
      </pivotArea>
    </format>
    <format dxfId="703">
      <pivotArea dataOnly="0" labelOnly="1" outline="0" fieldPosition="0">
        <references count="4">
          <reference field="24" count="1" selected="0">
            <x v="6"/>
          </reference>
          <reference field="25" count="1" selected="0">
            <x v="1"/>
          </reference>
          <reference field="27" count="7">
            <x v="2"/>
            <x v="6"/>
            <x v="9"/>
            <x v="10"/>
            <x v="44"/>
            <x v="50"/>
            <x v="73"/>
          </reference>
          <reference field="28" count="1" selected="0">
            <x v="6"/>
          </reference>
        </references>
      </pivotArea>
    </format>
    <format dxfId="702">
      <pivotArea dataOnly="0" labelOnly="1" outline="0" fieldPosition="0">
        <references count="4">
          <reference field="24" count="1" selected="0">
            <x v="6"/>
          </reference>
          <reference field="25" count="1" selected="0">
            <x v="1"/>
          </reference>
          <reference field="27" count="1">
            <x v="11"/>
          </reference>
          <reference field="28" count="1" selected="0">
            <x v="10"/>
          </reference>
        </references>
      </pivotArea>
    </format>
    <format dxfId="701">
      <pivotArea dataOnly="0" labelOnly="1" outline="0" fieldPosition="0">
        <references count="4">
          <reference field="24" count="1" selected="0">
            <x v="6"/>
          </reference>
          <reference field="25" count="1" selected="0">
            <x v="1"/>
          </reference>
          <reference field="27" count="5">
            <x v="12"/>
            <x v="13"/>
            <x v="19"/>
            <x v="38"/>
            <x v="75"/>
          </reference>
          <reference field="28" count="1" selected="0">
            <x v="28"/>
          </reference>
        </references>
      </pivotArea>
    </format>
    <format dxfId="700">
      <pivotArea dataOnly="0" labelOnly="1" outline="0" fieldPosition="0">
        <references count="4">
          <reference field="24" count="1" selected="0">
            <x v="7"/>
          </reference>
          <reference field="25" count="1" selected="0">
            <x v="0"/>
          </reference>
          <reference field="27" count="1">
            <x v="57"/>
          </reference>
          <reference field="28" count="1" selected="0">
            <x v="11"/>
          </reference>
        </references>
      </pivotArea>
    </format>
    <format dxfId="699">
      <pivotArea dataOnly="0" labelOnly="1" outline="0" fieldPosition="0">
        <references count="4">
          <reference field="24" count="1" selected="0">
            <x v="7"/>
          </reference>
          <reference field="25" count="1" selected="0">
            <x v="0"/>
          </reference>
          <reference field="27" count="1">
            <x v="54"/>
          </reference>
          <reference field="28" count="1" selected="0">
            <x v="15"/>
          </reference>
        </references>
      </pivotArea>
    </format>
    <format dxfId="698">
      <pivotArea dataOnly="0" labelOnly="1" outline="0" fieldPosition="0">
        <references count="4">
          <reference field="24" count="1" selected="0">
            <x v="7"/>
          </reference>
          <reference field="25" count="1" selected="0">
            <x v="0"/>
          </reference>
          <reference field="27" count="3">
            <x v="58"/>
            <x v="59"/>
            <x v="64"/>
          </reference>
          <reference field="28" count="1" selected="0">
            <x v="26"/>
          </reference>
        </references>
      </pivotArea>
    </format>
    <format dxfId="697">
      <pivotArea dataOnly="0" labelOnly="1" outline="0" fieldPosition="0">
        <references count="4">
          <reference field="24" count="1" selected="0">
            <x v="7"/>
          </reference>
          <reference field="25" count="1" selected="0">
            <x v="0"/>
          </reference>
          <reference field="27" count="2">
            <x v="55"/>
            <x v="56"/>
          </reference>
          <reference field="28" count="1" selected="0">
            <x v="27"/>
          </reference>
        </references>
      </pivotArea>
    </format>
    <format dxfId="696">
      <pivotArea dataOnly="0" labelOnly="1" outline="0" fieldPosition="0">
        <references count="4">
          <reference field="24" count="1" selected="0">
            <x v="7"/>
          </reference>
          <reference field="25" count="1" selected="0">
            <x v="0"/>
          </reference>
          <reference field="27" count="1">
            <x v="39"/>
          </reference>
          <reference field="28" count="1" selected="0">
            <x v="32"/>
          </reference>
        </references>
      </pivotArea>
    </format>
    <format dxfId="695">
      <pivotArea dataOnly="0" labelOnly="1" outline="0" fieldPosition="0">
        <references count="4">
          <reference field="24" count="1" selected="0">
            <x v="7"/>
          </reference>
          <reference field="25" count="1" selected="0">
            <x v="0"/>
          </reference>
          <reference field="27" count="1">
            <x v="65"/>
          </reference>
          <reference field="28" count="1" selected="0">
            <x v="33"/>
          </reference>
        </references>
      </pivotArea>
    </format>
    <format dxfId="694">
      <pivotArea dataOnly="0" labelOnly="1" outline="0" fieldPosition="0">
        <references count="4">
          <reference field="24" count="1" selected="0">
            <x v="7"/>
          </reference>
          <reference field="25" count="1" selected="0">
            <x v="4"/>
          </reference>
          <reference field="27" count="1">
            <x v="27"/>
          </reference>
          <reference field="28" count="1" selected="0">
            <x v="42"/>
          </reference>
        </references>
      </pivotArea>
    </format>
    <format dxfId="693">
      <pivotArea dataOnly="0" labelOnly="1" outline="0" fieldPosition="0">
        <references count="4">
          <reference field="24" count="1" selected="0">
            <x v="8"/>
          </reference>
          <reference field="25" count="1" selected="0">
            <x v="2"/>
          </reference>
          <reference field="27" count="1">
            <x v="46"/>
          </reference>
          <reference field="28" count="1" selected="0">
            <x v="37"/>
          </reference>
        </references>
      </pivotArea>
    </format>
    <format dxfId="692">
      <pivotArea dataOnly="0" labelOnly="1" outline="0" fieldPosition="0">
        <references count="4">
          <reference field="24" count="1" selected="0">
            <x v="9"/>
          </reference>
          <reference field="25" count="1" selected="0">
            <x v="2"/>
          </reference>
          <reference field="27" count="1">
            <x v="43"/>
          </reference>
          <reference field="28" count="1" selected="0">
            <x v="38"/>
          </reference>
        </references>
      </pivotArea>
    </format>
    <format dxfId="691">
      <pivotArea dataOnly="0" labelOnly="1" outline="0" fieldPosition="0">
        <references count="4">
          <reference field="24" count="1" selected="0">
            <x v="10"/>
          </reference>
          <reference field="25" count="1" selected="0">
            <x v="2"/>
          </reference>
          <reference field="27" count="1">
            <x v="17"/>
          </reference>
          <reference field="28" count="1" selected="0">
            <x v="39"/>
          </reference>
        </references>
      </pivotArea>
    </format>
    <format dxfId="690">
      <pivotArea dataOnly="0" labelOnly="1" outline="0" fieldPosition="0">
        <references count="4">
          <reference field="24" count="1" selected="0">
            <x v="11"/>
          </reference>
          <reference field="25" count="1" selected="0">
            <x v="7"/>
          </reference>
          <reference field="27" count="1">
            <x v="70"/>
          </reference>
          <reference field="28" count="1" selected="0">
            <x v="18"/>
          </reference>
        </references>
      </pivotArea>
    </format>
    <format dxfId="689">
      <pivotArea dataOnly="0" labelOnly="1" outline="0" fieldPosition="0">
        <references count="4">
          <reference field="24" count="1" selected="0">
            <x v="12"/>
          </reference>
          <reference field="25" count="1" selected="0">
            <x v="6"/>
          </reference>
          <reference field="27" count="2">
            <x v="20"/>
            <x v="62"/>
          </reference>
          <reference field="28" count="1" selected="0">
            <x v="17"/>
          </reference>
        </references>
      </pivotArea>
    </format>
    <format dxfId="688">
      <pivotArea dataOnly="0" labelOnly="1" outline="0" fieldPosition="0">
        <references count="4">
          <reference field="24" count="1" selected="0">
            <x v="13"/>
          </reference>
          <reference field="25" count="1" selected="0">
            <x v="6"/>
          </reference>
          <reference field="27" count="2">
            <x v="45"/>
            <x v="66"/>
          </reference>
          <reference field="28" count="1" selected="0">
            <x v="7"/>
          </reference>
        </references>
      </pivotArea>
    </format>
    <format dxfId="687">
      <pivotArea dataOnly="0" labelOnly="1" outline="0" fieldPosition="0">
        <references count="4">
          <reference field="24" count="1" selected="0">
            <x v="13"/>
          </reference>
          <reference field="25" count="1" selected="0">
            <x v="6"/>
          </reference>
          <reference field="27" count="1">
            <x v="74"/>
          </reference>
          <reference field="28" count="1" selected="0">
            <x v="19"/>
          </reference>
        </references>
      </pivotArea>
    </format>
    <format dxfId="686">
      <pivotArea dataOnly="0" labelOnly="1" outline="0" fieldPosition="0">
        <references count="4">
          <reference field="24" count="1" selected="0">
            <x v="13"/>
          </reference>
          <reference field="25" count="1" selected="0">
            <x v="6"/>
          </reference>
          <reference field="27" count="3">
            <x v="16"/>
            <x v="37"/>
            <x v="69"/>
          </reference>
          <reference field="28" count="1" selected="0">
            <x v="23"/>
          </reference>
        </references>
      </pivotArea>
    </format>
    <format dxfId="685">
      <pivotArea dataOnly="0" labelOnly="1" outline="0" fieldPosition="0">
        <references count="4">
          <reference field="24" count="1" selected="0">
            <x v="13"/>
          </reference>
          <reference field="25" count="1" selected="0">
            <x v="1"/>
          </reference>
          <reference field="27" count="1">
            <x v="63"/>
          </reference>
          <reference field="28" count="1" selected="0">
            <x v="31"/>
          </reference>
        </references>
      </pivotArea>
    </format>
    <format dxfId="684">
      <pivotArea dataOnly="0" labelOnly="1" outline="0" fieldPosition="0">
        <references count="4">
          <reference field="24" count="1" selected="0">
            <x v="13"/>
          </reference>
          <reference field="25" count="1" selected="0">
            <x v="2"/>
          </reference>
          <reference field="27" count="1">
            <x v="14"/>
          </reference>
          <reference field="28" count="1" selected="0">
            <x v="40"/>
          </reference>
        </references>
      </pivotArea>
    </format>
    <format dxfId="683">
      <pivotArea dataOnly="0" labelOnly="1" outline="0" fieldPosition="0">
        <references count="4">
          <reference field="24" count="1" selected="0">
            <x v="14"/>
          </reference>
          <reference field="25" count="1" selected="0">
            <x v="2"/>
          </reference>
          <reference field="27" count="1">
            <x v="24"/>
          </reference>
          <reference field="28" count="1" selected="0">
            <x v="8"/>
          </reference>
        </references>
      </pivotArea>
    </format>
    <format dxfId="682">
      <pivotArea dataOnly="0" labelOnly="1" outline="0" fieldPosition="0">
        <references count="4">
          <reference field="24" count="1" selected="0">
            <x v="14"/>
          </reference>
          <reference field="25" count="1" selected="0">
            <x v="2"/>
          </reference>
          <reference field="27" count="2">
            <x v="0"/>
            <x v="35"/>
          </reference>
          <reference field="28" count="1" selected="0">
            <x v="20"/>
          </reference>
        </references>
      </pivotArea>
    </format>
    <format dxfId="681">
      <pivotArea dataOnly="0" labelOnly="1" outline="0" fieldPosition="0">
        <references count="4">
          <reference field="24" count="1" selected="0">
            <x v="14"/>
          </reference>
          <reference field="25" count="1" selected="0">
            <x v="0"/>
          </reference>
          <reference field="27" count="4">
            <x v="3"/>
            <x v="31"/>
            <x v="32"/>
            <x v="60"/>
          </reference>
          <reference field="28" count="1" selected="0">
            <x v="29"/>
          </reference>
        </references>
      </pivotArea>
    </format>
    <format dxfId="680">
      <pivotArea dataOnly="0" labelOnly="1" outline="0" fieldPosition="0">
        <references count="4">
          <reference field="24" count="1" selected="0">
            <x v="14"/>
          </reference>
          <reference field="25" count="1" selected="0">
            <x v="2"/>
          </reference>
          <reference field="27" count="1">
            <x v="26"/>
          </reference>
          <reference field="28" count="1" selected="0">
            <x v="36"/>
          </reference>
        </references>
      </pivotArea>
    </format>
    <format dxfId="679">
      <pivotArea dataOnly="0" labelOnly="1" outline="0" fieldPosition="0">
        <references count="4">
          <reference field="24" count="1" selected="0">
            <x v="15"/>
          </reference>
          <reference field="25" count="1" selected="0">
            <x v="2"/>
          </reference>
          <reference field="27" count="1">
            <x v="28"/>
          </reference>
          <reference field="28" count="1" selected="0">
            <x v="9"/>
          </reference>
        </references>
      </pivotArea>
    </format>
    <format dxfId="678">
      <pivotArea dataOnly="0" labelOnly="1" outline="0" fieldPosition="0">
        <references count="4">
          <reference field="24" count="1" selected="0">
            <x v="16"/>
          </reference>
          <reference field="25" count="1" selected="0">
            <x v="2"/>
          </reference>
          <reference field="27" count="1">
            <x v="67"/>
          </reference>
          <reference field="28" count="1" selected="0">
            <x v="41"/>
          </reference>
        </references>
      </pivotArea>
    </format>
    <format dxfId="677">
      <pivotArea dataOnly="0" labelOnly="1" outline="0" fieldPosition="0">
        <references count="4">
          <reference field="24" count="1" selected="0">
            <x v="17"/>
          </reference>
          <reference field="25" count="1" selected="0">
            <x v="6"/>
          </reference>
          <reference field="27" count="3">
            <x v="47"/>
            <x v="51"/>
            <x v="52"/>
          </reference>
          <reference field="28" count="1" selected="0">
            <x v="22"/>
          </reference>
        </references>
      </pivotArea>
    </format>
    <format dxfId="676">
      <pivotArea dataOnly="0" labelOnly="1" outline="0" fieldPosition="0">
        <references count="4">
          <reference field="24" count="1" selected="0">
            <x v="18"/>
          </reference>
          <reference field="25" count="1" selected="0">
            <x v="9"/>
          </reference>
          <reference field="27" count="1">
            <x v="76"/>
          </reference>
          <reference field="28" count="1" selected="0">
            <x v="43"/>
          </reference>
        </references>
      </pivotArea>
    </format>
    <format dxfId="675">
      <pivotArea dataOnly="0" labelOnly="1" outline="0" fieldPosition="0">
        <references count="5">
          <reference field="17" count="1">
            <x v="99"/>
          </reference>
          <reference field="24" count="1" selected="0">
            <x v="0"/>
          </reference>
          <reference field="25" count="1" selected="0">
            <x v="2"/>
          </reference>
          <reference field="27" count="1" selected="0">
            <x v="18"/>
          </reference>
          <reference field="28" count="1" selected="0">
            <x v="0"/>
          </reference>
        </references>
      </pivotArea>
    </format>
    <format dxfId="674">
      <pivotArea dataOnly="0" labelOnly="1" outline="0" fieldPosition="0">
        <references count="5">
          <reference field="17" count="4">
            <x v="48"/>
            <x v="62"/>
            <x v="81"/>
            <x v="83"/>
          </reference>
          <reference field="24" count="1" selected="0">
            <x v="1"/>
          </reference>
          <reference field="25" count="1" selected="0">
            <x v="8"/>
          </reference>
          <reference field="27" count="1" selected="0">
            <x v="23"/>
          </reference>
          <reference field="28" count="1" selected="0">
            <x v="1"/>
          </reference>
        </references>
      </pivotArea>
    </format>
    <format dxfId="673">
      <pivotArea dataOnly="0" labelOnly="1" outline="0" fieldPosition="0">
        <references count="5">
          <reference field="17" count="8">
            <x v="10"/>
            <x v="32"/>
            <x v="35"/>
            <x v="36"/>
            <x v="81"/>
            <x v="83"/>
            <x v="97"/>
            <x v="117"/>
          </reference>
          <reference field="24" count="1" selected="0">
            <x v="1"/>
          </reference>
          <reference field="25" count="1" selected="0">
            <x v="8"/>
          </reference>
          <reference field="27" count="1" selected="0">
            <x v="30"/>
          </reference>
          <reference field="28" count="1" selected="0">
            <x v="1"/>
          </reference>
        </references>
      </pivotArea>
    </format>
    <format dxfId="672">
      <pivotArea dataOnly="0" labelOnly="1" outline="0" fieldPosition="0">
        <references count="5">
          <reference field="17" count="1">
            <x v="99"/>
          </reference>
          <reference field="24" count="1" selected="0">
            <x v="2"/>
          </reference>
          <reference field="25" count="1" selected="0">
            <x v="2"/>
          </reference>
          <reference field="27" count="1" selected="0">
            <x v="1"/>
          </reference>
          <reference field="28" count="1" selected="0">
            <x v="2"/>
          </reference>
        </references>
      </pivotArea>
    </format>
    <format dxfId="671">
      <pivotArea dataOnly="0" labelOnly="1" outline="0" fieldPosition="0">
        <references count="5">
          <reference field="17" count="1">
            <x v="32"/>
          </reference>
          <reference field="24" count="1" selected="0">
            <x v="3"/>
          </reference>
          <reference field="25" count="1" selected="0">
            <x v="6"/>
          </reference>
          <reference field="27" count="1" selected="0">
            <x v="22"/>
          </reference>
          <reference field="28" count="1" selected="0">
            <x v="3"/>
          </reference>
        </references>
      </pivotArea>
    </format>
    <format dxfId="670">
      <pivotArea dataOnly="0" labelOnly="1" outline="0" fieldPosition="0">
        <references count="5">
          <reference field="17" count="1">
            <x v="83"/>
          </reference>
          <reference field="24" count="1" selected="0">
            <x v="3"/>
          </reference>
          <reference field="25" count="1" selected="0">
            <x v="6"/>
          </reference>
          <reference field="27" count="1" selected="0">
            <x v="34"/>
          </reference>
          <reference field="28" count="1" selected="0">
            <x v="3"/>
          </reference>
        </references>
      </pivotArea>
    </format>
    <format dxfId="669">
      <pivotArea dataOnly="0" labelOnly="1" outline="0" fieldPosition="0">
        <references count="5">
          <reference field="17" count="10">
            <x v="3"/>
            <x v="6"/>
            <x v="10"/>
            <x v="14"/>
            <x v="17"/>
            <x v="23"/>
            <x v="28"/>
            <x v="29"/>
            <x v="33"/>
            <x v="112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5"/>
          </reference>
          <reference field="28" count="1" selected="0">
            <x v="4"/>
          </reference>
        </references>
      </pivotArea>
    </format>
    <format dxfId="668">
      <pivotArea dataOnly="0" labelOnly="1" outline="0" fieldPosition="0">
        <references count="5">
          <reference field="17" count="9">
            <x v="51"/>
            <x v="52"/>
            <x v="69"/>
            <x v="72"/>
            <x v="81"/>
            <x v="82"/>
            <x v="83"/>
            <x v="87"/>
            <x v="88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33"/>
          </reference>
          <reference field="28" count="1" selected="0">
            <x v="4"/>
          </reference>
        </references>
      </pivotArea>
    </format>
    <format dxfId="667">
      <pivotArea dataOnly="0" labelOnly="1" outline="0" fieldPosition="0">
        <references count="5">
          <reference field="17" count="1">
            <x v="102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68"/>
          </reference>
          <reference field="28" count="1" selected="0">
            <x v="16"/>
          </reference>
        </references>
      </pivotArea>
    </format>
    <format dxfId="666">
      <pivotArea dataOnly="0" labelOnly="1" outline="0" fieldPosition="0">
        <references count="5">
          <reference field="17" count="1">
            <x v="101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7"/>
          </reference>
          <reference field="28" count="1" selected="0">
            <x v="21"/>
          </reference>
        </references>
      </pivotArea>
    </format>
    <format dxfId="665">
      <pivotArea dataOnly="0" labelOnly="1" outline="0" fieldPosition="0">
        <references count="5">
          <reference field="17" count="1">
            <x v="25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41"/>
          </reference>
          <reference field="28" count="1" selected="0">
            <x v="21"/>
          </reference>
        </references>
      </pivotArea>
    </format>
    <format dxfId="664">
      <pivotArea dataOnly="0" labelOnly="1" outline="0" fieldPosition="0">
        <references count="5">
          <reference field="17" count="1">
            <x v="101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42"/>
          </reference>
          <reference field="28" count="1" selected="0">
            <x v="21"/>
          </reference>
        </references>
      </pivotArea>
    </format>
    <format dxfId="663">
      <pivotArea dataOnly="0" labelOnly="1" outline="0" fieldPosition="0">
        <references count="5">
          <reference field="17" count="1">
            <x v="13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61"/>
          </reference>
          <reference field="28" count="1" selected="0">
            <x v="21"/>
          </reference>
        </references>
      </pivotArea>
    </format>
    <format dxfId="662">
      <pivotArea dataOnly="0" labelOnly="1" outline="0" fieldPosition="0">
        <references count="5">
          <reference field="17" count="1">
            <x v="101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71"/>
          </reference>
          <reference field="28" count="1" selected="0">
            <x v="21"/>
          </reference>
        </references>
      </pivotArea>
    </format>
    <format dxfId="661">
      <pivotArea dataOnly="0" labelOnly="1" outline="0" fieldPosition="0">
        <references count="5">
          <reference field="17" count="6">
            <x v="57"/>
            <x v="81"/>
            <x v="83"/>
            <x v="84"/>
            <x v="88"/>
            <x v="103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"/>
          </reference>
          <reference field="28" count="1" selected="0">
            <x v="5"/>
          </reference>
        </references>
      </pivotArea>
    </format>
    <format dxfId="660">
      <pivotArea dataOnly="0" labelOnly="1" outline="0" fieldPosition="0">
        <references count="5">
          <reference field="17" count="1">
            <x v="75"/>
          </reference>
          <reference field="24" count="1" selected="0">
            <x v="5"/>
          </reference>
          <reference field="25" count="1" selected="0">
            <x v="0"/>
          </reference>
          <reference field="27" count="1" selected="0">
            <x v="49"/>
          </reference>
          <reference field="28" count="1" selected="0">
            <x v="12"/>
          </reference>
        </references>
      </pivotArea>
    </format>
    <format dxfId="659">
      <pivotArea dataOnly="0" labelOnly="1" outline="0" fieldPosition="0">
        <references count="5">
          <reference field="17" count="5">
            <x v="62"/>
            <x v="77"/>
            <x v="80"/>
            <x v="113"/>
            <x v="123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8"/>
          </reference>
          <reference field="28" count="1" selected="0">
            <x v="14"/>
          </reference>
        </references>
      </pivotArea>
    </format>
    <format dxfId="658">
      <pivotArea dataOnly="0" labelOnly="1" outline="0" fieldPosition="0">
        <references count="5">
          <reference field="17" count="14">
            <x v="9"/>
            <x v="10"/>
            <x v="32"/>
            <x v="33"/>
            <x v="37"/>
            <x v="55"/>
            <x v="56"/>
            <x v="81"/>
            <x v="83"/>
            <x v="112"/>
            <x v="123"/>
            <x v="129"/>
            <x v="130"/>
            <x v="131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657">
      <pivotArea dataOnly="0" labelOnly="1" outline="0" fieldPosition="0">
        <references count="5">
          <reference field="17" count="3">
            <x v="32"/>
            <x v="87"/>
            <x v="102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2"/>
          </reference>
          <reference field="28" count="1" selected="0">
            <x v="6"/>
          </reference>
        </references>
      </pivotArea>
    </format>
    <format dxfId="656">
      <pivotArea dataOnly="0" labelOnly="1" outline="0" fieldPosition="0">
        <references count="5">
          <reference field="17" count="15">
            <x v="8"/>
            <x v="10"/>
            <x v="32"/>
            <x v="51"/>
            <x v="53"/>
            <x v="58"/>
            <x v="81"/>
            <x v="83"/>
            <x v="84"/>
            <x v="85"/>
            <x v="87"/>
            <x v="105"/>
            <x v="111"/>
            <x v="112"/>
            <x v="123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655">
      <pivotArea dataOnly="0" labelOnly="1" outline="0" fieldPosition="0">
        <references count="5">
          <reference field="17" count="1">
            <x v="102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9"/>
          </reference>
          <reference field="28" count="1" selected="0">
            <x v="6"/>
          </reference>
        </references>
      </pivotArea>
    </format>
    <format dxfId="654">
      <pivotArea dataOnly="0" labelOnly="1" outline="0" fieldPosition="0">
        <references count="5">
          <reference field="17" count="1">
            <x v="104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0"/>
          </reference>
          <reference field="28" count="1" selected="0">
            <x v="6"/>
          </reference>
        </references>
      </pivotArea>
    </format>
    <format dxfId="653">
      <pivotArea dataOnly="0" labelOnly="1" outline="0" fieldPosition="0">
        <references count="5">
          <reference field="17" count="1">
            <x v="103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44"/>
          </reference>
          <reference field="28" count="1" selected="0">
            <x v="6"/>
          </reference>
        </references>
      </pivotArea>
    </format>
    <format dxfId="652">
      <pivotArea dataOnly="0" labelOnly="1" outline="0" fieldPosition="0">
        <references count="5">
          <reference field="17" count="1">
            <x v="105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50"/>
          </reference>
          <reference field="28" count="1" selected="0">
            <x v="6"/>
          </reference>
        </references>
      </pivotArea>
    </format>
    <format dxfId="651">
      <pivotArea dataOnly="0" labelOnly="1" outline="0" fieldPosition="0">
        <references count="5">
          <reference field="17" count="5">
            <x v="20"/>
            <x v="23"/>
            <x v="33"/>
            <x v="37"/>
            <x v="104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73"/>
          </reference>
          <reference field="28" count="1" selected="0">
            <x v="6"/>
          </reference>
        </references>
      </pivotArea>
    </format>
    <format dxfId="650">
      <pivotArea dataOnly="0" labelOnly="1" outline="0" fieldPosition="0">
        <references count="5">
          <reference field="17" count="6">
            <x v="23"/>
            <x v="27"/>
            <x v="87"/>
            <x v="110"/>
            <x v="111"/>
            <x v="124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1"/>
          </reference>
          <reference field="28" count="1" selected="0">
            <x v="10"/>
          </reference>
        </references>
      </pivotArea>
    </format>
    <format dxfId="649">
      <pivotArea dataOnly="0" labelOnly="1" outline="0" fieldPosition="0">
        <references count="5">
          <reference field="17" count="1">
            <x v="102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2"/>
          </reference>
          <reference field="28" count="1" selected="0">
            <x v="28"/>
          </reference>
        </references>
      </pivotArea>
    </format>
    <format dxfId="648">
      <pivotArea dataOnly="0" labelOnly="1" outline="0" fieldPosition="0">
        <references count="5">
          <reference field="17" count="2">
            <x v="58"/>
            <x v="102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9"/>
          </reference>
          <reference field="28" count="1" selected="0">
            <x v="28"/>
          </reference>
        </references>
      </pivotArea>
    </format>
    <format dxfId="647">
      <pivotArea dataOnly="0" labelOnly="1" outline="0" fieldPosition="0">
        <references count="5">
          <reference field="17" count="2">
            <x v="51"/>
            <x v="102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75"/>
          </reference>
          <reference field="28" count="1" selected="0">
            <x v="28"/>
          </reference>
        </references>
      </pivotArea>
    </format>
    <format dxfId="646">
      <pivotArea dataOnly="0" labelOnly="1" outline="0" fieldPosition="0">
        <references count="5">
          <reference field="17" count="15">
            <x v="16"/>
            <x v="20"/>
            <x v="24"/>
            <x v="32"/>
            <x v="33"/>
            <x v="37"/>
            <x v="44"/>
            <x v="46"/>
            <x v="52"/>
            <x v="71"/>
            <x v="75"/>
            <x v="88"/>
            <x v="112"/>
            <x v="120"/>
            <x v="122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645">
      <pivotArea dataOnly="0" labelOnly="1" outline="0" fieldPosition="0">
        <references count="5">
          <reference field="17" count="28">
            <x v="2"/>
            <x v="5"/>
            <x v="7"/>
            <x v="11"/>
            <x v="16"/>
            <x v="17"/>
            <x v="20"/>
            <x v="21"/>
            <x v="23"/>
            <x v="25"/>
            <x v="30"/>
            <x v="31"/>
            <x v="32"/>
            <x v="33"/>
            <x v="34"/>
            <x v="35"/>
            <x v="37"/>
            <x v="42"/>
            <x v="57"/>
            <x v="69"/>
            <x v="74"/>
            <x v="76"/>
            <x v="88"/>
            <x v="107"/>
            <x v="109"/>
            <x v="115"/>
            <x v="116"/>
            <x v="119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644">
      <pivotArea dataOnly="0" labelOnly="1" outline="0" fieldPosition="0">
        <references count="5">
          <reference field="17" count="12">
            <x v="18"/>
            <x v="19"/>
            <x v="20"/>
            <x v="21"/>
            <x v="25"/>
            <x v="32"/>
            <x v="33"/>
            <x v="37"/>
            <x v="60"/>
            <x v="116"/>
            <x v="118"/>
            <x v="12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8"/>
          </reference>
          <reference field="28" count="1" selected="0">
            <x v="26"/>
          </reference>
        </references>
      </pivotArea>
    </format>
    <format dxfId="643">
      <pivotArea dataOnly="0" labelOnly="1" outline="0" fieldPosition="0">
        <references count="5">
          <reference field="17" count="5">
            <x v="32"/>
            <x v="33"/>
            <x v="37"/>
            <x v="52"/>
            <x v="123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9"/>
          </reference>
          <reference field="28" count="1" selected="0">
            <x v="26"/>
          </reference>
        </references>
      </pivotArea>
    </format>
    <format dxfId="642">
      <pivotArea dataOnly="0" labelOnly="1" outline="0" fieldPosition="0">
        <references count="5">
          <reference field="17" count="6">
            <x v="32"/>
            <x v="33"/>
            <x v="37"/>
            <x v="116"/>
            <x v="119"/>
            <x v="123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4"/>
          </reference>
          <reference field="28" count="1" selected="0">
            <x v="26"/>
          </reference>
        </references>
      </pivotArea>
    </format>
    <format dxfId="641">
      <pivotArea dataOnly="0" labelOnly="1" outline="0" fieldPosition="0">
        <references count="5">
          <reference field="17" count="5">
            <x v="16"/>
            <x v="32"/>
            <x v="33"/>
            <x v="37"/>
            <x v="119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5"/>
          </reference>
          <reference field="28" count="1" selected="0">
            <x v="27"/>
          </reference>
        </references>
      </pivotArea>
    </format>
    <format dxfId="640">
      <pivotArea dataOnly="0" labelOnly="1" outline="0" fieldPosition="0">
        <references count="5">
          <reference field="17" count="12">
            <x v="16"/>
            <x v="17"/>
            <x v="20"/>
            <x v="21"/>
            <x v="23"/>
            <x v="24"/>
            <x v="32"/>
            <x v="33"/>
            <x v="37"/>
            <x v="43"/>
            <x v="52"/>
            <x v="116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6"/>
          </reference>
          <reference field="28" count="1" selected="0">
            <x v="27"/>
          </reference>
        </references>
      </pivotArea>
    </format>
    <format dxfId="639">
      <pivotArea dataOnly="0" labelOnly="1" outline="0" fieldPosition="0">
        <references count="5">
          <reference field="17" count="3">
            <x v="62"/>
            <x v="77"/>
            <x v="113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39"/>
          </reference>
          <reference field="28" count="1" selected="0">
            <x v="32"/>
          </reference>
        </references>
      </pivotArea>
    </format>
    <format dxfId="638">
      <pivotArea dataOnly="0" labelOnly="1" outline="0" fieldPosition="0">
        <references count="5">
          <reference field="17" count="20">
            <x v="15"/>
            <x v="16"/>
            <x v="17"/>
            <x v="20"/>
            <x v="21"/>
            <x v="22"/>
            <x v="23"/>
            <x v="25"/>
            <x v="26"/>
            <x v="27"/>
            <x v="32"/>
            <x v="33"/>
            <x v="37"/>
            <x v="38"/>
            <x v="62"/>
            <x v="70"/>
            <x v="72"/>
            <x v="75"/>
            <x v="113"/>
            <x v="114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637">
      <pivotArea dataOnly="0" labelOnly="1" outline="0" fieldPosition="0">
        <references count="5">
          <reference field="17" count="28">
            <x v="8"/>
            <x v="11"/>
            <x v="18"/>
            <x v="20"/>
            <x v="21"/>
            <x v="23"/>
            <x v="26"/>
            <x v="27"/>
            <x v="28"/>
            <x v="32"/>
            <x v="33"/>
            <x v="37"/>
            <x v="41"/>
            <x v="69"/>
            <x v="76"/>
            <x v="88"/>
            <x v="110"/>
            <x v="111"/>
            <x v="112"/>
            <x v="113"/>
            <x v="114"/>
            <x v="116"/>
            <x v="117"/>
            <x v="118"/>
            <x v="121"/>
            <x v="122"/>
            <x v="123"/>
            <x v="124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636">
      <pivotArea dataOnly="0" labelOnly="1" outline="0" fieldPosition="0">
        <references count="5">
          <reference field="17" count="1">
            <x v="99"/>
          </reference>
          <reference field="24" count="1" selected="0">
            <x v="8"/>
          </reference>
          <reference field="25" count="1" selected="0">
            <x v="2"/>
          </reference>
          <reference field="27" count="1" selected="0">
            <x v="46"/>
          </reference>
          <reference field="28" count="1" selected="0">
            <x v="37"/>
          </reference>
        </references>
      </pivotArea>
    </format>
    <format dxfId="635">
      <pivotArea dataOnly="0" labelOnly="1" outline="0" fieldPosition="0">
        <references count="5">
          <reference field="17" count="29">
            <x v="16"/>
            <x v="17"/>
            <x v="18"/>
            <x v="20"/>
            <x v="21"/>
            <x v="22"/>
            <x v="23"/>
            <x v="24"/>
            <x v="28"/>
            <x v="29"/>
            <x v="32"/>
            <x v="33"/>
            <x v="37"/>
            <x v="42"/>
            <x v="44"/>
            <x v="52"/>
            <x v="55"/>
            <x v="58"/>
            <x v="61"/>
            <x v="69"/>
            <x v="74"/>
            <x v="75"/>
            <x v="92"/>
            <x v="112"/>
            <x v="119"/>
            <x v="121"/>
            <x v="122"/>
            <x v="123"/>
            <x v="124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634">
      <pivotArea dataOnly="0" labelOnly="1" outline="0" fieldPosition="0">
        <references count="5">
          <reference field="17" count="23">
            <x v="3"/>
            <x v="8"/>
            <x v="10"/>
            <x v="16"/>
            <x v="18"/>
            <x v="20"/>
            <x v="21"/>
            <x v="23"/>
            <x v="32"/>
            <x v="33"/>
            <x v="37"/>
            <x v="50"/>
            <x v="51"/>
            <x v="62"/>
            <x v="69"/>
            <x v="78"/>
            <x v="87"/>
            <x v="112"/>
            <x v="116"/>
            <x v="121"/>
            <x v="122"/>
            <x v="125"/>
            <x v="127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633">
      <pivotArea dataOnly="0" labelOnly="1" outline="0" fieldPosition="0">
        <references count="5">
          <reference field="17" count="7">
            <x v="14"/>
            <x v="18"/>
            <x v="21"/>
            <x v="22"/>
            <x v="23"/>
            <x v="102"/>
            <x v="105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35"/>
          </reference>
        </references>
      </pivotArea>
    </format>
    <format dxfId="632">
      <pivotArea dataOnly="0" labelOnly="1" outline="0" fieldPosition="0">
        <references count="5">
          <reference field="17" count="50">
            <x v="5"/>
            <x v="7"/>
            <x v="10"/>
            <x v="15"/>
            <x v="16"/>
            <x v="17"/>
            <x v="19"/>
            <x v="20"/>
            <x v="21"/>
            <x v="23"/>
            <x v="25"/>
            <x v="31"/>
            <x v="32"/>
            <x v="33"/>
            <x v="37"/>
            <x v="38"/>
            <x v="39"/>
            <x v="40"/>
            <x v="42"/>
            <x v="44"/>
            <x v="45"/>
            <x v="47"/>
            <x v="49"/>
            <x v="50"/>
            <x v="51"/>
            <x v="52"/>
            <x v="54"/>
            <x v="56"/>
            <x v="57"/>
            <x v="59"/>
            <x v="65"/>
            <x v="66"/>
            <x v="68"/>
            <x v="69"/>
            <x v="71"/>
            <x v="73"/>
            <x v="74"/>
            <x v="78"/>
            <x v="81"/>
            <x v="83"/>
            <x v="90"/>
            <x v="92"/>
            <x v="93"/>
            <x v="97"/>
            <x v="107"/>
            <x v="108"/>
            <x v="109"/>
            <x v="112"/>
            <x v="115"/>
            <x v="116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631">
      <pivotArea dataOnly="0" labelOnly="1" outline="0" fieldPosition="0">
        <references count="5">
          <reference field="17" count="2">
            <x v="119"/>
            <x v="123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630">
      <pivotArea dataOnly="0" labelOnly="1" outline="0" fieldPosition="0">
        <references count="5">
          <reference field="17" count="4">
            <x v="0"/>
            <x v="1"/>
            <x v="2"/>
            <x v="53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62"/>
          </reference>
          <reference field="28" count="1" selected="0">
            <x v="17"/>
          </reference>
        </references>
      </pivotArea>
    </format>
    <format dxfId="629">
      <pivotArea dataOnly="0" labelOnly="1" outline="0" fieldPosition="0">
        <references count="5">
          <reference field="17" count="5">
            <x v="10"/>
            <x v="32"/>
            <x v="62"/>
            <x v="87"/>
            <x v="127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45"/>
          </reference>
          <reference field="28" count="1" selected="0">
            <x v="7"/>
          </reference>
        </references>
      </pivotArea>
    </format>
    <format dxfId="628">
      <pivotArea dataOnly="0" labelOnly="1" outline="0" fieldPosition="0">
        <references count="5">
          <reference field="17" count="4">
            <x v="79"/>
            <x v="80"/>
            <x v="81"/>
            <x v="83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66"/>
          </reference>
          <reference field="28" count="1" selected="0">
            <x v="7"/>
          </reference>
        </references>
      </pivotArea>
    </format>
    <format dxfId="627">
      <pivotArea dataOnly="0" labelOnly="1" outline="0" fieldPosition="0">
        <references count="5">
          <reference field="17" count="8">
            <x v="6"/>
            <x v="32"/>
            <x v="62"/>
            <x v="77"/>
            <x v="81"/>
            <x v="83"/>
            <x v="111"/>
            <x v="112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74"/>
          </reference>
          <reference field="28" count="1" selected="0">
            <x v="19"/>
          </reference>
        </references>
      </pivotArea>
    </format>
    <format dxfId="626">
      <pivotArea dataOnly="0" labelOnly="1" outline="0" fieldPosition="0">
        <references count="5">
          <reference field="17" count="4">
            <x v="56"/>
            <x v="121"/>
            <x v="124"/>
            <x v="128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16"/>
          </reference>
          <reference field="28" count="1" selected="0">
            <x v="23"/>
          </reference>
        </references>
      </pivotArea>
    </format>
    <format dxfId="625">
      <pivotArea dataOnly="0" labelOnly="1" outline="0" fieldPosition="0">
        <references count="5">
          <reference field="17" count="7">
            <x v="37"/>
            <x v="45"/>
            <x v="71"/>
            <x v="111"/>
            <x v="121"/>
            <x v="122"/>
            <x v="128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37"/>
          </reference>
          <reference field="28" count="1" selected="0">
            <x v="23"/>
          </reference>
        </references>
      </pivotArea>
    </format>
    <format dxfId="624">
      <pivotArea dataOnly="0" labelOnly="1" outline="0" fieldPosition="0">
        <references count="5">
          <reference field="17" count="7">
            <x v="37"/>
            <x v="56"/>
            <x v="62"/>
            <x v="81"/>
            <x v="83"/>
            <x v="127"/>
            <x v="128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69"/>
          </reference>
          <reference field="28" count="1" selected="0">
            <x v="23"/>
          </reference>
        </references>
      </pivotArea>
    </format>
    <format dxfId="623">
      <pivotArea dataOnly="0" labelOnly="1" outline="0" fieldPosition="0">
        <references count="5">
          <reference field="17" count="21">
            <x v="6"/>
            <x v="10"/>
            <x v="12"/>
            <x v="32"/>
            <x v="33"/>
            <x v="34"/>
            <x v="46"/>
            <x v="50"/>
            <x v="53"/>
            <x v="70"/>
            <x v="75"/>
            <x v="81"/>
            <x v="82"/>
            <x v="83"/>
            <x v="84"/>
            <x v="85"/>
            <x v="86"/>
            <x v="87"/>
            <x v="88"/>
            <x v="111"/>
            <x v="121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622">
      <pivotArea dataOnly="0" labelOnly="1" outline="0" fieldPosition="0">
        <references count="5">
          <reference field="17" count="7">
            <x v="10"/>
            <x v="48"/>
            <x v="81"/>
            <x v="82"/>
            <x v="83"/>
            <x v="102"/>
            <x v="105"/>
          </reference>
          <reference field="24" count="1" selected="0">
            <x v="13"/>
          </reference>
          <reference field="25" count="1" selected="0">
            <x v="2"/>
          </reference>
          <reference field="27" count="1" selected="0">
            <x v="14"/>
          </reference>
          <reference field="28" count="1" selected="0">
            <x v="40"/>
          </reference>
        </references>
      </pivotArea>
    </format>
    <format dxfId="621">
      <pivotArea dataOnly="0" labelOnly="1" outline="0" fieldPosition="0">
        <references count="5">
          <reference field="17" count="8">
            <x v="81"/>
            <x v="83"/>
            <x v="85"/>
            <x v="87"/>
            <x v="88"/>
            <x v="126"/>
            <x v="127"/>
            <x v="128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4"/>
          </reference>
          <reference field="28" count="1" selected="0">
            <x v="8"/>
          </reference>
        </references>
      </pivotArea>
    </format>
    <format dxfId="620">
      <pivotArea dataOnly="0" labelOnly="1" outline="0" fieldPosition="0">
        <references count="5">
          <reference field="17" count="15">
            <x v="58"/>
            <x v="62"/>
            <x v="77"/>
            <x v="78"/>
            <x v="79"/>
            <x v="80"/>
            <x v="81"/>
            <x v="83"/>
            <x v="86"/>
            <x v="87"/>
            <x v="88"/>
            <x v="89"/>
            <x v="104"/>
            <x v="105"/>
            <x v="127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619">
      <pivotArea dataOnly="0" labelOnly="1" outline="0" fieldPosition="0">
        <references count="5">
          <reference field="17" count="7">
            <x v="56"/>
            <x v="62"/>
            <x v="79"/>
            <x v="80"/>
            <x v="87"/>
            <x v="105"/>
            <x v="109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35"/>
          </reference>
          <reference field="28" count="1" selected="0">
            <x v="20"/>
          </reference>
        </references>
      </pivotArea>
    </format>
    <format dxfId="618">
      <pivotArea dataOnly="0" labelOnly="1" outline="0" fieldPosition="0">
        <references count="5">
          <reference field="17" count="15">
            <x v="2"/>
            <x v="4"/>
            <x v="5"/>
            <x v="10"/>
            <x v="40"/>
            <x v="81"/>
            <x v="82"/>
            <x v="83"/>
            <x v="84"/>
            <x v="88"/>
            <x v="106"/>
            <x v="107"/>
            <x v="108"/>
            <x v="109"/>
            <x v="114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617">
      <pivotArea dataOnly="0" labelOnly="1" outline="0" fieldPosition="0">
        <references count="5">
          <reference field="17" count="9">
            <x v="26"/>
            <x v="27"/>
            <x v="30"/>
            <x v="37"/>
            <x v="119"/>
            <x v="121"/>
            <x v="122"/>
            <x v="123"/>
            <x v="124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1"/>
          </reference>
          <reference field="28" count="1" selected="0">
            <x v="29"/>
          </reference>
        </references>
      </pivotArea>
    </format>
    <format dxfId="616">
      <pivotArea dataOnly="0" labelOnly="1" outline="0" fieldPosition="0">
        <references count="5">
          <reference field="17" count="2">
            <x v="32"/>
            <x v="33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2"/>
          </reference>
          <reference field="28" count="1" selected="0">
            <x v="29"/>
          </reference>
        </references>
      </pivotArea>
    </format>
    <format dxfId="615">
      <pivotArea dataOnly="0" labelOnly="1" outline="0" fieldPosition="0">
        <references count="5">
          <reference field="17" count="3">
            <x v="51"/>
            <x v="53"/>
            <x v="70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60"/>
          </reference>
          <reference field="28" count="1" selected="0">
            <x v="29"/>
          </reference>
        </references>
      </pivotArea>
    </format>
    <format dxfId="614">
      <pivotArea dataOnly="0" labelOnly="1" outline="0" fieldPosition="0">
        <references count="5">
          <reference field="17" count="10">
            <x v="54"/>
            <x v="63"/>
            <x v="81"/>
            <x v="82"/>
            <x v="83"/>
            <x v="84"/>
            <x v="85"/>
            <x v="87"/>
            <x v="88"/>
            <x v="92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6"/>
          </reference>
          <reference field="28" count="1" selected="0">
            <x v="36"/>
          </reference>
        </references>
      </pivotArea>
    </format>
    <format dxfId="613">
      <pivotArea dataOnly="0" labelOnly="1" outline="0" fieldPosition="0">
        <references count="5">
          <reference field="17" count="19">
            <x v="3"/>
            <x v="6"/>
            <x v="9"/>
            <x v="10"/>
            <x v="12"/>
            <x v="23"/>
            <x v="27"/>
            <x v="32"/>
            <x v="33"/>
            <x v="37"/>
            <x v="48"/>
            <x v="54"/>
            <x v="62"/>
            <x v="81"/>
            <x v="82"/>
            <x v="83"/>
            <x v="88"/>
            <x v="91"/>
            <x v="122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612">
      <pivotArea dataOnly="0" labelOnly="1" outline="0" fieldPosition="0">
        <references count="5">
          <reference field="17" count="1">
            <x v="99"/>
          </reference>
          <reference field="24" count="1" selected="0">
            <x v="16"/>
          </reference>
          <reference field="25" count="1" selected="0">
            <x v="2"/>
          </reference>
          <reference field="27" count="1" selected="0">
            <x v="67"/>
          </reference>
          <reference field="28" count="1" selected="0">
            <x v="41"/>
          </reference>
        </references>
      </pivotArea>
    </format>
    <format dxfId="611">
      <pivotArea dataOnly="0" labelOnly="1" outline="0" fieldPosition="0">
        <references count="5">
          <reference field="17" count="6">
            <x v="9"/>
            <x v="10"/>
            <x v="20"/>
            <x v="32"/>
            <x v="33"/>
            <x v="110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47"/>
          </reference>
          <reference field="28" count="1" selected="0">
            <x v="22"/>
          </reference>
        </references>
      </pivotArea>
    </format>
    <format dxfId="610">
      <pivotArea dataOnly="0" labelOnly="1" outline="0" fieldPosition="0">
        <references count="5">
          <reference field="17" count="7">
            <x v="48"/>
            <x v="54"/>
            <x v="56"/>
            <x v="81"/>
            <x v="82"/>
            <x v="83"/>
            <x v="85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1"/>
          </reference>
          <reference field="28" count="1" selected="0">
            <x v="22"/>
          </reference>
        </references>
      </pivotArea>
    </format>
    <format dxfId="609">
      <pivotArea dataOnly="0" labelOnly="1" outline="0" fieldPosition="0">
        <references count="5">
          <reference field="17" count="15">
            <x v="53"/>
            <x v="63"/>
            <x v="64"/>
            <x v="69"/>
            <x v="71"/>
            <x v="87"/>
            <x v="94"/>
            <x v="95"/>
            <x v="96"/>
            <x v="98"/>
            <x v="99"/>
            <x v="100"/>
            <x v="132"/>
            <x v="133"/>
            <x v="134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608">
      <pivotArea dataOnly="0" labelOnly="1" outline="0" fieldPosition="0">
        <references count="5">
          <reference field="17" count="1">
            <x v="135"/>
          </reference>
          <reference field="24" count="1" selected="0">
            <x v="18"/>
          </reference>
          <reference field="25" count="1" selected="0">
            <x v="9"/>
          </reference>
          <reference field="27" count="1" selected="0">
            <x v="76"/>
          </reference>
          <reference field="28" count="1" selected="0">
            <x v="43"/>
          </reference>
        </references>
      </pivotArea>
    </format>
    <format dxfId="607">
      <pivotArea dataOnly="0" labelOnly="1" outline="0" fieldPosition="0">
        <references count="6">
          <reference field="17" count="1" selected="0">
            <x v="99"/>
          </reference>
          <reference field="18" count="1">
            <x v="128"/>
          </reference>
          <reference field="24" count="1" selected="0">
            <x v="0"/>
          </reference>
          <reference field="25" count="1" selected="0">
            <x v="2"/>
          </reference>
          <reference field="27" count="1" selected="0">
            <x v="18"/>
          </reference>
          <reference field="28" count="1" selected="0">
            <x v="0"/>
          </reference>
        </references>
      </pivotArea>
    </format>
    <format dxfId="606">
      <pivotArea dataOnly="0" labelOnly="1" outline="0" fieldPosition="0">
        <references count="6">
          <reference field="17" count="1" selected="0">
            <x v="48"/>
          </reference>
          <reference field="18" count="1">
            <x v="119"/>
          </reference>
          <reference field="24" count="1" selected="0">
            <x v="1"/>
          </reference>
          <reference field="25" count="1" selected="0">
            <x v="8"/>
          </reference>
          <reference field="27" count="1" selected="0">
            <x v="23"/>
          </reference>
          <reference field="28" count="1" selected="0">
            <x v="1"/>
          </reference>
        </references>
      </pivotArea>
    </format>
    <format dxfId="605">
      <pivotArea dataOnly="0" labelOnly="1" outline="0" fieldPosition="0">
        <references count="6">
          <reference field="17" count="1" selected="0">
            <x v="62"/>
          </reference>
          <reference field="18" count="1">
            <x v="120"/>
          </reference>
          <reference field="24" count="1" selected="0">
            <x v="1"/>
          </reference>
          <reference field="25" count="1" selected="0">
            <x v="8"/>
          </reference>
          <reference field="27" count="1" selected="0">
            <x v="23"/>
          </reference>
          <reference field="28" count="1" selected="0">
            <x v="1"/>
          </reference>
        </references>
      </pivotArea>
    </format>
    <format dxfId="604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1"/>
          </reference>
          <reference field="25" count="1" selected="0">
            <x v="8"/>
          </reference>
          <reference field="27" count="1" selected="0">
            <x v="23"/>
          </reference>
          <reference field="28" count="1" selected="0">
            <x v="1"/>
          </reference>
        </references>
      </pivotArea>
    </format>
    <format dxfId="603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1"/>
          </reference>
          <reference field="25" count="1" selected="0">
            <x v="8"/>
          </reference>
          <reference field="27" count="1" selected="0">
            <x v="23"/>
          </reference>
          <reference field="28" count="1" selected="0">
            <x v="1"/>
          </reference>
        </references>
      </pivotArea>
    </format>
    <format dxfId="602">
      <pivotArea dataOnly="0" labelOnly="1" outline="0" fieldPosition="0">
        <references count="6">
          <reference field="17" count="1" selected="0">
            <x v="10"/>
          </reference>
          <reference field="18" count="1">
            <x v="87"/>
          </reference>
          <reference field="24" count="1" selected="0">
            <x v="1"/>
          </reference>
          <reference field="25" count="1" selected="0">
            <x v="8"/>
          </reference>
          <reference field="27" count="1" selected="0">
            <x v="30"/>
          </reference>
          <reference field="28" count="1" selected="0">
            <x v="1"/>
          </reference>
        </references>
      </pivotArea>
    </format>
    <format dxfId="601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1"/>
          </reference>
          <reference field="25" count="1" selected="0">
            <x v="8"/>
          </reference>
          <reference field="27" count="1" selected="0">
            <x v="30"/>
          </reference>
          <reference field="28" count="1" selected="0">
            <x v="1"/>
          </reference>
        </references>
      </pivotArea>
    </format>
    <format dxfId="600">
      <pivotArea dataOnly="0" labelOnly="1" outline="0" fieldPosition="0">
        <references count="6">
          <reference field="17" count="1" selected="0">
            <x v="35"/>
          </reference>
          <reference field="18" count="1">
            <x v="68"/>
          </reference>
          <reference field="24" count="1" selected="0">
            <x v="1"/>
          </reference>
          <reference field="25" count="1" selected="0">
            <x v="8"/>
          </reference>
          <reference field="27" count="1" selected="0">
            <x v="30"/>
          </reference>
          <reference field="28" count="1" selected="0">
            <x v="1"/>
          </reference>
        </references>
      </pivotArea>
    </format>
    <format dxfId="599">
      <pivotArea dataOnly="0" labelOnly="1" outline="0" fieldPosition="0">
        <references count="6">
          <reference field="17" count="1" selected="0">
            <x v="36"/>
          </reference>
          <reference field="18" count="1">
            <x v="84"/>
          </reference>
          <reference field="24" count="1" selected="0">
            <x v="1"/>
          </reference>
          <reference field="25" count="1" selected="0">
            <x v="8"/>
          </reference>
          <reference field="27" count="1" selected="0">
            <x v="30"/>
          </reference>
          <reference field="28" count="1" selected="0">
            <x v="1"/>
          </reference>
        </references>
      </pivotArea>
    </format>
    <format dxfId="598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1"/>
          </reference>
          <reference field="25" count="1" selected="0">
            <x v="8"/>
          </reference>
          <reference field="27" count="1" selected="0">
            <x v="30"/>
          </reference>
          <reference field="28" count="1" selected="0">
            <x v="1"/>
          </reference>
        </references>
      </pivotArea>
    </format>
    <format dxfId="597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1"/>
          </reference>
          <reference field="25" count="1" selected="0">
            <x v="8"/>
          </reference>
          <reference field="27" count="1" selected="0">
            <x v="30"/>
          </reference>
          <reference field="28" count="1" selected="0">
            <x v="1"/>
          </reference>
        </references>
      </pivotArea>
    </format>
    <format dxfId="596">
      <pivotArea dataOnly="0" labelOnly="1" outline="0" fieldPosition="0">
        <references count="6">
          <reference field="17" count="1" selected="0">
            <x v="97"/>
          </reference>
          <reference field="18" count="1">
            <x v="26"/>
          </reference>
          <reference field="24" count="1" selected="0">
            <x v="1"/>
          </reference>
          <reference field="25" count="1" selected="0">
            <x v="8"/>
          </reference>
          <reference field="27" count="1" selected="0">
            <x v="30"/>
          </reference>
          <reference field="28" count="1" selected="0">
            <x v="1"/>
          </reference>
        </references>
      </pivotArea>
    </format>
    <format dxfId="595">
      <pivotArea dataOnly="0" labelOnly="1" outline="0" fieldPosition="0">
        <references count="6">
          <reference field="17" count="1" selected="0">
            <x v="117"/>
          </reference>
          <reference field="18" count="1">
            <x v="32"/>
          </reference>
          <reference field="24" count="1" selected="0">
            <x v="1"/>
          </reference>
          <reference field="25" count="1" selected="0">
            <x v="8"/>
          </reference>
          <reference field="27" count="1" selected="0">
            <x v="30"/>
          </reference>
          <reference field="28" count="1" selected="0">
            <x v="1"/>
          </reference>
        </references>
      </pivotArea>
    </format>
    <format dxfId="594">
      <pivotArea dataOnly="0" labelOnly="1" outline="0" fieldPosition="0">
        <references count="6">
          <reference field="17" count="1" selected="0">
            <x v="99"/>
          </reference>
          <reference field="18" count="1">
            <x v="128"/>
          </reference>
          <reference field="24" count="1" selected="0">
            <x v="2"/>
          </reference>
          <reference field="25" count="1" selected="0">
            <x v="2"/>
          </reference>
          <reference field="27" count="1" selected="0">
            <x v="1"/>
          </reference>
          <reference field="28" count="1" selected="0">
            <x v="2"/>
          </reference>
        </references>
      </pivotArea>
    </format>
    <format dxfId="593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3"/>
          </reference>
          <reference field="25" count="1" selected="0">
            <x v="6"/>
          </reference>
          <reference field="27" count="1" selected="0">
            <x v="22"/>
          </reference>
          <reference field="28" count="1" selected="0">
            <x v="3"/>
          </reference>
        </references>
      </pivotArea>
    </format>
    <format dxfId="592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3"/>
          </reference>
          <reference field="25" count="1" selected="0">
            <x v="6"/>
          </reference>
          <reference field="27" count="1" selected="0">
            <x v="34"/>
          </reference>
          <reference field="28" count="1" selected="0">
            <x v="3"/>
          </reference>
        </references>
      </pivotArea>
    </format>
    <format dxfId="591">
      <pivotArea dataOnly="0" labelOnly="1" outline="0" fieldPosition="0">
        <references count="6">
          <reference field="17" count="1" selected="0">
            <x v="3"/>
          </reference>
          <reference field="18" count="1">
            <x v="63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5"/>
          </reference>
          <reference field="28" count="1" selected="0">
            <x v="4"/>
          </reference>
        </references>
      </pivotArea>
    </format>
    <format dxfId="590">
      <pivotArea dataOnly="0" labelOnly="1" outline="0" fieldPosition="0">
        <references count="6">
          <reference field="17" count="1" selected="0">
            <x v="6"/>
          </reference>
          <reference field="18" count="1">
            <x v="59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5"/>
          </reference>
          <reference field="28" count="1" selected="0">
            <x v="4"/>
          </reference>
        </references>
      </pivotArea>
    </format>
    <format dxfId="589">
      <pivotArea dataOnly="0" labelOnly="1" outline="0" fieldPosition="0">
        <references count="6">
          <reference field="17" count="1" selected="0">
            <x v="10"/>
          </reference>
          <reference field="18" count="1">
            <x v="87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5"/>
          </reference>
          <reference field="28" count="1" selected="0">
            <x v="4"/>
          </reference>
        </references>
      </pivotArea>
    </format>
    <format dxfId="588">
      <pivotArea dataOnly="0" labelOnly="1" outline="0" fieldPosition="0">
        <references count="6">
          <reference field="17" count="1" selected="0">
            <x v="14"/>
          </reference>
          <reference field="18" count="1">
            <x v="78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5"/>
          </reference>
          <reference field="28" count="1" selected="0">
            <x v="4"/>
          </reference>
        </references>
      </pivotArea>
    </format>
    <format dxfId="587">
      <pivotArea dataOnly="0" labelOnly="1" outline="0" fieldPosition="0">
        <references count="6">
          <reference field="17" count="1" selected="0">
            <x v="17"/>
          </reference>
          <reference field="18" count="1">
            <x v="14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5"/>
          </reference>
          <reference field="28" count="1" selected="0">
            <x v="4"/>
          </reference>
        </references>
      </pivotArea>
    </format>
    <format dxfId="586">
      <pivotArea dataOnly="0" labelOnly="1" outline="0" fieldPosition="0">
        <references count="6">
          <reference field="17" count="1" selected="0">
            <x v="23"/>
          </reference>
          <reference field="18" count="1">
            <x v="76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5"/>
          </reference>
          <reference field="28" count="1" selected="0">
            <x v="4"/>
          </reference>
        </references>
      </pivotArea>
    </format>
    <format dxfId="585">
      <pivotArea dataOnly="0" labelOnly="1" outline="0" fieldPosition="0">
        <references count="6">
          <reference field="17" count="1" selected="0">
            <x v="28"/>
          </reference>
          <reference field="18" count="1">
            <x v="64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5"/>
          </reference>
          <reference field="28" count="1" selected="0">
            <x v="4"/>
          </reference>
        </references>
      </pivotArea>
    </format>
    <format dxfId="584">
      <pivotArea dataOnly="0" labelOnly="1" outline="0" fieldPosition="0">
        <references count="6">
          <reference field="17" count="1" selected="0">
            <x v="29"/>
          </reference>
          <reference field="18" count="1">
            <x v="38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5"/>
          </reference>
          <reference field="28" count="1" selected="0">
            <x v="4"/>
          </reference>
        </references>
      </pivotArea>
    </format>
    <format dxfId="583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5"/>
          </reference>
          <reference field="28" count="1" selected="0">
            <x v="4"/>
          </reference>
        </references>
      </pivotArea>
    </format>
    <format dxfId="582">
      <pivotArea dataOnly="0" labelOnly="1" outline="0" fieldPosition="0">
        <references count="6">
          <reference field="17" count="1" selected="0">
            <x v="112"/>
          </reference>
          <reference field="18" count="1">
            <x v="15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5"/>
          </reference>
          <reference field="28" count="1" selected="0">
            <x v="4"/>
          </reference>
        </references>
      </pivotArea>
    </format>
    <format dxfId="581">
      <pivotArea dataOnly="0" labelOnly="1" outline="0" fieldPosition="0">
        <references count="6">
          <reference field="17" count="1" selected="0">
            <x v="51"/>
          </reference>
          <reference field="18" count="1">
            <x v="4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33"/>
          </reference>
          <reference field="28" count="1" selected="0">
            <x v="4"/>
          </reference>
        </references>
      </pivotArea>
    </format>
    <format dxfId="580">
      <pivotArea dataOnly="0" labelOnly="1" outline="0" fieldPosition="0">
        <references count="6">
          <reference field="17" count="1" selected="0">
            <x v="52"/>
          </reference>
          <reference field="18" count="1">
            <x v="5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33"/>
          </reference>
          <reference field="28" count="1" selected="0">
            <x v="4"/>
          </reference>
        </references>
      </pivotArea>
    </format>
    <format dxfId="579">
      <pivotArea dataOnly="0" labelOnly="1" outline="0" fieldPosition="0">
        <references count="6">
          <reference field="17" count="1" selected="0">
            <x v="69"/>
          </reference>
          <reference field="18" count="1">
            <x v="21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33"/>
          </reference>
          <reference field="28" count="1" selected="0">
            <x v="4"/>
          </reference>
        </references>
      </pivotArea>
    </format>
    <format dxfId="578">
      <pivotArea dataOnly="0" labelOnly="1" outline="0" fieldPosition="0">
        <references count="6">
          <reference field="17" count="1" selected="0">
            <x v="72"/>
          </reference>
          <reference field="18" count="1">
            <x v="47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33"/>
          </reference>
          <reference field="28" count="1" selected="0">
            <x v="4"/>
          </reference>
        </references>
      </pivotArea>
    </format>
    <format dxfId="577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33"/>
          </reference>
          <reference field="28" count="1" selected="0">
            <x v="4"/>
          </reference>
        </references>
      </pivotArea>
    </format>
    <format dxfId="576">
      <pivotArea dataOnly="0" labelOnly="1" outline="0" fieldPosition="0">
        <references count="6">
          <reference field="17" count="1" selected="0">
            <x v="82"/>
          </reference>
          <reference field="18" count="1">
            <x v="82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33"/>
          </reference>
          <reference field="28" count="1" selected="0">
            <x v="4"/>
          </reference>
        </references>
      </pivotArea>
    </format>
    <format dxfId="575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33"/>
          </reference>
          <reference field="28" count="1" selected="0">
            <x v="4"/>
          </reference>
        </references>
      </pivotArea>
    </format>
    <format dxfId="574">
      <pivotArea dataOnly="0" labelOnly="1" outline="0" fieldPosition="0">
        <references count="6">
          <reference field="17" count="1" selected="0">
            <x v="87"/>
          </reference>
          <reference field="18" count="1">
            <x v="41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33"/>
          </reference>
          <reference field="28" count="1" selected="0">
            <x v="4"/>
          </reference>
        </references>
      </pivotArea>
    </format>
    <format dxfId="573">
      <pivotArea dataOnly="0" labelOnly="1" outline="0" fieldPosition="0">
        <references count="6">
          <reference field="17" count="1" selected="0">
            <x v="88"/>
          </reference>
          <reference field="18" count="1">
            <x v="20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33"/>
          </reference>
          <reference field="28" count="1" selected="0">
            <x v="4"/>
          </reference>
        </references>
      </pivotArea>
    </format>
    <format dxfId="572">
      <pivotArea dataOnly="0" labelOnly="1" outline="0" fieldPosition="0">
        <references count="6">
          <reference field="17" count="1" selected="0">
            <x v="102"/>
          </reference>
          <reference field="18" count="1">
            <x v="11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68"/>
          </reference>
          <reference field="28" count="1" selected="0">
            <x v="16"/>
          </reference>
        </references>
      </pivotArea>
    </format>
    <format dxfId="571">
      <pivotArea dataOnly="0" labelOnly="1" outline="0" fieldPosition="0">
        <references count="6">
          <reference field="17" count="1" selected="0">
            <x v="101"/>
          </reference>
          <reference field="18" count="1">
            <x v="123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7"/>
          </reference>
          <reference field="28" count="1" selected="0">
            <x v="21"/>
          </reference>
        </references>
      </pivotArea>
    </format>
    <format dxfId="570">
      <pivotArea dataOnly="0" labelOnly="1" outline="0" fieldPosition="0">
        <references count="6">
          <reference field="17" count="1" selected="0">
            <x v="101"/>
          </reference>
          <reference field="18" count="1">
            <x v="123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8"/>
          </reference>
          <reference field="28" count="1" selected="0">
            <x v="21"/>
          </reference>
        </references>
      </pivotArea>
    </format>
    <format dxfId="569">
      <pivotArea dataOnly="0" labelOnly="1" outline="0" fieldPosition="0">
        <references count="6">
          <reference field="17" count="1" selected="0">
            <x v="101"/>
          </reference>
          <reference field="18" count="1">
            <x v="123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21"/>
          </reference>
          <reference field="28" count="1" selected="0">
            <x v="21"/>
          </reference>
        </references>
      </pivotArea>
    </format>
    <format dxfId="568">
      <pivotArea dataOnly="0" labelOnly="1" outline="0" fieldPosition="0">
        <references count="6">
          <reference field="17" count="1" selected="0">
            <x v="101"/>
          </reference>
          <reference field="18" count="1">
            <x v="123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29"/>
          </reference>
          <reference field="28" count="1" selected="0">
            <x v="21"/>
          </reference>
        </references>
      </pivotArea>
    </format>
    <format dxfId="567">
      <pivotArea dataOnly="0" labelOnly="1" outline="0" fieldPosition="0">
        <references count="6">
          <reference field="17" count="1" selected="0">
            <x v="101"/>
          </reference>
          <reference field="18" count="1">
            <x v="123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36"/>
          </reference>
          <reference field="28" count="1" selected="0">
            <x v="21"/>
          </reference>
        </references>
      </pivotArea>
    </format>
    <format dxfId="566">
      <pivotArea dataOnly="0" labelOnly="1" outline="0" fieldPosition="0">
        <references count="6">
          <reference field="17" count="1" selected="0">
            <x v="25"/>
          </reference>
          <reference field="18" count="1">
            <x v="37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41"/>
          </reference>
          <reference field="28" count="1" selected="0">
            <x v="21"/>
          </reference>
        </references>
      </pivotArea>
    </format>
    <format dxfId="565">
      <pivotArea dataOnly="0" labelOnly="1" outline="0" fieldPosition="0">
        <references count="6">
          <reference field="17" count="1" selected="0">
            <x v="101"/>
          </reference>
          <reference field="18" count="1">
            <x v="123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42"/>
          </reference>
          <reference field="28" count="1" selected="0">
            <x v="21"/>
          </reference>
        </references>
      </pivotArea>
    </format>
    <format dxfId="564">
      <pivotArea dataOnly="0" labelOnly="1" outline="0" fieldPosition="0">
        <references count="6">
          <reference field="17" count="1" selected="0">
            <x v="13"/>
          </reference>
          <reference field="18" count="1">
            <x v="90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61"/>
          </reference>
          <reference field="28" count="1" selected="0">
            <x v="21"/>
          </reference>
        </references>
      </pivotArea>
    </format>
    <format dxfId="563">
      <pivotArea dataOnly="0" labelOnly="1" outline="0" fieldPosition="0">
        <references count="6">
          <reference field="17" count="1" selected="0">
            <x v="101"/>
          </reference>
          <reference field="18" count="1">
            <x v="123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71"/>
          </reference>
          <reference field="28" count="1" selected="0">
            <x v="21"/>
          </reference>
        </references>
      </pivotArea>
    </format>
    <format dxfId="562">
      <pivotArea dataOnly="0" labelOnly="1" outline="0" fieldPosition="0">
        <references count="6">
          <reference field="17" count="1" selected="0">
            <x v="101"/>
          </reference>
          <reference field="18" count="1">
            <x v="123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15"/>
          </reference>
          <reference field="28" count="1" selected="0">
            <x v="34"/>
          </reference>
        </references>
      </pivotArea>
    </format>
    <format dxfId="561">
      <pivotArea dataOnly="0" labelOnly="1" outline="0" fieldPosition="0">
        <references count="6">
          <reference field="17" count="1" selected="0">
            <x v="101"/>
          </reference>
          <reference field="18" count="1">
            <x v="123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53"/>
          </reference>
          <reference field="28" count="1" selected="0">
            <x v="34"/>
          </reference>
        </references>
      </pivotArea>
    </format>
    <format dxfId="560">
      <pivotArea dataOnly="0" labelOnly="1" outline="0" fieldPosition="0">
        <references count="6">
          <reference field="17" count="1" selected="0">
            <x v="101"/>
          </reference>
          <reference field="18" count="1">
            <x v="123"/>
          </reference>
          <reference field="24" count="1" selected="0">
            <x v="4"/>
          </reference>
          <reference field="25" count="1" selected="0">
            <x v="3"/>
          </reference>
          <reference field="27" count="1" selected="0">
            <x v="72"/>
          </reference>
          <reference field="28" count="1" selected="0">
            <x v="34"/>
          </reference>
        </references>
      </pivotArea>
    </format>
    <format dxfId="559">
      <pivotArea dataOnly="0" labelOnly="1" outline="0" fieldPosition="0">
        <references count="6">
          <reference field="17" count="1" selected="0">
            <x v="57"/>
          </reference>
          <reference field="18" count="1">
            <x v="104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"/>
          </reference>
          <reference field="28" count="1" selected="0">
            <x v="5"/>
          </reference>
        </references>
      </pivotArea>
    </format>
    <format dxfId="558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"/>
          </reference>
          <reference field="28" count="1" selected="0">
            <x v="5"/>
          </reference>
        </references>
      </pivotArea>
    </format>
    <format dxfId="557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"/>
          </reference>
          <reference field="28" count="1" selected="0">
            <x v="5"/>
          </reference>
        </references>
      </pivotArea>
    </format>
    <format dxfId="556">
      <pivotArea dataOnly="0" labelOnly="1" outline="0" fieldPosition="0">
        <references count="6">
          <reference field="17" count="1" selected="0">
            <x v="84"/>
          </reference>
          <reference field="18" count="1">
            <x v="132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"/>
          </reference>
          <reference field="28" count="1" selected="0">
            <x v="5"/>
          </reference>
        </references>
      </pivotArea>
    </format>
    <format dxfId="555">
      <pivotArea dataOnly="0" labelOnly="1" outline="0" fieldPosition="0">
        <references count="6">
          <reference field="17" count="1" selected="0">
            <x v="88"/>
          </reference>
          <reference field="18" count="1">
            <x v="20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"/>
          </reference>
          <reference field="28" count="1" selected="0">
            <x v="5"/>
          </reference>
        </references>
      </pivotArea>
    </format>
    <format dxfId="554">
      <pivotArea dataOnly="0" labelOnly="1" outline="0" fieldPosition="0">
        <references count="6">
          <reference field="17" count="1" selected="0">
            <x v="103"/>
          </reference>
          <reference field="18" count="1">
            <x v="12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"/>
          </reference>
          <reference field="28" count="1" selected="0">
            <x v="5"/>
          </reference>
        </references>
      </pivotArea>
    </format>
    <format dxfId="553">
      <pivotArea dataOnly="0" labelOnly="1" outline="0" fieldPosition="0">
        <references count="6">
          <reference field="17" count="1" selected="0">
            <x v="75"/>
          </reference>
          <reference field="18" count="1">
            <x v="112"/>
          </reference>
          <reference field="24" count="1" selected="0">
            <x v="5"/>
          </reference>
          <reference field="25" count="1" selected="0">
            <x v="0"/>
          </reference>
          <reference field="27" count="1" selected="0">
            <x v="49"/>
          </reference>
          <reference field="28" count="1" selected="0">
            <x v="12"/>
          </reference>
        </references>
      </pivotArea>
    </format>
    <format dxfId="552">
      <pivotArea dataOnly="0" labelOnly="1" outline="0" fieldPosition="0">
        <references count="6">
          <reference field="17" count="1" selected="0">
            <x v="62"/>
          </reference>
          <reference field="18" count="1">
            <x v="120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8"/>
          </reference>
          <reference field="28" count="1" selected="0">
            <x v="14"/>
          </reference>
        </references>
      </pivotArea>
    </format>
    <format dxfId="551">
      <pivotArea dataOnly="0" labelOnly="1" outline="0" fieldPosition="0">
        <references count="6">
          <reference field="17" count="1" selected="0">
            <x v="77"/>
          </reference>
          <reference field="18" count="1">
            <x v="24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8"/>
          </reference>
          <reference field="28" count="1" selected="0">
            <x v="14"/>
          </reference>
        </references>
      </pivotArea>
    </format>
    <format dxfId="550">
      <pivotArea dataOnly="0" labelOnly="1" outline="0" fieldPosition="0">
        <references count="6">
          <reference field="17" count="1" selected="0">
            <x v="80"/>
          </reference>
          <reference field="18" count="1">
            <x v="102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8"/>
          </reference>
          <reference field="28" count="1" selected="0">
            <x v="14"/>
          </reference>
        </references>
      </pivotArea>
    </format>
    <format dxfId="549">
      <pivotArea dataOnly="0" labelOnly="1" outline="0" fieldPosition="0">
        <references count="6">
          <reference field="17" count="1" selected="0">
            <x v="113"/>
          </reference>
          <reference field="18" count="1">
            <x v="34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8"/>
          </reference>
          <reference field="28" count="1" selected="0">
            <x v="14"/>
          </reference>
        </references>
      </pivotArea>
    </format>
    <format dxfId="548">
      <pivotArea dataOnly="0" labelOnly="1" outline="0" fieldPosition="0">
        <references count="6">
          <reference field="17" count="1" selected="0">
            <x v="123"/>
          </reference>
          <reference field="18" count="1">
            <x v="43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8"/>
          </reference>
          <reference field="28" count="1" selected="0">
            <x v="14"/>
          </reference>
        </references>
      </pivotArea>
    </format>
    <format dxfId="547">
      <pivotArea dataOnly="0" labelOnly="1" outline="0" fieldPosition="0">
        <references count="6">
          <reference field="17" count="1" selected="0">
            <x v="9"/>
          </reference>
          <reference field="18" count="1">
            <x v="61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546">
      <pivotArea dataOnly="0" labelOnly="1" outline="0" fieldPosition="0">
        <references count="6">
          <reference field="17" count="1" selected="0">
            <x v="10"/>
          </reference>
          <reference field="18" count="1">
            <x v="87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545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544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543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542">
      <pivotArea dataOnly="0" labelOnly="1" outline="0" fieldPosition="0">
        <references count="6">
          <reference field="17" count="1" selected="0">
            <x v="55"/>
          </reference>
          <reference field="18" count="1">
            <x v="108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541">
      <pivotArea dataOnly="0" labelOnly="1" outline="0" fieldPosition="0">
        <references count="6">
          <reference field="17" count="1" selected="0">
            <x v="56"/>
          </reference>
          <reference field="18" count="1">
            <x v="106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540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539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538">
      <pivotArea dataOnly="0" labelOnly="1" outline="0" fieldPosition="0">
        <references count="6">
          <reference field="17" count="1" selected="0">
            <x v="112"/>
          </reference>
          <reference field="18" count="1">
            <x v="15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537">
      <pivotArea dataOnly="0" labelOnly="1" outline="0" fieldPosition="0">
        <references count="6">
          <reference field="17" count="1" selected="0">
            <x v="123"/>
          </reference>
          <reference field="18" count="1">
            <x v="43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536">
      <pivotArea dataOnly="0" labelOnly="1" outline="0" fieldPosition="0">
        <references count="6">
          <reference field="17" count="1" selected="0">
            <x v="129"/>
          </reference>
          <reference field="18" count="1">
            <x v="27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535">
      <pivotArea dataOnly="0" labelOnly="1" outline="0" fieldPosition="0">
        <references count="6">
          <reference field="17" count="1" selected="0">
            <x v="130"/>
          </reference>
          <reference field="18" count="1">
            <x v="22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534">
      <pivotArea dataOnly="0" labelOnly="1" outline="0" fieldPosition="0">
        <references count="6">
          <reference field="17" count="1" selected="0">
            <x v="131"/>
          </reference>
          <reference field="18" count="1">
            <x v="23"/>
          </reference>
          <reference field="24" count="1" selected="0">
            <x v="5"/>
          </reference>
          <reference field="25" count="1" selected="0">
            <x v="5"/>
          </reference>
          <reference field="27" count="1" selected="0">
            <x v="40"/>
          </reference>
          <reference field="28" count="1" selected="0">
            <x v="25"/>
          </reference>
        </references>
      </pivotArea>
    </format>
    <format dxfId="533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2"/>
          </reference>
          <reference field="28" count="1" selected="0">
            <x v="6"/>
          </reference>
        </references>
      </pivotArea>
    </format>
    <format dxfId="532">
      <pivotArea dataOnly="0" labelOnly="1" outline="0" fieldPosition="0">
        <references count="6">
          <reference field="17" count="1" selected="0">
            <x v="87"/>
          </reference>
          <reference field="18" count="1">
            <x v="41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2"/>
          </reference>
          <reference field="28" count="1" selected="0">
            <x v="6"/>
          </reference>
        </references>
      </pivotArea>
    </format>
    <format dxfId="531">
      <pivotArea dataOnly="0" labelOnly="1" outline="0" fieldPosition="0">
        <references count="6">
          <reference field="17" count="1" selected="0">
            <x v="102"/>
          </reference>
          <reference field="18" count="1">
            <x v="11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2"/>
          </reference>
          <reference field="28" count="1" selected="0">
            <x v="6"/>
          </reference>
        </references>
      </pivotArea>
    </format>
    <format dxfId="530">
      <pivotArea dataOnly="0" labelOnly="1" outline="0" fieldPosition="0">
        <references count="6">
          <reference field="17" count="1" selected="0">
            <x v="8"/>
          </reference>
          <reference field="18" count="1">
            <x v="62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29">
      <pivotArea dataOnly="0" labelOnly="1" outline="0" fieldPosition="0">
        <references count="6">
          <reference field="17" count="1" selected="0">
            <x v="10"/>
          </reference>
          <reference field="18" count="1">
            <x v="87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28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27">
      <pivotArea dataOnly="0" labelOnly="1" outline="0" fieldPosition="0">
        <references count="6">
          <reference field="17" count="1" selected="0">
            <x v="51"/>
          </reference>
          <reference field="18" count="1">
            <x v="4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26">
      <pivotArea dataOnly="0" labelOnly="1" outline="0" fieldPosition="0">
        <references count="6">
          <reference field="17" count="1" selected="0">
            <x v="53"/>
          </reference>
          <reference field="18" count="1">
            <x v="73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25">
      <pivotArea dataOnly="0" labelOnly="1" outline="0" fieldPosition="0">
        <references count="6">
          <reference field="17" count="1" selected="0">
            <x v="58"/>
          </reference>
          <reference field="18" count="1">
            <x v="109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24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23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22">
      <pivotArea dataOnly="0" labelOnly="1" outline="0" fieldPosition="0">
        <references count="6">
          <reference field="17" count="1" selected="0">
            <x v="84"/>
          </reference>
          <reference field="18" count="1">
            <x v="132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21">
      <pivotArea dataOnly="0" labelOnly="1" outline="0" fieldPosition="0">
        <references count="6">
          <reference field="17" count="1" selected="0">
            <x v="85"/>
          </reference>
          <reference field="18" count="1">
            <x v="80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20">
      <pivotArea dataOnly="0" labelOnly="1" outline="0" fieldPosition="0">
        <references count="6">
          <reference field="17" count="1" selected="0">
            <x v="87"/>
          </reference>
          <reference field="18" count="1">
            <x v="41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19">
      <pivotArea dataOnly="0" labelOnly="1" outline="0" fieldPosition="0">
        <references count="6">
          <reference field="17" count="1" selected="0">
            <x v="105"/>
          </reference>
          <reference field="18" count="1">
            <x v="10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18">
      <pivotArea dataOnly="0" labelOnly="1" outline="0" fieldPosition="0">
        <references count="6">
          <reference field="17" count="1" selected="0">
            <x v="111"/>
          </reference>
          <reference field="18" count="1">
            <x v="35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17">
      <pivotArea dataOnly="0" labelOnly="1" outline="0" fieldPosition="0">
        <references count="6">
          <reference field="17" count="1" selected="0">
            <x v="112"/>
          </reference>
          <reference field="18" count="1">
            <x v="15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16">
      <pivotArea dataOnly="0" labelOnly="1" outline="0" fieldPosition="0">
        <references count="6">
          <reference field="17" count="1" selected="0">
            <x v="123"/>
          </reference>
          <reference field="18" count="1">
            <x v="43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6"/>
          </reference>
          <reference field="28" count="1" selected="0">
            <x v="6"/>
          </reference>
        </references>
      </pivotArea>
    </format>
    <format dxfId="515">
      <pivotArea dataOnly="0" labelOnly="1" outline="0" fieldPosition="0">
        <references count="6">
          <reference field="17" count="1" selected="0">
            <x v="102"/>
          </reference>
          <reference field="18" count="1">
            <x v="11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9"/>
          </reference>
          <reference field="28" count="1" selected="0">
            <x v="6"/>
          </reference>
        </references>
      </pivotArea>
    </format>
    <format dxfId="514">
      <pivotArea dataOnly="0" labelOnly="1" outline="0" fieldPosition="0">
        <references count="6">
          <reference field="17" count="1" selected="0">
            <x v="104"/>
          </reference>
          <reference field="18" count="1">
            <x v="9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0"/>
          </reference>
          <reference field="28" count="1" selected="0">
            <x v="6"/>
          </reference>
        </references>
      </pivotArea>
    </format>
    <format dxfId="513">
      <pivotArea dataOnly="0" labelOnly="1" outline="0" fieldPosition="0">
        <references count="6">
          <reference field="17" count="1" selected="0">
            <x v="103"/>
          </reference>
          <reference field="18" count="1">
            <x v="12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44"/>
          </reference>
          <reference field="28" count="1" selected="0">
            <x v="6"/>
          </reference>
        </references>
      </pivotArea>
    </format>
    <format dxfId="512">
      <pivotArea dataOnly="0" labelOnly="1" outline="0" fieldPosition="0">
        <references count="6">
          <reference field="17" count="1" selected="0">
            <x v="105"/>
          </reference>
          <reference field="18" count="1">
            <x v="10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50"/>
          </reference>
          <reference field="28" count="1" selected="0">
            <x v="6"/>
          </reference>
        </references>
      </pivotArea>
    </format>
    <format dxfId="511">
      <pivotArea dataOnly="0" labelOnly="1" outline="0" fieldPosition="0">
        <references count="6">
          <reference field="17" count="1" selected="0">
            <x v="20"/>
          </reference>
          <reference field="18" count="1">
            <x v="57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73"/>
          </reference>
          <reference field="28" count="1" selected="0">
            <x v="6"/>
          </reference>
        </references>
      </pivotArea>
    </format>
    <format dxfId="510">
      <pivotArea dataOnly="0" labelOnly="1" outline="0" fieldPosition="0">
        <references count="6">
          <reference field="17" count="1" selected="0">
            <x v="23"/>
          </reference>
          <reference field="18" count="1">
            <x v="76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73"/>
          </reference>
          <reference field="28" count="1" selected="0">
            <x v="6"/>
          </reference>
        </references>
      </pivotArea>
    </format>
    <format dxfId="509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73"/>
          </reference>
          <reference field="28" count="1" selected="0">
            <x v="6"/>
          </reference>
        </references>
      </pivotArea>
    </format>
    <format dxfId="508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73"/>
          </reference>
          <reference field="28" count="1" selected="0">
            <x v="6"/>
          </reference>
        </references>
      </pivotArea>
    </format>
    <format dxfId="507">
      <pivotArea dataOnly="0" labelOnly="1" outline="0" fieldPosition="0">
        <references count="6">
          <reference field="17" count="1" selected="0">
            <x v="104"/>
          </reference>
          <reference field="18" count="1">
            <x v="9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73"/>
          </reference>
          <reference field="28" count="1" selected="0">
            <x v="6"/>
          </reference>
        </references>
      </pivotArea>
    </format>
    <format dxfId="506">
      <pivotArea dataOnly="0" labelOnly="1" outline="0" fieldPosition="0">
        <references count="6">
          <reference field="17" count="1" selected="0">
            <x v="23"/>
          </reference>
          <reference field="18" count="1">
            <x v="76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1"/>
          </reference>
          <reference field="28" count="1" selected="0">
            <x v="10"/>
          </reference>
        </references>
      </pivotArea>
    </format>
    <format dxfId="505">
      <pivotArea dataOnly="0" labelOnly="1" outline="0" fieldPosition="0">
        <references count="6">
          <reference field="17" count="1" selected="0">
            <x v="27"/>
          </reference>
          <reference field="18" count="1">
            <x v="65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1"/>
          </reference>
          <reference field="28" count="1" selected="0">
            <x v="10"/>
          </reference>
        </references>
      </pivotArea>
    </format>
    <format dxfId="504">
      <pivotArea dataOnly="0" labelOnly="1" outline="0" fieldPosition="0">
        <references count="6">
          <reference field="17" count="1" selected="0">
            <x v="87"/>
          </reference>
          <reference field="18" count="1">
            <x v="41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1"/>
          </reference>
          <reference field="28" count="1" selected="0">
            <x v="10"/>
          </reference>
        </references>
      </pivotArea>
    </format>
    <format dxfId="503">
      <pivotArea dataOnly="0" labelOnly="1" outline="0" fieldPosition="0">
        <references count="6">
          <reference field="17" count="1" selected="0">
            <x v="110"/>
          </reference>
          <reference field="18" count="1">
            <x v="77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1"/>
          </reference>
          <reference field="28" count="1" selected="0">
            <x v="10"/>
          </reference>
        </references>
      </pivotArea>
    </format>
    <format dxfId="502">
      <pivotArea dataOnly="0" labelOnly="1" outline="0" fieldPosition="0">
        <references count="6">
          <reference field="17" count="1" selected="0">
            <x v="111"/>
          </reference>
          <reference field="18" count="1">
            <x v="35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1"/>
          </reference>
          <reference field="28" count="1" selected="0">
            <x v="10"/>
          </reference>
        </references>
      </pivotArea>
    </format>
    <format dxfId="501">
      <pivotArea dataOnly="0" labelOnly="1" outline="0" fieldPosition="0">
        <references count="6">
          <reference field="17" count="1" selected="0">
            <x v="124"/>
          </reference>
          <reference field="18" count="1">
            <x v="74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1"/>
          </reference>
          <reference field="28" count="1" selected="0">
            <x v="10"/>
          </reference>
        </references>
      </pivotArea>
    </format>
    <format dxfId="500">
      <pivotArea dataOnly="0" labelOnly="1" outline="0" fieldPosition="0">
        <references count="6">
          <reference field="17" count="1" selected="0">
            <x v="102"/>
          </reference>
          <reference field="18" count="1">
            <x v="11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2"/>
          </reference>
          <reference field="28" count="1" selected="0">
            <x v="28"/>
          </reference>
        </references>
      </pivotArea>
    </format>
    <format dxfId="499">
      <pivotArea dataOnly="0" labelOnly="1" outline="0" fieldPosition="0">
        <references count="6">
          <reference field="17" count="1" selected="0">
            <x v="102"/>
          </reference>
          <reference field="18" count="1">
            <x v="11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3"/>
          </reference>
          <reference field="28" count="1" selected="0">
            <x v="28"/>
          </reference>
        </references>
      </pivotArea>
    </format>
    <format dxfId="498">
      <pivotArea dataOnly="0" labelOnly="1" outline="0" fieldPosition="0">
        <references count="6">
          <reference field="17" count="1" selected="0">
            <x v="58"/>
          </reference>
          <reference field="18" count="1">
            <x v="109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9"/>
          </reference>
          <reference field="28" count="1" selected="0">
            <x v="28"/>
          </reference>
        </references>
      </pivotArea>
    </format>
    <format dxfId="497">
      <pivotArea dataOnly="0" labelOnly="1" outline="0" fieldPosition="0">
        <references count="6">
          <reference field="17" count="1" selected="0">
            <x v="102"/>
          </reference>
          <reference field="18" count="1">
            <x v="11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19"/>
          </reference>
          <reference field="28" count="1" selected="0">
            <x v="28"/>
          </reference>
        </references>
      </pivotArea>
    </format>
    <format dxfId="496">
      <pivotArea dataOnly="0" labelOnly="1" outline="0" fieldPosition="0">
        <references count="6">
          <reference field="17" count="1" selected="0">
            <x v="102"/>
          </reference>
          <reference field="18" count="1">
            <x v="11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38"/>
          </reference>
          <reference field="28" count="1" selected="0">
            <x v="28"/>
          </reference>
        </references>
      </pivotArea>
    </format>
    <format dxfId="495">
      <pivotArea dataOnly="0" labelOnly="1" outline="0" fieldPosition="0">
        <references count="6">
          <reference field="17" count="1" selected="0">
            <x v="51"/>
          </reference>
          <reference field="18" count="1">
            <x v="4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75"/>
          </reference>
          <reference field="28" count="1" selected="0">
            <x v="28"/>
          </reference>
        </references>
      </pivotArea>
    </format>
    <format dxfId="494">
      <pivotArea dataOnly="0" labelOnly="1" outline="0" fieldPosition="0">
        <references count="6">
          <reference field="17" count="1" selected="0">
            <x v="102"/>
          </reference>
          <reference field="18" count="1">
            <x v="11"/>
          </reference>
          <reference field="24" count="1" selected="0">
            <x v="6"/>
          </reference>
          <reference field="25" count="1" selected="0">
            <x v="1"/>
          </reference>
          <reference field="27" count="1" selected="0">
            <x v="75"/>
          </reference>
          <reference field="28" count="1" selected="0">
            <x v="28"/>
          </reference>
        </references>
      </pivotArea>
    </format>
    <format dxfId="493">
      <pivotArea dataOnly="0" labelOnly="1" outline="0" fieldPosition="0">
        <references count="6">
          <reference field="17" count="1" selected="0">
            <x v="16"/>
          </reference>
          <reference field="18" count="1">
            <x v="1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92">
      <pivotArea dataOnly="0" labelOnly="1" outline="0" fieldPosition="0">
        <references count="6">
          <reference field="17" count="1" selected="0">
            <x v="20"/>
          </reference>
          <reference field="18" count="1">
            <x v="5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91">
      <pivotArea dataOnly="0" labelOnly="1" outline="0" fieldPosition="0">
        <references count="6">
          <reference field="17" count="1" selected="0">
            <x v="24"/>
          </reference>
          <reference field="18" count="1">
            <x v="89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90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89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88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87">
      <pivotArea dataOnly="0" labelOnly="1" outline="0" fieldPosition="0">
        <references count="6">
          <reference field="17" count="1" selected="0">
            <x v="44"/>
          </reference>
          <reference field="18" count="1">
            <x v="29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86">
      <pivotArea dataOnly="0" labelOnly="1" outline="0" fieldPosition="0">
        <references count="6">
          <reference field="17" count="1" selected="0">
            <x v="46"/>
          </reference>
          <reference field="18" count="1">
            <x v="124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85">
      <pivotArea dataOnly="0" labelOnly="1" outline="0" fieldPosition="0">
        <references count="6">
          <reference field="17" count="1" selected="0">
            <x v="52"/>
          </reference>
          <reference field="18" count="1">
            <x v="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84">
      <pivotArea dataOnly="0" labelOnly="1" outline="0" fieldPosition="0">
        <references count="6">
          <reference field="17" count="1" selected="0">
            <x v="71"/>
          </reference>
          <reference field="18" count="1">
            <x v="46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83">
      <pivotArea dataOnly="0" labelOnly="1" outline="0" fieldPosition="0">
        <references count="6">
          <reference field="17" count="1" selected="0">
            <x v="75"/>
          </reference>
          <reference field="18" count="1">
            <x v="112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82">
      <pivotArea dataOnly="0" labelOnly="1" outline="0" fieldPosition="0">
        <references count="6">
          <reference field="17" count="1" selected="0">
            <x v="88"/>
          </reference>
          <reference field="18" count="1">
            <x v="20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81">
      <pivotArea dataOnly="0" labelOnly="1" outline="0" fieldPosition="0">
        <references count="6">
          <reference field="17" count="1" selected="0">
            <x v="112"/>
          </reference>
          <reference field="18" count="1">
            <x v="1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80">
      <pivotArea dataOnly="0" labelOnly="1" outline="0" fieldPosition="0">
        <references count="6">
          <reference field="17" count="1" selected="0">
            <x v="120"/>
          </reference>
          <reference field="18" count="1">
            <x v="121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79">
      <pivotArea dataOnly="0" labelOnly="1" outline="0" fieldPosition="0">
        <references count="6">
          <reference field="17" count="1" selected="0">
            <x v="122"/>
          </reference>
          <reference field="18" count="1">
            <x v="33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7"/>
          </reference>
          <reference field="28" count="1" selected="0">
            <x v="11"/>
          </reference>
        </references>
      </pivotArea>
    </format>
    <format dxfId="478">
      <pivotArea dataOnly="0" labelOnly="1" outline="0" fieldPosition="0">
        <references count="6">
          <reference field="17" count="1" selected="0">
            <x v="2"/>
          </reference>
          <reference field="18" count="1">
            <x v="66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77">
      <pivotArea dataOnly="0" labelOnly="1" outline="0" fieldPosition="0">
        <references count="6">
          <reference field="17" count="1" selected="0">
            <x v="5"/>
          </reference>
          <reference field="18" count="1">
            <x v="6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76">
      <pivotArea dataOnly="0" labelOnly="1" outline="0" fieldPosition="0">
        <references count="6">
          <reference field="17" count="1" selected="0">
            <x v="7"/>
          </reference>
          <reference field="18" count="1">
            <x v="56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75">
      <pivotArea dataOnly="0" labelOnly="1" outline="0" fieldPosition="0">
        <references count="6">
          <reference field="17" count="1" selected="0">
            <x v="11"/>
          </reference>
          <reference field="18" count="1">
            <x v="86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74">
      <pivotArea dataOnly="0" labelOnly="1" outline="0" fieldPosition="0">
        <references count="6">
          <reference field="17" count="1" selected="0">
            <x v="16"/>
          </reference>
          <reference field="18" count="1">
            <x v="1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73">
      <pivotArea dataOnly="0" labelOnly="1" outline="0" fieldPosition="0">
        <references count="6">
          <reference field="17" count="1" selected="0">
            <x v="17"/>
          </reference>
          <reference field="18" count="1">
            <x v="14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72">
      <pivotArea dataOnly="0" labelOnly="1" outline="0" fieldPosition="0">
        <references count="6">
          <reference field="17" count="1" selected="0">
            <x v="20"/>
          </reference>
          <reference field="18" count="1">
            <x v="5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71">
      <pivotArea dataOnly="0" labelOnly="1" outline="0" fieldPosition="0">
        <references count="6">
          <reference field="17" count="1" selected="0">
            <x v="21"/>
          </reference>
          <reference field="18" count="1">
            <x v="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70">
      <pivotArea dataOnly="0" labelOnly="1" outline="0" fieldPosition="0">
        <references count="6">
          <reference field="17" count="1" selected="0">
            <x v="23"/>
          </reference>
          <reference field="18" count="1">
            <x v="76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69">
      <pivotArea dataOnly="0" labelOnly="1" outline="0" fieldPosition="0">
        <references count="6">
          <reference field="17" count="1" selected="0">
            <x v="25"/>
          </reference>
          <reference field="18" count="1">
            <x v="3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68">
      <pivotArea dataOnly="0" labelOnly="1" outline="0" fieldPosition="0">
        <references count="6">
          <reference field="17" count="1" selected="0">
            <x v="30"/>
          </reference>
          <reference field="18" count="1">
            <x v="79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67">
      <pivotArea dataOnly="0" labelOnly="1" outline="0" fieldPosition="0">
        <references count="6">
          <reference field="17" count="1" selected="0">
            <x v="31"/>
          </reference>
          <reference field="18" count="1">
            <x v="18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66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65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64">
      <pivotArea dataOnly="0" labelOnly="1" outline="0" fieldPosition="0">
        <references count="6">
          <reference field="17" count="1" selected="0">
            <x v="34"/>
          </reference>
          <reference field="18" count="1">
            <x v="13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63">
      <pivotArea dataOnly="0" labelOnly="1" outline="0" fieldPosition="0">
        <references count="6">
          <reference field="17" count="1" selected="0">
            <x v="35"/>
          </reference>
          <reference field="18" count="1">
            <x v="68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62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61">
      <pivotArea dataOnly="0" labelOnly="1" outline="0" fieldPosition="0">
        <references count="6">
          <reference field="17" count="1" selected="0">
            <x v="42"/>
          </reference>
          <reference field="18" count="1">
            <x v="9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60">
      <pivotArea dataOnly="0" labelOnly="1" outline="0" fieldPosition="0">
        <references count="6">
          <reference field="17" count="1" selected="0">
            <x v="57"/>
          </reference>
          <reference field="18" count="1">
            <x v="104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59">
      <pivotArea dataOnly="0" labelOnly="1" outline="0" fieldPosition="0">
        <references count="6">
          <reference field="17" count="1" selected="0">
            <x v="69"/>
          </reference>
          <reference field="18" count="1">
            <x v="21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58">
      <pivotArea dataOnly="0" labelOnly="1" outline="0" fieldPosition="0">
        <references count="6">
          <reference field="17" count="1" selected="0">
            <x v="74"/>
          </reference>
          <reference field="18" count="1">
            <x v="48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57">
      <pivotArea dataOnly="0" labelOnly="1" outline="0" fieldPosition="0">
        <references count="6">
          <reference field="17" count="1" selected="0">
            <x v="76"/>
          </reference>
          <reference field="18" count="1">
            <x v="110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56">
      <pivotArea dataOnly="0" labelOnly="1" outline="0" fieldPosition="0">
        <references count="6">
          <reference field="17" count="1" selected="0">
            <x v="88"/>
          </reference>
          <reference field="18" count="1">
            <x v="20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55">
      <pivotArea dataOnly="0" labelOnly="1" outline="0" fieldPosition="0">
        <references count="6">
          <reference field="17" count="1" selected="0">
            <x v="107"/>
          </reference>
          <reference field="18" count="1">
            <x v="70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54">
      <pivotArea dataOnly="0" labelOnly="1" outline="0" fieldPosition="0">
        <references count="6">
          <reference field="17" count="1" selected="0">
            <x v="109"/>
          </reference>
          <reference field="18" count="1">
            <x v="30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53">
      <pivotArea dataOnly="0" labelOnly="1" outline="0" fieldPosition="0">
        <references count="6">
          <reference field="17" count="1" selected="0">
            <x v="115"/>
          </reference>
          <reference field="18" count="1">
            <x v="130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52">
      <pivotArea dataOnly="0" labelOnly="1" outline="0" fieldPosition="0">
        <references count="6">
          <reference field="17" count="1" selected="0">
            <x v="116"/>
          </reference>
          <reference field="18" count="1">
            <x v="16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51">
      <pivotArea dataOnly="0" labelOnly="1" outline="0" fieldPosition="0">
        <references count="6">
          <reference field="17" count="1" selected="0">
            <x v="119"/>
          </reference>
          <reference field="18" count="1">
            <x v="5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4"/>
          </reference>
          <reference field="28" count="1" selected="0">
            <x v="15"/>
          </reference>
        </references>
      </pivotArea>
    </format>
    <format dxfId="450">
      <pivotArea dataOnly="0" labelOnly="1" outline="0" fieldPosition="0">
        <references count="6">
          <reference field="17" count="1" selected="0">
            <x v="18"/>
          </reference>
          <reference field="18" count="1">
            <x v="53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8"/>
          </reference>
          <reference field="28" count="1" selected="0">
            <x v="26"/>
          </reference>
        </references>
      </pivotArea>
    </format>
    <format dxfId="449">
      <pivotArea dataOnly="0" labelOnly="1" outline="0" fieldPosition="0">
        <references count="6">
          <reference field="17" count="1" selected="0">
            <x v="19"/>
          </reference>
          <reference field="18" count="1">
            <x v="134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8"/>
          </reference>
          <reference field="28" count="1" selected="0">
            <x v="26"/>
          </reference>
        </references>
      </pivotArea>
    </format>
    <format dxfId="448">
      <pivotArea dataOnly="0" labelOnly="1" outline="0" fieldPosition="0">
        <references count="6">
          <reference field="17" count="1" selected="0">
            <x v="20"/>
          </reference>
          <reference field="18" count="1">
            <x v="5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8"/>
          </reference>
          <reference field="28" count="1" selected="0">
            <x v="26"/>
          </reference>
        </references>
      </pivotArea>
    </format>
    <format dxfId="447">
      <pivotArea dataOnly="0" labelOnly="1" outline="0" fieldPosition="0">
        <references count="6">
          <reference field="17" count="1" selected="0">
            <x v="21"/>
          </reference>
          <reference field="18" count="1">
            <x v="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8"/>
          </reference>
          <reference field="28" count="1" selected="0">
            <x v="26"/>
          </reference>
        </references>
      </pivotArea>
    </format>
    <format dxfId="446">
      <pivotArea dataOnly="0" labelOnly="1" outline="0" fieldPosition="0">
        <references count="6">
          <reference field="17" count="1" selected="0">
            <x v="25"/>
          </reference>
          <reference field="18" count="1">
            <x v="3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8"/>
          </reference>
          <reference field="28" count="1" selected="0">
            <x v="26"/>
          </reference>
        </references>
      </pivotArea>
    </format>
    <format dxfId="445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8"/>
          </reference>
          <reference field="28" count="1" selected="0">
            <x v="26"/>
          </reference>
        </references>
      </pivotArea>
    </format>
    <format dxfId="444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8"/>
          </reference>
          <reference field="28" count="1" selected="0">
            <x v="26"/>
          </reference>
        </references>
      </pivotArea>
    </format>
    <format dxfId="443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8"/>
          </reference>
          <reference field="28" count="1" selected="0">
            <x v="26"/>
          </reference>
        </references>
      </pivotArea>
    </format>
    <format dxfId="442">
      <pivotArea dataOnly="0" labelOnly="1" outline="0" fieldPosition="0">
        <references count="6">
          <reference field="17" count="1" selected="0">
            <x v="60"/>
          </reference>
          <reference field="18" count="1">
            <x v="113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8"/>
          </reference>
          <reference field="28" count="1" selected="0">
            <x v="26"/>
          </reference>
        </references>
      </pivotArea>
    </format>
    <format dxfId="441">
      <pivotArea dataOnly="0" labelOnly="1" outline="0" fieldPosition="0">
        <references count="6">
          <reference field="17" count="1" selected="0">
            <x v="116"/>
          </reference>
          <reference field="18" count="1">
            <x v="16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8"/>
          </reference>
          <reference field="28" count="1" selected="0">
            <x v="26"/>
          </reference>
        </references>
      </pivotArea>
    </format>
    <format dxfId="440">
      <pivotArea dataOnly="0" labelOnly="1" outline="0" fieldPosition="0">
        <references count="6">
          <reference field="17" count="1" selected="0">
            <x v="118"/>
          </reference>
          <reference field="18" count="1">
            <x v="54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8"/>
          </reference>
          <reference field="28" count="1" selected="0">
            <x v="26"/>
          </reference>
        </references>
      </pivotArea>
    </format>
    <format dxfId="439">
      <pivotArea dataOnly="0" labelOnly="1" outline="0" fieldPosition="0">
        <references count="6">
          <reference field="17" count="1" selected="0">
            <x v="125"/>
          </reference>
          <reference field="18" count="1">
            <x v="2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8"/>
          </reference>
          <reference field="28" count="1" selected="0">
            <x v="26"/>
          </reference>
        </references>
      </pivotArea>
    </format>
    <format dxfId="438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9"/>
          </reference>
          <reference field="28" count="1" selected="0">
            <x v="26"/>
          </reference>
        </references>
      </pivotArea>
    </format>
    <format dxfId="437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9"/>
          </reference>
          <reference field="28" count="1" selected="0">
            <x v="26"/>
          </reference>
        </references>
      </pivotArea>
    </format>
    <format dxfId="436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9"/>
          </reference>
          <reference field="28" count="1" selected="0">
            <x v="26"/>
          </reference>
        </references>
      </pivotArea>
    </format>
    <format dxfId="435">
      <pivotArea dataOnly="0" labelOnly="1" outline="0" fieldPosition="0">
        <references count="6">
          <reference field="17" count="1" selected="0">
            <x v="52"/>
          </reference>
          <reference field="18" count="1">
            <x v="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9"/>
          </reference>
          <reference field="28" count="1" selected="0">
            <x v="26"/>
          </reference>
        </references>
      </pivotArea>
    </format>
    <format dxfId="434">
      <pivotArea dataOnly="0" labelOnly="1" outline="0" fieldPosition="0">
        <references count="6">
          <reference field="17" count="1" selected="0">
            <x v="123"/>
          </reference>
          <reference field="18" count="1">
            <x v="43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9"/>
          </reference>
          <reference field="28" count="1" selected="0">
            <x v="26"/>
          </reference>
        </references>
      </pivotArea>
    </format>
    <format dxfId="433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4"/>
          </reference>
          <reference field="28" count="1" selected="0">
            <x v="26"/>
          </reference>
        </references>
      </pivotArea>
    </format>
    <format dxfId="432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4"/>
          </reference>
          <reference field="28" count="1" selected="0">
            <x v="26"/>
          </reference>
        </references>
      </pivotArea>
    </format>
    <format dxfId="431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4"/>
          </reference>
          <reference field="28" count="1" selected="0">
            <x v="26"/>
          </reference>
        </references>
      </pivotArea>
    </format>
    <format dxfId="430">
      <pivotArea dataOnly="0" labelOnly="1" outline="0" fieldPosition="0">
        <references count="6">
          <reference field="17" count="1" selected="0">
            <x v="116"/>
          </reference>
          <reference field="18" count="1">
            <x v="16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4"/>
          </reference>
          <reference field="28" count="1" selected="0">
            <x v="26"/>
          </reference>
        </references>
      </pivotArea>
    </format>
    <format dxfId="429">
      <pivotArea dataOnly="0" labelOnly="1" outline="0" fieldPosition="0">
        <references count="6">
          <reference field="17" count="1" selected="0">
            <x v="119"/>
          </reference>
          <reference field="18" count="1">
            <x v="5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4"/>
          </reference>
          <reference field="28" count="1" selected="0">
            <x v="26"/>
          </reference>
        </references>
      </pivotArea>
    </format>
    <format dxfId="428">
      <pivotArea dataOnly="0" labelOnly="1" outline="0" fieldPosition="0">
        <references count="6">
          <reference field="17" count="1" selected="0">
            <x v="123"/>
          </reference>
          <reference field="18" count="1">
            <x v="43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4"/>
          </reference>
          <reference field="28" count="1" selected="0">
            <x v="26"/>
          </reference>
        </references>
      </pivotArea>
    </format>
    <format dxfId="427">
      <pivotArea dataOnly="0" labelOnly="1" outline="0" fieldPosition="0">
        <references count="6">
          <reference field="17" count="1" selected="0">
            <x v="16"/>
          </reference>
          <reference field="18" count="1">
            <x v="1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5"/>
          </reference>
          <reference field="28" count="1" selected="0">
            <x v="27"/>
          </reference>
        </references>
      </pivotArea>
    </format>
    <format dxfId="426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5"/>
          </reference>
          <reference field="28" count="1" selected="0">
            <x v="27"/>
          </reference>
        </references>
      </pivotArea>
    </format>
    <format dxfId="425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5"/>
          </reference>
          <reference field="28" count="1" selected="0">
            <x v="27"/>
          </reference>
        </references>
      </pivotArea>
    </format>
    <format dxfId="424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5"/>
          </reference>
          <reference field="28" count="1" selected="0">
            <x v="27"/>
          </reference>
        </references>
      </pivotArea>
    </format>
    <format dxfId="423">
      <pivotArea dataOnly="0" labelOnly="1" outline="0" fieldPosition="0">
        <references count="6">
          <reference field="17" count="1" selected="0">
            <x v="119"/>
          </reference>
          <reference field="18" count="1">
            <x v="5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5"/>
          </reference>
          <reference field="28" count="1" selected="0">
            <x v="27"/>
          </reference>
        </references>
      </pivotArea>
    </format>
    <format dxfId="422">
      <pivotArea dataOnly="0" labelOnly="1" outline="0" fieldPosition="0">
        <references count="6">
          <reference field="17" count="1" selected="0">
            <x v="16"/>
          </reference>
          <reference field="18" count="1">
            <x v="1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6"/>
          </reference>
          <reference field="28" count="1" selected="0">
            <x v="27"/>
          </reference>
        </references>
      </pivotArea>
    </format>
    <format dxfId="421">
      <pivotArea dataOnly="0" labelOnly="1" outline="0" fieldPosition="0">
        <references count="6">
          <reference field="17" count="1" selected="0">
            <x v="17"/>
          </reference>
          <reference field="18" count="1">
            <x v="14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6"/>
          </reference>
          <reference field="28" count="1" selected="0">
            <x v="27"/>
          </reference>
        </references>
      </pivotArea>
    </format>
    <format dxfId="420">
      <pivotArea dataOnly="0" labelOnly="1" outline="0" fieldPosition="0">
        <references count="6">
          <reference field="17" count="1" selected="0">
            <x v="20"/>
          </reference>
          <reference field="18" count="1">
            <x v="5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6"/>
          </reference>
          <reference field="28" count="1" selected="0">
            <x v="27"/>
          </reference>
        </references>
      </pivotArea>
    </format>
    <format dxfId="419">
      <pivotArea dataOnly="0" labelOnly="1" outline="0" fieldPosition="0">
        <references count="6">
          <reference field="17" count="1" selected="0">
            <x v="21"/>
          </reference>
          <reference field="18" count="1">
            <x v="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6"/>
          </reference>
          <reference field="28" count="1" selected="0">
            <x v="27"/>
          </reference>
        </references>
      </pivotArea>
    </format>
    <format dxfId="418">
      <pivotArea dataOnly="0" labelOnly="1" outline="0" fieldPosition="0">
        <references count="6">
          <reference field="17" count="1" selected="0">
            <x v="23"/>
          </reference>
          <reference field="18" count="1">
            <x v="76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6"/>
          </reference>
          <reference field="28" count="1" selected="0">
            <x v="27"/>
          </reference>
        </references>
      </pivotArea>
    </format>
    <format dxfId="417">
      <pivotArea dataOnly="0" labelOnly="1" outline="0" fieldPosition="0">
        <references count="6">
          <reference field="17" count="1" selected="0">
            <x v="24"/>
          </reference>
          <reference field="18" count="1">
            <x v="89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6"/>
          </reference>
          <reference field="28" count="1" selected="0">
            <x v="27"/>
          </reference>
        </references>
      </pivotArea>
    </format>
    <format dxfId="416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6"/>
          </reference>
          <reference field="28" count="1" selected="0">
            <x v="27"/>
          </reference>
        </references>
      </pivotArea>
    </format>
    <format dxfId="415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6"/>
          </reference>
          <reference field="28" count="1" selected="0">
            <x v="27"/>
          </reference>
        </references>
      </pivotArea>
    </format>
    <format dxfId="414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6"/>
          </reference>
          <reference field="28" count="1" selected="0">
            <x v="27"/>
          </reference>
        </references>
      </pivotArea>
    </format>
    <format dxfId="413">
      <pivotArea dataOnly="0" labelOnly="1" outline="0" fieldPosition="0">
        <references count="6">
          <reference field="17" count="1" selected="0">
            <x v="43"/>
          </reference>
          <reference field="18" count="1">
            <x v="44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6"/>
          </reference>
          <reference field="28" count="1" selected="0">
            <x v="27"/>
          </reference>
        </references>
      </pivotArea>
    </format>
    <format dxfId="412">
      <pivotArea dataOnly="0" labelOnly="1" outline="0" fieldPosition="0">
        <references count="6">
          <reference field="17" count="1" selected="0">
            <x v="52"/>
          </reference>
          <reference field="18" count="1">
            <x v="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6"/>
          </reference>
          <reference field="28" count="1" selected="0">
            <x v="27"/>
          </reference>
        </references>
      </pivotArea>
    </format>
    <format dxfId="411">
      <pivotArea dataOnly="0" labelOnly="1" outline="0" fieldPosition="0">
        <references count="6">
          <reference field="17" count="1" selected="0">
            <x v="116"/>
          </reference>
          <reference field="18" count="1">
            <x v="16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56"/>
          </reference>
          <reference field="28" count="1" selected="0">
            <x v="27"/>
          </reference>
        </references>
      </pivotArea>
    </format>
    <format dxfId="410">
      <pivotArea dataOnly="0" labelOnly="1" outline="0" fieldPosition="0">
        <references count="6">
          <reference field="17" count="1" selected="0">
            <x v="62"/>
          </reference>
          <reference field="18" count="1">
            <x v="120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39"/>
          </reference>
          <reference field="28" count="1" selected="0">
            <x v="32"/>
          </reference>
        </references>
      </pivotArea>
    </format>
    <format dxfId="409">
      <pivotArea dataOnly="0" labelOnly="1" outline="0" fieldPosition="0">
        <references count="6">
          <reference field="17" count="1" selected="0">
            <x v="77"/>
          </reference>
          <reference field="18" count="1">
            <x v="24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39"/>
          </reference>
          <reference field="28" count="1" selected="0">
            <x v="32"/>
          </reference>
        </references>
      </pivotArea>
    </format>
    <format dxfId="408">
      <pivotArea dataOnly="0" labelOnly="1" outline="0" fieldPosition="0">
        <references count="6">
          <reference field="17" count="1" selected="0">
            <x v="113"/>
          </reference>
          <reference field="18" count="1">
            <x v="34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39"/>
          </reference>
          <reference field="28" count="1" selected="0">
            <x v="32"/>
          </reference>
        </references>
      </pivotArea>
    </format>
    <format dxfId="407">
      <pivotArea dataOnly="0" labelOnly="1" outline="0" fieldPosition="0">
        <references count="6">
          <reference field="17" count="1" selected="0">
            <x v="15"/>
          </reference>
          <reference field="18" count="1">
            <x v="88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406">
      <pivotArea dataOnly="0" labelOnly="1" outline="0" fieldPosition="0">
        <references count="6">
          <reference field="17" count="1" selected="0">
            <x v="16"/>
          </reference>
          <reference field="18" count="1">
            <x v="1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405">
      <pivotArea dataOnly="0" labelOnly="1" outline="0" fieldPosition="0">
        <references count="6">
          <reference field="17" count="1" selected="0">
            <x v="17"/>
          </reference>
          <reference field="18" count="1">
            <x v="14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404">
      <pivotArea dataOnly="0" labelOnly="1" outline="0" fieldPosition="0">
        <references count="6">
          <reference field="17" count="1" selected="0">
            <x v="20"/>
          </reference>
          <reference field="18" count="1">
            <x v="5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403">
      <pivotArea dataOnly="0" labelOnly="1" outline="0" fieldPosition="0">
        <references count="6">
          <reference field="17" count="1" selected="0">
            <x v="21"/>
          </reference>
          <reference field="18" count="1">
            <x v="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402">
      <pivotArea dataOnly="0" labelOnly="1" outline="0" fieldPosition="0">
        <references count="6">
          <reference field="17" count="1" selected="0">
            <x v="22"/>
          </reference>
          <reference field="18" count="1">
            <x v="60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401">
      <pivotArea dataOnly="0" labelOnly="1" outline="0" fieldPosition="0">
        <references count="6">
          <reference field="17" count="1" selected="0">
            <x v="23"/>
          </reference>
          <reference field="18" count="1">
            <x v="76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400">
      <pivotArea dataOnly="0" labelOnly="1" outline="0" fieldPosition="0">
        <references count="6">
          <reference field="17" count="1" selected="0">
            <x v="25"/>
          </reference>
          <reference field="18" count="1">
            <x v="3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399">
      <pivotArea dataOnly="0" labelOnly="1" outline="0" fieldPosition="0">
        <references count="6">
          <reference field="17" count="1" selected="0">
            <x v="26"/>
          </reference>
          <reference field="18" count="1">
            <x v="69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398">
      <pivotArea dataOnly="0" labelOnly="1" outline="0" fieldPosition="0">
        <references count="6">
          <reference field="17" count="1" selected="0">
            <x v="27"/>
          </reference>
          <reference field="18" count="1">
            <x v="6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397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396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395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394">
      <pivotArea dataOnly="0" labelOnly="1" outline="0" fieldPosition="0">
        <references count="6">
          <reference field="17" count="1" selected="0">
            <x v="38"/>
          </reference>
          <reference field="18" count="1">
            <x v="91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393">
      <pivotArea dataOnly="0" labelOnly="1" outline="0" fieldPosition="0">
        <references count="6">
          <reference field="17" count="1" selected="0">
            <x v="62"/>
          </reference>
          <reference field="18" count="1">
            <x v="120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392">
      <pivotArea dataOnly="0" labelOnly="1" outline="0" fieldPosition="0">
        <references count="6">
          <reference field="17" count="1" selected="0">
            <x v="70"/>
          </reference>
          <reference field="18" count="1">
            <x v="49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391">
      <pivotArea dataOnly="0" labelOnly="1" outline="0" fieldPosition="0">
        <references count="6">
          <reference field="17" count="1" selected="0">
            <x v="72"/>
          </reference>
          <reference field="18" count="1">
            <x v="47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390">
      <pivotArea dataOnly="0" labelOnly="1" outline="0" fieldPosition="0">
        <references count="6">
          <reference field="17" count="1" selected="0">
            <x v="75"/>
          </reference>
          <reference field="18" count="1">
            <x v="112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389">
      <pivotArea dataOnly="0" labelOnly="1" outline="0" fieldPosition="0">
        <references count="6">
          <reference field="17" count="1" selected="0">
            <x v="113"/>
          </reference>
          <reference field="18" count="1">
            <x v="34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388">
      <pivotArea dataOnly="0" labelOnly="1" outline="0" fieldPosition="0">
        <references count="6">
          <reference field="17" count="1" selected="0">
            <x v="114"/>
          </reference>
          <reference field="18" count="1">
            <x v="50"/>
          </reference>
          <reference field="24" count="1" selected="0">
            <x v="7"/>
          </reference>
          <reference field="25" count="1" selected="0">
            <x v="0"/>
          </reference>
          <reference field="27" count="1" selected="0">
            <x v="65"/>
          </reference>
          <reference field="28" count="1" selected="0">
            <x v="33"/>
          </reference>
        </references>
      </pivotArea>
    </format>
    <format dxfId="387">
      <pivotArea dataOnly="0" labelOnly="1" outline="0" fieldPosition="0">
        <references count="6">
          <reference field="17" count="1" selected="0">
            <x v="8"/>
          </reference>
          <reference field="18" count="1">
            <x v="62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86">
      <pivotArea dataOnly="0" labelOnly="1" outline="0" fieldPosition="0">
        <references count="6">
          <reference field="17" count="1" selected="0">
            <x v="11"/>
          </reference>
          <reference field="18" count="1">
            <x v="86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85">
      <pivotArea dataOnly="0" labelOnly="1" outline="0" fieldPosition="0">
        <references count="6">
          <reference field="17" count="1" selected="0">
            <x v="18"/>
          </reference>
          <reference field="18" count="1">
            <x v="53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84">
      <pivotArea dataOnly="0" labelOnly="1" outline="0" fieldPosition="0">
        <references count="6">
          <reference field="17" count="1" selected="0">
            <x v="20"/>
          </reference>
          <reference field="18" count="1">
            <x v="57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83">
      <pivotArea dataOnly="0" labelOnly="1" outline="0" fieldPosition="0">
        <references count="6">
          <reference field="17" count="1" selected="0">
            <x v="21"/>
          </reference>
          <reference field="18" count="1">
            <x v="7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82">
      <pivotArea dataOnly="0" labelOnly="1" outline="0" fieldPosition="0">
        <references count="6">
          <reference field="17" count="1" selected="0">
            <x v="23"/>
          </reference>
          <reference field="18" count="1">
            <x v="76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81">
      <pivotArea dataOnly="0" labelOnly="1" outline="0" fieldPosition="0">
        <references count="6">
          <reference field="17" count="1" selected="0">
            <x v="26"/>
          </reference>
          <reference field="18" count="1">
            <x v="69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80">
      <pivotArea dataOnly="0" labelOnly="1" outline="0" fieldPosition="0">
        <references count="6">
          <reference field="17" count="1" selected="0">
            <x v="27"/>
          </reference>
          <reference field="18" count="1">
            <x v="65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79">
      <pivotArea dataOnly="0" labelOnly="1" outline="0" fieldPosition="0">
        <references count="6">
          <reference field="17" count="1" selected="0">
            <x v="28"/>
          </reference>
          <reference field="18" count="1">
            <x v="64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78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77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76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75">
      <pivotArea dataOnly="0" labelOnly="1" outline="0" fieldPosition="0">
        <references count="6">
          <reference field="17" count="1" selected="0">
            <x v="41"/>
          </reference>
          <reference field="18" count="1">
            <x v="93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74">
      <pivotArea dataOnly="0" labelOnly="1" outline="0" fieldPosition="0">
        <references count="6">
          <reference field="17" count="1" selected="0">
            <x v="69"/>
          </reference>
          <reference field="18" count="1">
            <x v="21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73">
      <pivotArea dataOnly="0" labelOnly="1" outline="0" fieldPosition="0">
        <references count="6">
          <reference field="17" count="1" selected="0">
            <x v="76"/>
          </reference>
          <reference field="18" count="1">
            <x v="110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72">
      <pivotArea dataOnly="0" labelOnly="1" outline="0" fieldPosition="0">
        <references count="6">
          <reference field="17" count="1" selected="0">
            <x v="88"/>
          </reference>
          <reference field="18" count="1">
            <x v="20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71">
      <pivotArea dataOnly="0" labelOnly="1" outline="0" fieldPosition="0">
        <references count="6">
          <reference field="17" count="1" selected="0">
            <x v="110"/>
          </reference>
          <reference field="18" count="1">
            <x v="77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70">
      <pivotArea dataOnly="0" labelOnly="1" outline="0" fieldPosition="0">
        <references count="6">
          <reference field="17" count="1" selected="0">
            <x v="111"/>
          </reference>
          <reference field="18" count="1">
            <x v="35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69">
      <pivotArea dataOnly="0" labelOnly="1" outline="0" fieldPosition="0">
        <references count="6">
          <reference field="17" count="1" selected="0">
            <x v="112"/>
          </reference>
          <reference field="18" count="1">
            <x v="15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68">
      <pivotArea dataOnly="0" labelOnly="1" outline="0" fieldPosition="0">
        <references count="6">
          <reference field="17" count="1" selected="0">
            <x v="113"/>
          </reference>
          <reference field="18" count="1">
            <x v="34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67">
      <pivotArea dataOnly="0" labelOnly="1" outline="0" fieldPosition="0">
        <references count="6">
          <reference field="17" count="1" selected="0">
            <x v="114"/>
          </reference>
          <reference field="18" count="1">
            <x v="50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66">
      <pivotArea dataOnly="0" labelOnly="1" outline="0" fieldPosition="0">
        <references count="6">
          <reference field="17" count="1" selected="0">
            <x v="116"/>
          </reference>
          <reference field="18" count="1">
            <x v="16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65">
      <pivotArea dataOnly="0" labelOnly="1" outline="0" fieldPosition="0">
        <references count="6">
          <reference field="17" count="1" selected="0">
            <x v="117"/>
          </reference>
          <reference field="18" count="1">
            <x v="32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64">
      <pivotArea dataOnly="0" labelOnly="1" outline="0" fieldPosition="0">
        <references count="6">
          <reference field="17" count="1" selected="0">
            <x v="118"/>
          </reference>
          <reference field="18" count="1">
            <x v="54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63">
      <pivotArea dataOnly="0" labelOnly="1" outline="0" fieldPosition="0">
        <references count="6">
          <reference field="17" count="1" selected="0">
            <x v="121"/>
          </reference>
          <reference field="18" count="1">
            <x v="31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62">
      <pivotArea dataOnly="0" labelOnly="1" outline="0" fieldPosition="0">
        <references count="6">
          <reference field="17" count="1" selected="0">
            <x v="122"/>
          </reference>
          <reference field="18" count="1">
            <x v="33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61">
      <pivotArea dataOnly="0" labelOnly="1" outline="0" fieldPosition="0">
        <references count="6">
          <reference field="17" count="1" selected="0">
            <x v="123"/>
          </reference>
          <reference field="18" count="1">
            <x v="43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60">
      <pivotArea dataOnly="0" labelOnly="1" outline="0" fieldPosition="0">
        <references count="6">
          <reference field="17" count="1" selected="0">
            <x v="124"/>
          </reference>
          <reference field="18" count="1">
            <x v="74"/>
          </reference>
          <reference field="24" count="1" selected="0">
            <x v="7"/>
          </reference>
          <reference field="25" count="1" selected="0">
            <x v="4"/>
          </reference>
          <reference field="27" count="1" selected="0">
            <x v="27"/>
          </reference>
          <reference field="28" count="1" selected="0">
            <x v="42"/>
          </reference>
        </references>
      </pivotArea>
    </format>
    <format dxfId="359">
      <pivotArea dataOnly="0" labelOnly="1" outline="0" fieldPosition="0">
        <references count="6">
          <reference field="17" count="1" selected="0">
            <x v="99"/>
          </reference>
          <reference field="18" count="1">
            <x v="128"/>
          </reference>
          <reference field="24" count="1" selected="0">
            <x v="8"/>
          </reference>
          <reference field="25" count="1" selected="0">
            <x v="2"/>
          </reference>
          <reference field="27" count="1" selected="0">
            <x v="46"/>
          </reference>
          <reference field="28" count="1" selected="0">
            <x v="37"/>
          </reference>
        </references>
      </pivotArea>
    </format>
    <format dxfId="358">
      <pivotArea dataOnly="0" labelOnly="1" outline="0" fieldPosition="0">
        <references count="6">
          <reference field="17" count="1" selected="0">
            <x v="99"/>
          </reference>
          <reference field="18" count="1">
            <x v="128"/>
          </reference>
          <reference field="24" count="1" selected="0">
            <x v="9"/>
          </reference>
          <reference field="25" count="1" selected="0">
            <x v="2"/>
          </reference>
          <reference field="27" count="1" selected="0">
            <x v="43"/>
          </reference>
          <reference field="28" count="1" selected="0">
            <x v="38"/>
          </reference>
        </references>
      </pivotArea>
    </format>
    <format dxfId="357">
      <pivotArea dataOnly="0" labelOnly="1" outline="0" fieldPosition="0">
        <references count="6">
          <reference field="17" count="1" selected="0">
            <x v="99"/>
          </reference>
          <reference field="18" count="1">
            <x v="128"/>
          </reference>
          <reference field="24" count="1" selected="0">
            <x v="10"/>
          </reference>
          <reference field="25" count="1" selected="0">
            <x v="2"/>
          </reference>
          <reference field="27" count="1" selected="0">
            <x v="17"/>
          </reference>
          <reference field="28" count="1" selected="0">
            <x v="39"/>
          </reference>
        </references>
      </pivotArea>
    </format>
    <format dxfId="356">
      <pivotArea dataOnly="0" labelOnly="1" outline="0" fieldPosition="0">
        <references count="6">
          <reference field="17" count="1" selected="0">
            <x v="16"/>
          </reference>
          <reference field="18" count="1">
            <x v="17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55">
      <pivotArea dataOnly="0" labelOnly="1" outline="0" fieldPosition="0">
        <references count="6">
          <reference field="17" count="1" selected="0">
            <x v="17"/>
          </reference>
          <reference field="18" count="1">
            <x v="14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54">
      <pivotArea dataOnly="0" labelOnly="1" outline="0" fieldPosition="0">
        <references count="6">
          <reference field="17" count="1" selected="0">
            <x v="18"/>
          </reference>
          <reference field="18" count="1">
            <x v="53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53">
      <pivotArea dataOnly="0" labelOnly="1" outline="0" fieldPosition="0">
        <references count="6">
          <reference field="17" count="1" selected="0">
            <x v="20"/>
          </reference>
          <reference field="18" count="1">
            <x v="57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52">
      <pivotArea dataOnly="0" labelOnly="1" outline="0" fieldPosition="0">
        <references count="6">
          <reference field="17" count="1" selected="0">
            <x v="21"/>
          </reference>
          <reference field="18" count="1">
            <x v="7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51">
      <pivotArea dataOnly="0" labelOnly="1" outline="0" fieldPosition="0">
        <references count="6">
          <reference field="17" count="1" selected="0">
            <x v="22"/>
          </reference>
          <reference field="18" count="1">
            <x v="60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50">
      <pivotArea dataOnly="0" labelOnly="1" outline="0" fieldPosition="0">
        <references count="6">
          <reference field="17" count="1" selected="0">
            <x v="23"/>
          </reference>
          <reference field="18" count="1">
            <x v="76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49">
      <pivotArea dataOnly="0" labelOnly="1" outline="0" fieldPosition="0">
        <references count="6">
          <reference field="17" count="1" selected="0">
            <x v="24"/>
          </reference>
          <reference field="18" count="1">
            <x v="89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48">
      <pivotArea dataOnly="0" labelOnly="1" outline="0" fieldPosition="0">
        <references count="6">
          <reference field="17" count="1" selected="0">
            <x v="28"/>
          </reference>
          <reference field="18" count="1">
            <x v="64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47">
      <pivotArea dataOnly="0" labelOnly="1" outline="0" fieldPosition="0">
        <references count="6">
          <reference field="17" count="1" selected="0">
            <x v="29"/>
          </reference>
          <reference field="18" count="1">
            <x v="38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46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45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44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43">
      <pivotArea dataOnly="0" labelOnly="1" outline="0" fieldPosition="0">
        <references count="6">
          <reference field="17" count="1" selected="0">
            <x v="42"/>
          </reference>
          <reference field="18" count="1">
            <x v="95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42">
      <pivotArea dataOnly="0" labelOnly="1" outline="0" fieldPosition="0">
        <references count="6">
          <reference field="17" count="1" selected="0">
            <x v="44"/>
          </reference>
          <reference field="18" count="1">
            <x v="29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41">
      <pivotArea dataOnly="0" labelOnly="1" outline="0" fieldPosition="0">
        <references count="6">
          <reference field="17" count="1" selected="0">
            <x v="52"/>
          </reference>
          <reference field="18" count="1">
            <x v="5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40">
      <pivotArea dataOnly="0" labelOnly="1" outline="0" fieldPosition="0">
        <references count="6">
          <reference field="17" count="1" selected="0">
            <x v="55"/>
          </reference>
          <reference field="18" count="1">
            <x v="108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39">
      <pivotArea dataOnly="0" labelOnly="1" outline="0" fieldPosition="0">
        <references count="6">
          <reference field="17" count="1" selected="0">
            <x v="58"/>
          </reference>
          <reference field="18" count="1">
            <x v="109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38">
      <pivotArea dataOnly="0" labelOnly="1" outline="0" fieldPosition="0">
        <references count="6">
          <reference field="17" count="1" selected="0">
            <x v="61"/>
          </reference>
          <reference field="18" count="1">
            <x v="115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37">
      <pivotArea dataOnly="0" labelOnly="1" outline="0" fieldPosition="0">
        <references count="6">
          <reference field="17" count="1" selected="0">
            <x v="69"/>
          </reference>
          <reference field="18" count="1">
            <x v="21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36">
      <pivotArea dataOnly="0" labelOnly="1" outline="0" fieldPosition="0">
        <references count="6">
          <reference field="17" count="1" selected="0">
            <x v="74"/>
          </reference>
          <reference field="18" count="1">
            <x v="48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35">
      <pivotArea dataOnly="0" labelOnly="1" outline="0" fieldPosition="0">
        <references count="6">
          <reference field="17" count="1" selected="0">
            <x v="75"/>
          </reference>
          <reference field="18" count="1">
            <x v="112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34">
      <pivotArea dataOnly="0" labelOnly="1" outline="0" fieldPosition="0">
        <references count="6">
          <reference field="17" count="1" selected="0">
            <x v="92"/>
          </reference>
          <reference field="18" count="1">
            <x v="45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33">
      <pivotArea dataOnly="0" labelOnly="1" outline="0" fieldPosition="0">
        <references count="6">
          <reference field="17" count="1" selected="0">
            <x v="112"/>
          </reference>
          <reference field="18" count="1">
            <x v="15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32">
      <pivotArea dataOnly="0" labelOnly="1" outline="0" fieldPosition="0">
        <references count="6">
          <reference field="17" count="1" selected="0">
            <x v="119"/>
          </reference>
          <reference field="18" count="1">
            <x v="55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31">
      <pivotArea dataOnly="0" labelOnly="1" outline="0" fieldPosition="0">
        <references count="6">
          <reference field="17" count="1" selected="0">
            <x v="121"/>
          </reference>
          <reference field="18" count="1">
            <x v="31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30">
      <pivotArea dataOnly="0" labelOnly="1" outline="0" fieldPosition="0">
        <references count="6">
          <reference field="17" count="1" selected="0">
            <x v="122"/>
          </reference>
          <reference field="18" count="1">
            <x v="33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29">
      <pivotArea dataOnly="0" labelOnly="1" outline="0" fieldPosition="0">
        <references count="6">
          <reference field="17" count="1" selected="0">
            <x v="123"/>
          </reference>
          <reference field="18" count="1">
            <x v="43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28">
      <pivotArea dataOnly="0" labelOnly="1" outline="0" fieldPosition="0">
        <references count="6">
          <reference field="17" count="1" selected="0">
            <x v="124"/>
          </reference>
          <reference field="18" count="1">
            <x v="74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18"/>
          </reference>
        </references>
      </pivotArea>
    </format>
    <format dxfId="327">
      <pivotArea dataOnly="0" labelOnly="1" outline="0" fieldPosition="0">
        <references count="6">
          <reference field="17" count="1" selected="0">
            <x v="3"/>
          </reference>
          <reference field="18" count="1">
            <x v="63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26">
      <pivotArea dataOnly="0" labelOnly="1" outline="0" fieldPosition="0">
        <references count="6">
          <reference field="17" count="1" selected="0">
            <x v="8"/>
          </reference>
          <reference field="18" count="1">
            <x v="62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25">
      <pivotArea dataOnly="0" labelOnly="1" outline="0" fieldPosition="0">
        <references count="6">
          <reference field="17" count="1" selected="0">
            <x v="10"/>
          </reference>
          <reference field="18" count="1">
            <x v="87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24">
      <pivotArea dataOnly="0" labelOnly="1" outline="0" fieldPosition="0">
        <references count="6">
          <reference field="17" count="1" selected="0">
            <x v="16"/>
          </reference>
          <reference field="18" count="1">
            <x v="17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23">
      <pivotArea dataOnly="0" labelOnly="1" outline="0" fieldPosition="0">
        <references count="6">
          <reference field="17" count="1" selected="0">
            <x v="18"/>
          </reference>
          <reference field="18" count="1">
            <x v="53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22">
      <pivotArea dataOnly="0" labelOnly="1" outline="0" fieldPosition="0">
        <references count="6">
          <reference field="17" count="1" selected="0">
            <x v="20"/>
          </reference>
          <reference field="18" count="1">
            <x v="57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21">
      <pivotArea dataOnly="0" labelOnly="1" outline="0" fieldPosition="0">
        <references count="6">
          <reference field="17" count="1" selected="0">
            <x v="21"/>
          </reference>
          <reference field="18" count="1">
            <x v="7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20">
      <pivotArea dataOnly="0" labelOnly="1" outline="0" fieldPosition="0">
        <references count="6">
          <reference field="17" count="1" selected="0">
            <x v="23"/>
          </reference>
          <reference field="18" count="1">
            <x v="76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19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18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17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16">
      <pivotArea dataOnly="0" labelOnly="1" outline="0" fieldPosition="0">
        <references count="6">
          <reference field="17" count="1" selected="0">
            <x v="50"/>
          </reference>
          <reference field="18" count="1">
            <x v="6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15">
      <pivotArea dataOnly="0" labelOnly="1" outline="0" fieldPosition="0">
        <references count="6">
          <reference field="17" count="1" selected="0">
            <x v="51"/>
          </reference>
          <reference field="18" count="1">
            <x v="4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14">
      <pivotArea dataOnly="0" labelOnly="1" outline="0" fieldPosition="0">
        <references count="6">
          <reference field="17" count="1" selected="0">
            <x v="62"/>
          </reference>
          <reference field="18" count="1">
            <x v="120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13">
      <pivotArea dataOnly="0" labelOnly="1" outline="0" fieldPosition="0">
        <references count="6">
          <reference field="17" count="1" selected="0">
            <x v="69"/>
          </reference>
          <reference field="18" count="1">
            <x v="21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12">
      <pivotArea dataOnly="0" labelOnly="1" outline="0" fieldPosition="0">
        <references count="6">
          <reference field="17" count="1" selected="0">
            <x v="78"/>
          </reference>
          <reference field="18" count="1">
            <x v="107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11">
      <pivotArea dataOnly="0" labelOnly="1" outline="0" fieldPosition="0">
        <references count="6">
          <reference field="17" count="1" selected="0">
            <x v="87"/>
          </reference>
          <reference field="18" count="1">
            <x v="41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10">
      <pivotArea dataOnly="0" labelOnly="1" outline="0" fieldPosition="0">
        <references count="6">
          <reference field="17" count="1" selected="0">
            <x v="112"/>
          </reference>
          <reference field="18" count="1">
            <x v="15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09">
      <pivotArea dataOnly="0" labelOnly="1" outline="0" fieldPosition="0">
        <references count="6">
          <reference field="17" count="1" selected="0">
            <x v="116"/>
          </reference>
          <reference field="18" count="1">
            <x v="16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08">
      <pivotArea dataOnly="0" labelOnly="1" outline="0" fieldPosition="0">
        <references count="6">
          <reference field="17" count="1" selected="0">
            <x v="121"/>
          </reference>
          <reference field="18" count="1">
            <x v="31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07">
      <pivotArea dataOnly="0" labelOnly="1" outline="0" fieldPosition="0">
        <references count="6">
          <reference field="17" count="1" selected="0">
            <x v="122"/>
          </reference>
          <reference field="18" count="1">
            <x v="33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06">
      <pivotArea dataOnly="0" labelOnly="1" outline="0" fieldPosition="0">
        <references count="6">
          <reference field="17" count="1" selected="0">
            <x v="125"/>
          </reference>
          <reference field="18" count="1">
            <x v="2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05">
      <pivotArea dataOnly="0" labelOnly="1" outline="0" fieldPosition="0">
        <references count="6">
          <reference field="17" count="1" selected="0">
            <x v="127"/>
          </reference>
          <reference field="18" count="1">
            <x v="122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24"/>
          </reference>
        </references>
      </pivotArea>
    </format>
    <format dxfId="304">
      <pivotArea dataOnly="0" labelOnly="1" outline="0" fieldPosition="0">
        <references count="6">
          <reference field="17" count="1" selected="0">
            <x v="14"/>
          </reference>
          <reference field="18" count="1">
            <x v="78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35"/>
          </reference>
        </references>
      </pivotArea>
    </format>
    <format dxfId="303">
      <pivotArea dataOnly="0" labelOnly="1" outline="0" fieldPosition="0">
        <references count="6">
          <reference field="17" count="1" selected="0">
            <x v="18"/>
          </reference>
          <reference field="18" count="1">
            <x v="53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35"/>
          </reference>
        </references>
      </pivotArea>
    </format>
    <format dxfId="302">
      <pivotArea dataOnly="0" labelOnly="1" outline="0" fieldPosition="0">
        <references count="6">
          <reference field="17" count="1" selected="0">
            <x v="21"/>
          </reference>
          <reference field="18" count="1">
            <x v="7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35"/>
          </reference>
        </references>
      </pivotArea>
    </format>
    <format dxfId="301">
      <pivotArea dataOnly="0" labelOnly="1" outline="0" fieldPosition="0">
        <references count="6">
          <reference field="17" count="1" selected="0">
            <x v="22"/>
          </reference>
          <reference field="18" count="1">
            <x v="60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35"/>
          </reference>
        </references>
      </pivotArea>
    </format>
    <format dxfId="300">
      <pivotArea dataOnly="0" labelOnly="1" outline="0" fieldPosition="0">
        <references count="6">
          <reference field="17" count="1" selected="0">
            <x v="23"/>
          </reference>
          <reference field="18" count="1">
            <x v="76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35"/>
          </reference>
        </references>
      </pivotArea>
    </format>
    <format dxfId="299">
      <pivotArea dataOnly="0" labelOnly="1" outline="0" fieldPosition="0">
        <references count="6">
          <reference field="17" count="1" selected="0">
            <x v="102"/>
          </reference>
          <reference field="18" count="1">
            <x v="11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35"/>
          </reference>
        </references>
      </pivotArea>
    </format>
    <format dxfId="298">
      <pivotArea dataOnly="0" labelOnly="1" outline="0" fieldPosition="0">
        <references count="6">
          <reference field="17" count="1" selected="0">
            <x v="105"/>
          </reference>
          <reference field="18" count="1">
            <x v="10"/>
          </reference>
          <reference field="24" count="1" selected="0">
            <x v="11"/>
          </reference>
          <reference field="25" count="1" selected="0">
            <x v="7"/>
          </reference>
          <reference field="27" count="1" selected="0">
            <x v="70"/>
          </reference>
          <reference field="28" count="1" selected="0">
            <x v="35"/>
          </reference>
        </references>
      </pivotArea>
    </format>
    <format dxfId="297">
      <pivotArea dataOnly="0" labelOnly="1" outline="0" fieldPosition="0">
        <references count="6">
          <reference field="17" count="1" selected="0">
            <x v="5"/>
          </reference>
          <reference field="18" count="1">
            <x v="67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96">
      <pivotArea dataOnly="0" labelOnly="1" outline="0" fieldPosition="0">
        <references count="6">
          <reference field="17" count="1" selected="0">
            <x v="7"/>
          </reference>
          <reference field="18" count="1">
            <x v="56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95">
      <pivotArea dataOnly="0" labelOnly="1" outline="0" fieldPosition="0">
        <references count="6">
          <reference field="17" count="1" selected="0">
            <x v="10"/>
          </reference>
          <reference field="18" count="1">
            <x v="87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94">
      <pivotArea dataOnly="0" labelOnly="1" outline="0" fieldPosition="0">
        <references count="6">
          <reference field="17" count="1" selected="0">
            <x v="15"/>
          </reference>
          <reference field="18" count="1">
            <x v="88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93">
      <pivotArea dataOnly="0" labelOnly="1" outline="0" fieldPosition="0">
        <references count="6">
          <reference field="17" count="1" selected="0">
            <x v="16"/>
          </reference>
          <reference field="18" count="1">
            <x v="17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92">
      <pivotArea dataOnly="0" labelOnly="1" outline="0" fieldPosition="0">
        <references count="6">
          <reference field="17" count="1" selected="0">
            <x v="17"/>
          </reference>
          <reference field="18" count="1">
            <x v="14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91">
      <pivotArea dataOnly="0" labelOnly="1" outline="0" fieldPosition="0">
        <references count="6">
          <reference field="17" count="1" selected="0">
            <x v="19"/>
          </reference>
          <reference field="18" count="1">
            <x v="134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90">
      <pivotArea dataOnly="0" labelOnly="1" outline="0" fieldPosition="0">
        <references count="6">
          <reference field="17" count="1" selected="0">
            <x v="20"/>
          </reference>
          <reference field="18" count="1">
            <x v="57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89">
      <pivotArea dataOnly="0" labelOnly="1" outline="0" fieldPosition="0">
        <references count="6">
          <reference field="17" count="1" selected="0">
            <x v="21"/>
          </reference>
          <reference field="18" count="1">
            <x v="7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88">
      <pivotArea dataOnly="0" labelOnly="1" outline="0" fieldPosition="0">
        <references count="6">
          <reference field="17" count="1" selected="0">
            <x v="23"/>
          </reference>
          <reference field="18" count="1">
            <x v="76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87">
      <pivotArea dataOnly="0" labelOnly="1" outline="0" fieldPosition="0">
        <references count="6">
          <reference field="17" count="1" selected="0">
            <x v="25"/>
          </reference>
          <reference field="18" count="1">
            <x v="37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86">
      <pivotArea dataOnly="0" labelOnly="1" outline="0" fieldPosition="0">
        <references count="6">
          <reference field="17" count="1" selected="0">
            <x v="31"/>
          </reference>
          <reference field="18" count="1">
            <x v="18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85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84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83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82">
      <pivotArea dataOnly="0" labelOnly="1" outline="0" fieldPosition="0">
        <references count="6">
          <reference field="17" count="1" selected="0">
            <x v="38"/>
          </reference>
          <reference field="18" count="1">
            <x v="91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81">
      <pivotArea dataOnly="0" labelOnly="1" outline="0" fieldPosition="0">
        <references count="6">
          <reference field="17" count="1" selected="0">
            <x v="39"/>
          </reference>
          <reference field="18" count="1">
            <x v="92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80">
      <pivotArea dataOnly="0" labelOnly="1" outline="0" fieldPosition="0">
        <references count="6">
          <reference field="17" count="1" selected="0">
            <x v="40"/>
          </reference>
          <reference field="18" count="1">
            <x v="94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79">
      <pivotArea dataOnly="0" labelOnly="1" outline="0" fieldPosition="0">
        <references count="6">
          <reference field="17" count="1" selected="0">
            <x v="42"/>
          </reference>
          <reference field="18" count="1">
            <x v="95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78">
      <pivotArea dataOnly="0" labelOnly="1" outline="0" fieldPosition="0">
        <references count="6">
          <reference field="17" count="1" selected="0">
            <x v="44"/>
          </reference>
          <reference field="18" count="1">
            <x v="29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77">
      <pivotArea dataOnly="0" labelOnly="1" outline="0" fieldPosition="0">
        <references count="6">
          <reference field="17" count="1" selected="0">
            <x v="45"/>
          </reference>
          <reference field="18" count="1">
            <x v="125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76">
      <pivotArea dataOnly="0" labelOnly="1" outline="0" fieldPosition="0">
        <references count="6">
          <reference field="17" count="1" selected="0">
            <x v="47"/>
          </reference>
          <reference field="18" count="1">
            <x v="114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75">
      <pivotArea dataOnly="0" labelOnly="1" outline="0" fieldPosition="0">
        <references count="6">
          <reference field="17" count="1" selected="0">
            <x v="49"/>
          </reference>
          <reference field="18" count="1">
            <x v="3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74">
      <pivotArea dataOnly="0" labelOnly="1" outline="0" fieldPosition="0">
        <references count="6">
          <reference field="17" count="1" selected="0">
            <x v="50"/>
          </reference>
          <reference field="18" count="1">
            <x v="6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73">
      <pivotArea dataOnly="0" labelOnly="1" outline="0" fieldPosition="0">
        <references count="6">
          <reference field="17" count="1" selected="0">
            <x v="51"/>
          </reference>
          <reference field="18" count="1">
            <x v="4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72">
      <pivotArea dataOnly="0" labelOnly="1" outline="0" fieldPosition="0">
        <references count="6">
          <reference field="17" count="1" selected="0">
            <x v="52"/>
          </reference>
          <reference field="18" count="1">
            <x v="5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71">
      <pivotArea dataOnly="0" labelOnly="1" outline="0" fieldPosition="0">
        <references count="6">
          <reference field="17" count="1" selected="0">
            <x v="54"/>
          </reference>
          <reference field="18" count="1">
            <x v="118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70">
      <pivotArea dataOnly="0" labelOnly="1" outline="0" fieldPosition="0">
        <references count="6">
          <reference field="17" count="1" selected="0">
            <x v="56"/>
          </reference>
          <reference field="18" count="1">
            <x v="106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69">
      <pivotArea dataOnly="0" labelOnly="1" outline="0" fieldPosition="0">
        <references count="6">
          <reference field="17" count="1" selected="0">
            <x v="57"/>
          </reference>
          <reference field="18" count="1">
            <x v="104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68">
      <pivotArea dataOnly="0" labelOnly="1" outline="0" fieldPosition="0">
        <references count="6">
          <reference field="17" count="1" selected="0">
            <x v="59"/>
          </reference>
          <reference field="18" count="1">
            <x v="103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67">
      <pivotArea dataOnly="0" labelOnly="1" outline="0" fieldPosition="0">
        <references count="6">
          <reference field="17" count="1" selected="0">
            <x v="65"/>
          </reference>
          <reference field="18" count="1">
            <x v="100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66">
      <pivotArea dataOnly="0" labelOnly="1" outline="0" fieldPosition="0">
        <references count="6">
          <reference field="17" count="1" selected="0">
            <x v="66"/>
          </reference>
          <reference field="18" count="1">
            <x v="99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65">
      <pivotArea dataOnly="0" labelOnly="1" outline="0" fieldPosition="0">
        <references count="6">
          <reference field="17" count="1" selected="0">
            <x v="68"/>
          </reference>
          <reference field="18" count="1">
            <x v="19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64">
      <pivotArea dataOnly="0" labelOnly="1" outline="0" fieldPosition="0">
        <references count="6">
          <reference field="17" count="1" selected="0">
            <x v="69"/>
          </reference>
          <reference field="18" count="1">
            <x v="21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63">
      <pivotArea dataOnly="0" labelOnly="1" outline="0" fieldPosition="0">
        <references count="6">
          <reference field="17" count="1" selected="0">
            <x v="71"/>
          </reference>
          <reference field="18" count="1">
            <x v="46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62">
      <pivotArea dataOnly="0" labelOnly="1" outline="0" fieldPosition="0">
        <references count="6">
          <reference field="17" count="1" selected="0">
            <x v="73"/>
          </reference>
          <reference field="18" count="1">
            <x v="97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61">
      <pivotArea dataOnly="0" labelOnly="1" outline="0" fieldPosition="0">
        <references count="6">
          <reference field="17" count="1" selected="0">
            <x v="74"/>
          </reference>
          <reference field="18" count="1">
            <x v="48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60">
      <pivotArea dataOnly="0" labelOnly="1" outline="0" fieldPosition="0">
        <references count="6">
          <reference field="17" count="1" selected="0">
            <x v="78"/>
          </reference>
          <reference field="18" count="1">
            <x v="107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59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58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57">
      <pivotArea dataOnly="0" labelOnly="1" outline="0" fieldPosition="0">
        <references count="6">
          <reference field="17" count="1" selected="0">
            <x v="90"/>
          </reference>
          <reference field="18" count="1">
            <x v="117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56">
      <pivotArea dataOnly="0" labelOnly="1" outline="0" fieldPosition="0">
        <references count="6">
          <reference field="17" count="1" selected="0">
            <x v="92"/>
          </reference>
          <reference field="18" count="1">
            <x v="45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55">
      <pivotArea dataOnly="0" labelOnly="1" outline="0" fieldPosition="0">
        <references count="6">
          <reference field="17" count="1" selected="0">
            <x v="93"/>
          </reference>
          <reference field="18" count="1">
            <x v="101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54">
      <pivotArea dataOnly="0" labelOnly="1" outline="0" fieldPosition="0">
        <references count="6">
          <reference field="17" count="1" selected="0">
            <x v="97"/>
          </reference>
          <reference field="18" count="1">
            <x v="26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53">
      <pivotArea dataOnly="0" labelOnly="1" outline="0" fieldPosition="0">
        <references count="6">
          <reference field="17" count="1" selected="0">
            <x v="107"/>
          </reference>
          <reference field="18" count="1">
            <x v="70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52">
      <pivotArea dataOnly="0" labelOnly="1" outline="0" fieldPosition="0">
        <references count="6">
          <reference field="17" count="1" selected="0">
            <x v="108"/>
          </reference>
          <reference field="18" count="1">
            <x v="71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51">
      <pivotArea dataOnly="0" labelOnly="1" outline="0" fieldPosition="0">
        <references count="6">
          <reference field="17" count="1" selected="0">
            <x v="109"/>
          </reference>
          <reference field="18" count="1">
            <x v="30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50">
      <pivotArea dataOnly="0" labelOnly="1" outline="0" fieldPosition="0">
        <references count="6">
          <reference field="17" count="1" selected="0">
            <x v="112"/>
          </reference>
          <reference field="18" count="1">
            <x v="15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49">
      <pivotArea dataOnly="0" labelOnly="1" outline="0" fieldPosition="0">
        <references count="6">
          <reference field="17" count="1" selected="0">
            <x v="115"/>
          </reference>
          <reference field="18" count="1">
            <x v="130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48">
      <pivotArea dataOnly="0" labelOnly="1" outline="0" fieldPosition="0">
        <references count="6">
          <reference field="17" count="1" selected="0">
            <x v="116"/>
          </reference>
          <reference field="18" count="1">
            <x v="16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47">
      <pivotArea dataOnly="0" labelOnly="1" outline="0" fieldPosition="0">
        <references count="6">
          <reference field="17" count="1" selected="0">
            <x v="119"/>
          </reference>
          <reference field="18" count="1">
            <x v="55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46">
      <pivotArea dataOnly="0" labelOnly="1" outline="0" fieldPosition="0">
        <references count="6">
          <reference field="17" count="1" selected="0">
            <x v="123"/>
          </reference>
          <reference field="18" count="1">
            <x v="43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20"/>
          </reference>
          <reference field="28" count="1" selected="0">
            <x v="17"/>
          </reference>
        </references>
      </pivotArea>
    </format>
    <format dxfId="245">
      <pivotArea dataOnly="0" labelOnly="1" outline="0" fieldPosition="0">
        <references count="6">
          <reference field="17" count="1" selected="0">
            <x v="0"/>
          </reference>
          <reference field="18" count="1">
            <x v="1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62"/>
          </reference>
          <reference field="28" count="1" selected="0">
            <x v="17"/>
          </reference>
        </references>
      </pivotArea>
    </format>
    <format dxfId="244">
      <pivotArea dataOnly="0" labelOnly="1" outline="0" fieldPosition="0">
        <references count="6">
          <reference field="17" count="1" selected="0">
            <x v="1"/>
          </reference>
          <reference field="18" count="1">
            <x v="72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62"/>
          </reference>
          <reference field="28" count="1" selected="0">
            <x v="17"/>
          </reference>
        </references>
      </pivotArea>
    </format>
    <format dxfId="243">
      <pivotArea dataOnly="0" labelOnly="1" outline="0" fieldPosition="0">
        <references count="6">
          <reference field="17" count="1" selected="0">
            <x v="2"/>
          </reference>
          <reference field="18" count="1">
            <x v="66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62"/>
          </reference>
          <reference field="28" count="1" selected="0">
            <x v="17"/>
          </reference>
        </references>
      </pivotArea>
    </format>
    <format dxfId="242">
      <pivotArea dataOnly="0" labelOnly="1" outline="0" fieldPosition="0">
        <references count="6">
          <reference field="17" count="1" selected="0">
            <x v="53"/>
          </reference>
          <reference field="18" count="1">
            <x v="73"/>
          </reference>
          <reference field="24" count="1" selected="0">
            <x v="12"/>
          </reference>
          <reference field="25" count="1" selected="0">
            <x v="6"/>
          </reference>
          <reference field="27" count="1" selected="0">
            <x v="62"/>
          </reference>
          <reference field="28" count="1" selected="0">
            <x v="17"/>
          </reference>
        </references>
      </pivotArea>
    </format>
    <format dxfId="241">
      <pivotArea dataOnly="0" labelOnly="1" outline="0" fieldPosition="0">
        <references count="6">
          <reference field="17" count="1" selected="0">
            <x v="10"/>
          </reference>
          <reference field="18" count="1">
            <x v="87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45"/>
          </reference>
          <reference field="28" count="1" selected="0">
            <x v="7"/>
          </reference>
        </references>
      </pivotArea>
    </format>
    <format dxfId="240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45"/>
          </reference>
          <reference field="28" count="1" selected="0">
            <x v="7"/>
          </reference>
        </references>
      </pivotArea>
    </format>
    <format dxfId="239">
      <pivotArea dataOnly="0" labelOnly="1" outline="0" fieldPosition="0">
        <references count="6">
          <reference field="17" count="1" selected="0">
            <x v="62"/>
          </reference>
          <reference field="18" count="1">
            <x v="120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45"/>
          </reference>
          <reference field="28" count="1" selected="0">
            <x v="7"/>
          </reference>
        </references>
      </pivotArea>
    </format>
    <format dxfId="238">
      <pivotArea dataOnly="0" labelOnly="1" outline="0" fieldPosition="0">
        <references count="6">
          <reference field="17" count="1" selected="0">
            <x v="87"/>
          </reference>
          <reference field="18" count="1">
            <x v="41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45"/>
          </reference>
          <reference field="28" count="1" selected="0">
            <x v="7"/>
          </reference>
        </references>
      </pivotArea>
    </format>
    <format dxfId="237">
      <pivotArea dataOnly="0" labelOnly="1" outline="0" fieldPosition="0">
        <references count="6">
          <reference field="17" count="1" selected="0">
            <x v="127"/>
          </reference>
          <reference field="18" count="1">
            <x v="122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45"/>
          </reference>
          <reference field="28" count="1" selected="0">
            <x v="7"/>
          </reference>
        </references>
      </pivotArea>
    </format>
    <format dxfId="236">
      <pivotArea dataOnly="0" labelOnly="1" outline="0" fieldPosition="0">
        <references count="6">
          <reference field="17" count="1" selected="0">
            <x v="79"/>
          </reference>
          <reference field="18" count="1">
            <x v="111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66"/>
          </reference>
          <reference field="28" count="1" selected="0">
            <x v="7"/>
          </reference>
        </references>
      </pivotArea>
    </format>
    <format dxfId="235">
      <pivotArea dataOnly="0" labelOnly="1" outline="0" fieldPosition="0">
        <references count="6">
          <reference field="17" count="1" selected="0">
            <x v="80"/>
          </reference>
          <reference field="18" count="1">
            <x v="102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66"/>
          </reference>
          <reference field="28" count="1" selected="0">
            <x v="7"/>
          </reference>
        </references>
      </pivotArea>
    </format>
    <format dxfId="234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66"/>
          </reference>
          <reference field="28" count="1" selected="0">
            <x v="7"/>
          </reference>
        </references>
      </pivotArea>
    </format>
    <format dxfId="233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66"/>
          </reference>
          <reference field="28" count="1" selected="0">
            <x v="7"/>
          </reference>
        </references>
      </pivotArea>
    </format>
    <format dxfId="232">
      <pivotArea dataOnly="0" labelOnly="1" outline="0" fieldPosition="0">
        <references count="6">
          <reference field="17" count="1" selected="0">
            <x v="6"/>
          </reference>
          <reference field="18" count="1">
            <x v="59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74"/>
          </reference>
          <reference field="28" count="1" selected="0">
            <x v="19"/>
          </reference>
        </references>
      </pivotArea>
    </format>
    <format dxfId="231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74"/>
          </reference>
          <reference field="28" count="1" selected="0">
            <x v="19"/>
          </reference>
        </references>
      </pivotArea>
    </format>
    <format dxfId="230">
      <pivotArea dataOnly="0" labelOnly="1" outline="0" fieldPosition="0">
        <references count="6">
          <reference field="17" count="1" selected="0">
            <x v="62"/>
          </reference>
          <reference field="18" count="1">
            <x v="120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74"/>
          </reference>
          <reference field="28" count="1" selected="0">
            <x v="19"/>
          </reference>
        </references>
      </pivotArea>
    </format>
    <format dxfId="229">
      <pivotArea dataOnly="0" labelOnly="1" outline="0" fieldPosition="0">
        <references count="6">
          <reference field="17" count="1" selected="0">
            <x v="77"/>
          </reference>
          <reference field="18" count="1">
            <x v="24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74"/>
          </reference>
          <reference field="28" count="1" selected="0">
            <x v="19"/>
          </reference>
        </references>
      </pivotArea>
    </format>
    <format dxfId="228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74"/>
          </reference>
          <reference field="28" count="1" selected="0">
            <x v="19"/>
          </reference>
        </references>
      </pivotArea>
    </format>
    <format dxfId="227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74"/>
          </reference>
          <reference field="28" count="1" selected="0">
            <x v="19"/>
          </reference>
        </references>
      </pivotArea>
    </format>
    <format dxfId="226">
      <pivotArea dataOnly="0" labelOnly="1" outline="0" fieldPosition="0">
        <references count="6">
          <reference field="17" count="1" selected="0">
            <x v="111"/>
          </reference>
          <reference field="18" count="1">
            <x v="35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74"/>
          </reference>
          <reference field="28" count="1" selected="0">
            <x v="19"/>
          </reference>
        </references>
      </pivotArea>
    </format>
    <format dxfId="225">
      <pivotArea dataOnly="0" labelOnly="1" outline="0" fieldPosition="0">
        <references count="6">
          <reference field="17" count="1" selected="0">
            <x v="112"/>
          </reference>
          <reference field="18" count="1">
            <x v="15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74"/>
          </reference>
          <reference field="28" count="1" selected="0">
            <x v="19"/>
          </reference>
        </references>
      </pivotArea>
    </format>
    <format dxfId="224">
      <pivotArea dataOnly="0" labelOnly="1" outline="0" fieldPosition="0">
        <references count="6">
          <reference field="17" count="1" selected="0">
            <x v="56"/>
          </reference>
          <reference field="18" count="1">
            <x v="106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16"/>
          </reference>
          <reference field="28" count="1" selected="0">
            <x v="23"/>
          </reference>
        </references>
      </pivotArea>
    </format>
    <format dxfId="223">
      <pivotArea dataOnly="0" labelOnly="1" outline="0" fieldPosition="0">
        <references count="6">
          <reference field="17" count="1" selected="0">
            <x v="121"/>
          </reference>
          <reference field="18" count="1">
            <x v="31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16"/>
          </reference>
          <reference field="28" count="1" selected="0">
            <x v="23"/>
          </reference>
        </references>
      </pivotArea>
    </format>
    <format dxfId="222">
      <pivotArea dataOnly="0" labelOnly="1" outline="0" fieldPosition="0">
        <references count="6">
          <reference field="17" count="1" selected="0">
            <x v="124"/>
          </reference>
          <reference field="18" count="1">
            <x v="74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16"/>
          </reference>
          <reference field="28" count="1" selected="0">
            <x v="23"/>
          </reference>
        </references>
      </pivotArea>
    </format>
    <format dxfId="221">
      <pivotArea dataOnly="0" labelOnly="1" outline="0" fieldPosition="0">
        <references count="6">
          <reference field="17" count="1" selected="0">
            <x v="128"/>
          </reference>
          <reference field="18" count="1">
            <x v="52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16"/>
          </reference>
          <reference field="28" count="1" selected="0">
            <x v="23"/>
          </reference>
        </references>
      </pivotArea>
    </format>
    <format dxfId="220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37"/>
          </reference>
          <reference field="28" count="1" selected="0">
            <x v="23"/>
          </reference>
        </references>
      </pivotArea>
    </format>
    <format dxfId="219">
      <pivotArea dataOnly="0" labelOnly="1" outline="0" fieldPosition="0">
        <references count="6">
          <reference field="17" count="1" selected="0">
            <x v="45"/>
          </reference>
          <reference field="18" count="1">
            <x v="125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37"/>
          </reference>
          <reference field="28" count="1" selected="0">
            <x v="23"/>
          </reference>
        </references>
      </pivotArea>
    </format>
    <format dxfId="218">
      <pivotArea dataOnly="0" labelOnly="1" outline="0" fieldPosition="0">
        <references count="6">
          <reference field="17" count="1" selected="0">
            <x v="71"/>
          </reference>
          <reference field="18" count="1">
            <x v="46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37"/>
          </reference>
          <reference field="28" count="1" selected="0">
            <x v="23"/>
          </reference>
        </references>
      </pivotArea>
    </format>
    <format dxfId="217">
      <pivotArea dataOnly="0" labelOnly="1" outline="0" fieldPosition="0">
        <references count="6">
          <reference field="17" count="1" selected="0">
            <x v="111"/>
          </reference>
          <reference field="18" count="1">
            <x v="35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37"/>
          </reference>
          <reference field="28" count="1" selected="0">
            <x v="23"/>
          </reference>
        </references>
      </pivotArea>
    </format>
    <format dxfId="216">
      <pivotArea dataOnly="0" labelOnly="1" outline="0" fieldPosition="0">
        <references count="6">
          <reference field="17" count="1" selected="0">
            <x v="121"/>
          </reference>
          <reference field="18" count="1">
            <x v="31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37"/>
          </reference>
          <reference field="28" count="1" selected="0">
            <x v="23"/>
          </reference>
        </references>
      </pivotArea>
    </format>
    <format dxfId="215">
      <pivotArea dataOnly="0" labelOnly="1" outline="0" fieldPosition="0">
        <references count="6">
          <reference field="17" count="1" selected="0">
            <x v="122"/>
          </reference>
          <reference field="18" count="1">
            <x v="33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37"/>
          </reference>
          <reference field="28" count="1" selected="0">
            <x v="23"/>
          </reference>
        </references>
      </pivotArea>
    </format>
    <format dxfId="214">
      <pivotArea dataOnly="0" labelOnly="1" outline="0" fieldPosition="0">
        <references count="6">
          <reference field="17" count="1" selected="0">
            <x v="128"/>
          </reference>
          <reference field="18" count="1">
            <x v="52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37"/>
          </reference>
          <reference field="28" count="1" selected="0">
            <x v="23"/>
          </reference>
        </references>
      </pivotArea>
    </format>
    <format dxfId="213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69"/>
          </reference>
          <reference field="28" count="1" selected="0">
            <x v="23"/>
          </reference>
        </references>
      </pivotArea>
    </format>
    <format dxfId="212">
      <pivotArea dataOnly="0" labelOnly="1" outline="0" fieldPosition="0">
        <references count="6">
          <reference field="17" count="1" selected="0">
            <x v="56"/>
          </reference>
          <reference field="18" count="1">
            <x v="106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69"/>
          </reference>
          <reference field="28" count="1" selected="0">
            <x v="23"/>
          </reference>
        </references>
      </pivotArea>
    </format>
    <format dxfId="211">
      <pivotArea dataOnly="0" labelOnly="1" outline="0" fieldPosition="0">
        <references count="6">
          <reference field="17" count="1" selected="0">
            <x v="62"/>
          </reference>
          <reference field="18" count="1">
            <x v="120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69"/>
          </reference>
          <reference field="28" count="1" selected="0">
            <x v="23"/>
          </reference>
        </references>
      </pivotArea>
    </format>
    <format dxfId="210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69"/>
          </reference>
          <reference field="28" count="1" selected="0">
            <x v="23"/>
          </reference>
        </references>
      </pivotArea>
    </format>
    <format dxfId="209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69"/>
          </reference>
          <reference field="28" count="1" selected="0">
            <x v="23"/>
          </reference>
        </references>
      </pivotArea>
    </format>
    <format dxfId="208">
      <pivotArea dataOnly="0" labelOnly="1" outline="0" fieldPosition="0">
        <references count="6">
          <reference field="17" count="1" selected="0">
            <x v="127"/>
          </reference>
          <reference field="18" count="1">
            <x v="122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69"/>
          </reference>
          <reference field="28" count="1" selected="0">
            <x v="23"/>
          </reference>
        </references>
      </pivotArea>
    </format>
    <format dxfId="207">
      <pivotArea dataOnly="0" labelOnly="1" outline="0" fieldPosition="0">
        <references count="6">
          <reference field="17" count="1" selected="0">
            <x v="128"/>
          </reference>
          <reference field="18" count="1">
            <x v="52"/>
          </reference>
          <reference field="24" count="1" selected="0">
            <x v="13"/>
          </reference>
          <reference field="25" count="1" selected="0">
            <x v="6"/>
          </reference>
          <reference field="27" count="1" selected="0">
            <x v="69"/>
          </reference>
          <reference field="28" count="1" selected="0">
            <x v="23"/>
          </reference>
        </references>
      </pivotArea>
    </format>
    <format dxfId="206">
      <pivotArea dataOnly="0" labelOnly="1" outline="0" fieldPosition="0">
        <references count="6">
          <reference field="17" count="1" selected="0">
            <x v="6"/>
          </reference>
          <reference field="18" count="1">
            <x v="59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205">
      <pivotArea dataOnly="0" labelOnly="1" outline="0" fieldPosition="0">
        <references count="6">
          <reference field="17" count="1" selected="0">
            <x v="10"/>
          </reference>
          <reference field="18" count="1">
            <x v="87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204">
      <pivotArea dataOnly="0" labelOnly="1" outline="0" fieldPosition="0">
        <references count="6">
          <reference field="17" count="1" selected="0">
            <x v="12"/>
          </reference>
          <reference field="18" count="1">
            <x v="129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203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202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201">
      <pivotArea dataOnly="0" labelOnly="1" outline="0" fieldPosition="0">
        <references count="6">
          <reference field="17" count="1" selected="0">
            <x v="34"/>
          </reference>
          <reference field="18" count="1">
            <x v="13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200">
      <pivotArea dataOnly="0" labelOnly="1" outline="0" fieldPosition="0">
        <references count="6">
          <reference field="17" count="1" selected="0">
            <x v="46"/>
          </reference>
          <reference field="18" count="1">
            <x v="124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99">
      <pivotArea dataOnly="0" labelOnly="1" outline="0" fieldPosition="0">
        <references count="6">
          <reference field="17" count="1" selected="0">
            <x v="50"/>
          </reference>
          <reference field="18" count="1">
            <x v="6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98">
      <pivotArea dataOnly="0" labelOnly="1" outline="0" fieldPosition="0">
        <references count="6">
          <reference field="17" count="1" selected="0">
            <x v="53"/>
          </reference>
          <reference field="18" count="1">
            <x v="73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97">
      <pivotArea dataOnly="0" labelOnly="1" outline="0" fieldPosition="0">
        <references count="6">
          <reference field="17" count="1" selected="0">
            <x v="70"/>
          </reference>
          <reference field="18" count="1">
            <x v="49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96">
      <pivotArea dataOnly="0" labelOnly="1" outline="0" fieldPosition="0">
        <references count="6">
          <reference field="17" count="1" selected="0">
            <x v="75"/>
          </reference>
          <reference field="18" count="1">
            <x v="112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95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94">
      <pivotArea dataOnly="0" labelOnly="1" outline="0" fieldPosition="0">
        <references count="6">
          <reference field="17" count="1" selected="0">
            <x v="82"/>
          </reference>
          <reference field="18" count="1">
            <x v="82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93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92">
      <pivotArea dataOnly="0" labelOnly="1" outline="0" fieldPosition="0">
        <references count="6">
          <reference field="17" count="1" selected="0">
            <x v="84"/>
          </reference>
          <reference field="18" count="1">
            <x v="132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91">
      <pivotArea dataOnly="0" labelOnly="1" outline="0" fieldPosition="0">
        <references count="6">
          <reference field="17" count="1" selected="0">
            <x v="85"/>
          </reference>
          <reference field="18" count="1">
            <x v="80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90">
      <pivotArea dataOnly="0" labelOnly="1" outline="0" fieldPosition="0">
        <references count="6">
          <reference field="17" count="1" selected="0">
            <x v="86"/>
          </reference>
          <reference field="18" count="1">
            <x v="40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89">
      <pivotArea dataOnly="0" labelOnly="1" outline="0" fieldPosition="0">
        <references count="6">
          <reference field="17" count="1" selected="0">
            <x v="87"/>
          </reference>
          <reference field="18" count="1">
            <x v="41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88">
      <pivotArea dataOnly="0" labelOnly="1" outline="0" fieldPosition="0">
        <references count="6">
          <reference field="17" count="1" selected="0">
            <x v="88"/>
          </reference>
          <reference field="18" count="1">
            <x v="20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87">
      <pivotArea dataOnly="0" labelOnly="1" outline="0" fieldPosition="0">
        <references count="6">
          <reference field="17" count="1" selected="0">
            <x v="111"/>
          </reference>
          <reference field="18" count="1">
            <x v="35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86">
      <pivotArea dataOnly="0" labelOnly="1" outline="0" fieldPosition="0">
        <references count="6">
          <reference field="17" count="1" selected="0">
            <x v="121"/>
          </reference>
          <reference field="18" count="1">
            <x v="31"/>
          </reference>
          <reference field="24" count="1" selected="0">
            <x v="13"/>
          </reference>
          <reference field="25" count="1" selected="0">
            <x v="1"/>
          </reference>
          <reference field="27" count="1" selected="0">
            <x v="63"/>
          </reference>
          <reference field="28" count="1" selected="0">
            <x v="31"/>
          </reference>
        </references>
      </pivotArea>
    </format>
    <format dxfId="185">
      <pivotArea dataOnly="0" labelOnly="1" outline="0" fieldPosition="0">
        <references count="6">
          <reference field="17" count="1" selected="0">
            <x v="10"/>
          </reference>
          <reference field="18" count="1">
            <x v="87"/>
          </reference>
          <reference field="24" count="1" selected="0">
            <x v="13"/>
          </reference>
          <reference field="25" count="1" selected="0">
            <x v="2"/>
          </reference>
          <reference field="27" count="1" selected="0">
            <x v="14"/>
          </reference>
          <reference field="28" count="1" selected="0">
            <x v="40"/>
          </reference>
        </references>
      </pivotArea>
    </format>
    <format dxfId="184">
      <pivotArea dataOnly="0" labelOnly="1" outline="0" fieldPosition="0">
        <references count="6">
          <reference field="17" count="1" selected="0">
            <x v="48"/>
          </reference>
          <reference field="18" count="1">
            <x v="119"/>
          </reference>
          <reference field="24" count="1" selected="0">
            <x v="13"/>
          </reference>
          <reference field="25" count="1" selected="0">
            <x v="2"/>
          </reference>
          <reference field="27" count="1" selected="0">
            <x v="14"/>
          </reference>
          <reference field="28" count="1" selected="0">
            <x v="40"/>
          </reference>
        </references>
      </pivotArea>
    </format>
    <format dxfId="183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13"/>
          </reference>
          <reference field="25" count="1" selected="0">
            <x v="2"/>
          </reference>
          <reference field="27" count="1" selected="0">
            <x v="14"/>
          </reference>
          <reference field="28" count="1" selected="0">
            <x v="40"/>
          </reference>
        </references>
      </pivotArea>
    </format>
    <format dxfId="182">
      <pivotArea dataOnly="0" labelOnly="1" outline="0" fieldPosition="0">
        <references count="6">
          <reference field="17" count="1" selected="0">
            <x v="82"/>
          </reference>
          <reference field="18" count="1">
            <x v="82"/>
          </reference>
          <reference field="24" count="1" selected="0">
            <x v="13"/>
          </reference>
          <reference field="25" count="1" selected="0">
            <x v="2"/>
          </reference>
          <reference field="27" count="1" selected="0">
            <x v="14"/>
          </reference>
          <reference field="28" count="1" selected="0">
            <x v="40"/>
          </reference>
        </references>
      </pivotArea>
    </format>
    <format dxfId="181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13"/>
          </reference>
          <reference field="25" count="1" selected="0">
            <x v="2"/>
          </reference>
          <reference field="27" count="1" selected="0">
            <x v="14"/>
          </reference>
          <reference field="28" count="1" selected="0">
            <x v="40"/>
          </reference>
        </references>
      </pivotArea>
    </format>
    <format dxfId="180">
      <pivotArea dataOnly="0" labelOnly="1" outline="0" fieldPosition="0">
        <references count="6">
          <reference field="17" count="1" selected="0">
            <x v="102"/>
          </reference>
          <reference field="18" count="1">
            <x v="11"/>
          </reference>
          <reference field="24" count="1" selected="0">
            <x v="13"/>
          </reference>
          <reference field="25" count="1" selected="0">
            <x v="2"/>
          </reference>
          <reference field="27" count="1" selected="0">
            <x v="14"/>
          </reference>
          <reference field="28" count="1" selected="0">
            <x v="40"/>
          </reference>
        </references>
      </pivotArea>
    </format>
    <format dxfId="179">
      <pivotArea dataOnly="0" labelOnly="1" outline="0" fieldPosition="0">
        <references count="6">
          <reference field="17" count="1" selected="0">
            <x v="105"/>
          </reference>
          <reference field="18" count="1">
            <x v="10"/>
          </reference>
          <reference field="24" count="1" selected="0">
            <x v="13"/>
          </reference>
          <reference field="25" count="1" selected="0">
            <x v="2"/>
          </reference>
          <reference field="27" count="1" selected="0">
            <x v="14"/>
          </reference>
          <reference field="28" count="1" selected="0">
            <x v="40"/>
          </reference>
        </references>
      </pivotArea>
    </format>
    <format dxfId="178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4"/>
          </reference>
          <reference field="28" count="1" selected="0">
            <x v="8"/>
          </reference>
        </references>
      </pivotArea>
    </format>
    <format dxfId="177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4"/>
          </reference>
          <reference field="28" count="1" selected="0">
            <x v="8"/>
          </reference>
        </references>
      </pivotArea>
    </format>
    <format dxfId="176">
      <pivotArea dataOnly="0" labelOnly="1" outline="0" fieldPosition="0">
        <references count="6">
          <reference field="17" count="1" selected="0">
            <x v="85"/>
          </reference>
          <reference field="18" count="1">
            <x v="80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4"/>
          </reference>
          <reference field="28" count="1" selected="0">
            <x v="8"/>
          </reference>
        </references>
      </pivotArea>
    </format>
    <format dxfId="175">
      <pivotArea dataOnly="0" labelOnly="1" outline="0" fieldPosition="0">
        <references count="6">
          <reference field="17" count="1" selected="0">
            <x v="87"/>
          </reference>
          <reference field="18" count="1">
            <x v="41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4"/>
          </reference>
          <reference field="28" count="1" selected="0">
            <x v="8"/>
          </reference>
        </references>
      </pivotArea>
    </format>
    <format dxfId="174">
      <pivotArea dataOnly="0" labelOnly="1" outline="0" fieldPosition="0">
        <references count="6">
          <reference field="17" count="1" selected="0">
            <x v="88"/>
          </reference>
          <reference field="18" count="1">
            <x v="20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4"/>
          </reference>
          <reference field="28" count="1" selected="0">
            <x v="8"/>
          </reference>
        </references>
      </pivotArea>
    </format>
    <format dxfId="173">
      <pivotArea dataOnly="0" labelOnly="1" outline="0" fieldPosition="0">
        <references count="6">
          <reference field="17" count="1" selected="0">
            <x v="126"/>
          </reference>
          <reference field="18" count="1">
            <x v="126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4"/>
          </reference>
          <reference field="28" count="1" selected="0">
            <x v="8"/>
          </reference>
        </references>
      </pivotArea>
    </format>
    <format dxfId="172">
      <pivotArea dataOnly="0" labelOnly="1" outline="0" fieldPosition="0">
        <references count="6">
          <reference field="17" count="1" selected="0">
            <x v="127"/>
          </reference>
          <reference field="18" count="1">
            <x v="122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4"/>
          </reference>
          <reference field="28" count="1" selected="0">
            <x v="8"/>
          </reference>
        </references>
      </pivotArea>
    </format>
    <format dxfId="171">
      <pivotArea dataOnly="0" labelOnly="1" outline="0" fieldPosition="0">
        <references count="6">
          <reference field="17" count="1" selected="0">
            <x v="128"/>
          </reference>
          <reference field="18" count="1">
            <x v="52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4"/>
          </reference>
          <reference field="28" count="1" selected="0">
            <x v="8"/>
          </reference>
        </references>
      </pivotArea>
    </format>
    <format dxfId="170">
      <pivotArea dataOnly="0" labelOnly="1" outline="0" fieldPosition="0">
        <references count="6">
          <reference field="17" count="1" selected="0">
            <x v="58"/>
          </reference>
          <reference field="18" count="1">
            <x v="109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69">
      <pivotArea dataOnly="0" labelOnly="1" outline="0" fieldPosition="0">
        <references count="6">
          <reference field="17" count="1" selected="0">
            <x v="62"/>
          </reference>
          <reference field="18" count="1">
            <x v="120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68">
      <pivotArea dataOnly="0" labelOnly="1" outline="0" fieldPosition="0">
        <references count="6">
          <reference field="17" count="1" selected="0">
            <x v="77"/>
          </reference>
          <reference field="18" count="1">
            <x v="24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67">
      <pivotArea dataOnly="0" labelOnly="1" outline="0" fieldPosition="0">
        <references count="6">
          <reference field="17" count="1" selected="0">
            <x v="78"/>
          </reference>
          <reference field="18" count="1">
            <x v="107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66">
      <pivotArea dataOnly="0" labelOnly="1" outline="0" fieldPosition="0">
        <references count="6">
          <reference field="17" count="1" selected="0">
            <x v="79"/>
          </reference>
          <reference field="18" count="1">
            <x v="111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65">
      <pivotArea dataOnly="0" labelOnly="1" outline="0" fieldPosition="0">
        <references count="6">
          <reference field="17" count="1" selected="0">
            <x v="80"/>
          </reference>
          <reference field="18" count="1">
            <x v="102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64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63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62">
      <pivotArea dataOnly="0" labelOnly="1" outline="0" fieldPosition="0">
        <references count="6">
          <reference field="17" count="1" selected="0">
            <x v="86"/>
          </reference>
          <reference field="18" count="1">
            <x v="40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61">
      <pivotArea dataOnly="0" labelOnly="1" outline="0" fieldPosition="0">
        <references count="6">
          <reference field="17" count="1" selected="0">
            <x v="87"/>
          </reference>
          <reference field="18" count="1">
            <x v="41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60">
      <pivotArea dataOnly="0" labelOnly="1" outline="0" fieldPosition="0">
        <references count="6">
          <reference field="17" count="1" selected="0">
            <x v="88"/>
          </reference>
          <reference field="18" count="1">
            <x v="20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59">
      <pivotArea dataOnly="0" labelOnly="1" outline="0" fieldPosition="0">
        <references count="6">
          <reference field="17" count="1" selected="0">
            <x v="89"/>
          </reference>
          <reference field="18" count="1">
            <x v="36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58">
      <pivotArea dataOnly="0" labelOnly="1" outline="0" fieldPosition="0">
        <references count="6">
          <reference field="17" count="1" selected="0">
            <x v="104"/>
          </reference>
          <reference field="18" count="1">
            <x v="9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57">
      <pivotArea dataOnly="0" labelOnly="1" outline="0" fieldPosition="0">
        <references count="6">
          <reference field="17" count="1" selected="0">
            <x v="105"/>
          </reference>
          <reference field="18" count="1">
            <x v="10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56">
      <pivotArea dataOnly="0" labelOnly="1" outline="0" fieldPosition="0">
        <references count="6">
          <reference field="17" count="1" selected="0">
            <x v="127"/>
          </reference>
          <reference field="18" count="1">
            <x v="122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0"/>
          </reference>
          <reference field="28" count="1" selected="0">
            <x v="20"/>
          </reference>
        </references>
      </pivotArea>
    </format>
    <format dxfId="155">
      <pivotArea dataOnly="0" labelOnly="1" outline="0" fieldPosition="0">
        <references count="6">
          <reference field="17" count="1" selected="0">
            <x v="56"/>
          </reference>
          <reference field="18" count="1">
            <x v="106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35"/>
          </reference>
          <reference field="28" count="1" selected="0">
            <x v="20"/>
          </reference>
        </references>
      </pivotArea>
    </format>
    <format dxfId="154">
      <pivotArea dataOnly="0" labelOnly="1" outline="0" fieldPosition="0">
        <references count="6">
          <reference field="17" count="1" selected="0">
            <x v="62"/>
          </reference>
          <reference field="18" count="1">
            <x v="120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35"/>
          </reference>
          <reference field="28" count="1" selected="0">
            <x v="20"/>
          </reference>
        </references>
      </pivotArea>
    </format>
    <format dxfId="153">
      <pivotArea dataOnly="0" labelOnly="1" outline="0" fieldPosition="0">
        <references count="6">
          <reference field="17" count="1" selected="0">
            <x v="79"/>
          </reference>
          <reference field="18" count="1">
            <x v="111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35"/>
          </reference>
          <reference field="28" count="1" selected="0">
            <x v="20"/>
          </reference>
        </references>
      </pivotArea>
    </format>
    <format dxfId="152">
      <pivotArea dataOnly="0" labelOnly="1" outline="0" fieldPosition="0">
        <references count="6">
          <reference field="17" count="1" selected="0">
            <x v="80"/>
          </reference>
          <reference field="18" count="1">
            <x v="102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35"/>
          </reference>
          <reference field="28" count="1" selected="0">
            <x v="20"/>
          </reference>
        </references>
      </pivotArea>
    </format>
    <format dxfId="151">
      <pivotArea dataOnly="0" labelOnly="1" outline="0" fieldPosition="0">
        <references count="6">
          <reference field="17" count="1" selected="0">
            <x v="87"/>
          </reference>
          <reference field="18" count="1">
            <x v="41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35"/>
          </reference>
          <reference field="28" count="1" selected="0">
            <x v="20"/>
          </reference>
        </references>
      </pivotArea>
    </format>
    <format dxfId="150">
      <pivotArea dataOnly="0" labelOnly="1" outline="0" fieldPosition="0">
        <references count="6">
          <reference field="17" count="1" selected="0">
            <x v="105"/>
          </reference>
          <reference field="18" count="1">
            <x v="10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35"/>
          </reference>
          <reference field="28" count="1" selected="0">
            <x v="20"/>
          </reference>
        </references>
      </pivotArea>
    </format>
    <format dxfId="149">
      <pivotArea dataOnly="0" labelOnly="1" outline="0" fieldPosition="0">
        <references count="6">
          <reference field="17" count="1" selected="0">
            <x v="109"/>
          </reference>
          <reference field="18" count="1">
            <x v="30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35"/>
          </reference>
          <reference field="28" count="1" selected="0">
            <x v="20"/>
          </reference>
        </references>
      </pivotArea>
    </format>
    <format dxfId="148">
      <pivotArea dataOnly="0" labelOnly="1" outline="0" fieldPosition="0">
        <references count="6">
          <reference field="17" count="1" selected="0">
            <x v="2"/>
          </reference>
          <reference field="18" count="1">
            <x v="66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47">
      <pivotArea dataOnly="0" labelOnly="1" outline="0" fieldPosition="0">
        <references count="6">
          <reference field="17" count="1" selected="0">
            <x v="4"/>
          </reference>
          <reference field="18" count="1">
            <x v="58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46">
      <pivotArea dataOnly="0" labelOnly="1" outline="0" fieldPosition="0">
        <references count="6">
          <reference field="17" count="1" selected="0">
            <x v="5"/>
          </reference>
          <reference field="18" count="1">
            <x v="67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45">
      <pivotArea dataOnly="0" labelOnly="1" outline="0" fieldPosition="0">
        <references count="6">
          <reference field="17" count="1" selected="0">
            <x v="10"/>
          </reference>
          <reference field="18" count="1">
            <x v="87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44">
      <pivotArea dataOnly="0" labelOnly="1" outline="0" fieldPosition="0">
        <references count="6">
          <reference field="17" count="1" selected="0">
            <x v="40"/>
          </reference>
          <reference field="18" count="1">
            <x v="94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43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42">
      <pivotArea dataOnly="0" labelOnly="1" outline="0" fieldPosition="0">
        <references count="6">
          <reference field="17" count="1" selected="0">
            <x v="82"/>
          </reference>
          <reference field="18" count="1">
            <x v="82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41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40">
      <pivotArea dataOnly="0" labelOnly="1" outline="0" fieldPosition="0">
        <references count="6">
          <reference field="17" count="1" selected="0">
            <x v="84"/>
          </reference>
          <reference field="18" count="1">
            <x v="132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39">
      <pivotArea dataOnly="0" labelOnly="1" outline="0" fieldPosition="0">
        <references count="6">
          <reference field="17" count="1" selected="0">
            <x v="88"/>
          </reference>
          <reference field="18" count="1">
            <x v="20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38">
      <pivotArea dataOnly="0" labelOnly="1" outline="0" fieldPosition="0">
        <references count="6">
          <reference field="17" count="1" selected="0">
            <x v="106"/>
          </reference>
          <reference field="18" count="1">
            <x v="8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37">
      <pivotArea dataOnly="0" labelOnly="1" outline="0" fieldPosition="0">
        <references count="6">
          <reference field="17" count="1" selected="0">
            <x v="107"/>
          </reference>
          <reference field="18" count="1">
            <x v="70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36">
      <pivotArea dataOnly="0" labelOnly="1" outline="0" fieldPosition="0">
        <references count="6">
          <reference field="17" count="1" selected="0">
            <x v="108"/>
          </reference>
          <reference field="18" count="1">
            <x v="71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35">
      <pivotArea dataOnly="0" labelOnly="1" outline="0" fieldPosition="0">
        <references count="6">
          <reference field="17" count="1" selected="0">
            <x v="109"/>
          </reference>
          <reference field="18" count="1">
            <x v="30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34">
      <pivotArea dataOnly="0" labelOnly="1" outline="0" fieldPosition="0">
        <references count="6">
          <reference field="17" count="1" selected="0">
            <x v="114"/>
          </reference>
          <reference field="18" count="1">
            <x v="50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"/>
          </reference>
          <reference field="28" count="1" selected="0">
            <x v="29"/>
          </reference>
        </references>
      </pivotArea>
    </format>
    <format dxfId="133">
      <pivotArea dataOnly="0" labelOnly="1" outline="0" fieldPosition="0">
        <references count="6">
          <reference field="17" count="1" selected="0">
            <x v="26"/>
          </reference>
          <reference field="18" count="1">
            <x v="69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1"/>
          </reference>
          <reference field="28" count="1" selected="0">
            <x v="29"/>
          </reference>
        </references>
      </pivotArea>
    </format>
    <format dxfId="132">
      <pivotArea dataOnly="0" labelOnly="1" outline="0" fieldPosition="0">
        <references count="6">
          <reference field="17" count="1" selected="0">
            <x v="27"/>
          </reference>
          <reference field="18" count="1">
            <x v="65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1"/>
          </reference>
          <reference field="28" count="1" selected="0">
            <x v="29"/>
          </reference>
        </references>
      </pivotArea>
    </format>
    <format dxfId="131">
      <pivotArea dataOnly="0" labelOnly="1" outline="0" fieldPosition="0">
        <references count="6">
          <reference field="17" count="1" selected="0">
            <x v="30"/>
          </reference>
          <reference field="18" count="1">
            <x v="79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1"/>
          </reference>
          <reference field="28" count="1" selected="0">
            <x v="29"/>
          </reference>
        </references>
      </pivotArea>
    </format>
    <format dxfId="130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1"/>
          </reference>
          <reference field="28" count="1" selected="0">
            <x v="29"/>
          </reference>
        </references>
      </pivotArea>
    </format>
    <format dxfId="129">
      <pivotArea dataOnly="0" labelOnly="1" outline="0" fieldPosition="0">
        <references count="6">
          <reference field="17" count="1" selected="0">
            <x v="119"/>
          </reference>
          <reference field="18" count="1">
            <x v="55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1"/>
          </reference>
          <reference field="28" count="1" selected="0">
            <x v="29"/>
          </reference>
        </references>
      </pivotArea>
    </format>
    <format dxfId="128">
      <pivotArea dataOnly="0" labelOnly="1" outline="0" fieldPosition="0">
        <references count="6">
          <reference field="17" count="1" selected="0">
            <x v="121"/>
          </reference>
          <reference field="18" count="1">
            <x v="31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1"/>
          </reference>
          <reference field="28" count="1" selected="0">
            <x v="29"/>
          </reference>
        </references>
      </pivotArea>
    </format>
    <format dxfId="127">
      <pivotArea dataOnly="0" labelOnly="1" outline="0" fieldPosition="0">
        <references count="6">
          <reference field="17" count="1" selected="0">
            <x v="122"/>
          </reference>
          <reference field="18" count="1">
            <x v="33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1"/>
          </reference>
          <reference field="28" count="1" selected="0">
            <x v="29"/>
          </reference>
        </references>
      </pivotArea>
    </format>
    <format dxfId="126">
      <pivotArea dataOnly="0" labelOnly="1" outline="0" fieldPosition="0">
        <references count="6">
          <reference field="17" count="1" selected="0">
            <x v="123"/>
          </reference>
          <reference field="18" count="1">
            <x v="43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1"/>
          </reference>
          <reference field="28" count="1" selected="0">
            <x v="29"/>
          </reference>
        </references>
      </pivotArea>
    </format>
    <format dxfId="125">
      <pivotArea dataOnly="0" labelOnly="1" outline="0" fieldPosition="0">
        <references count="6">
          <reference field="17" count="1" selected="0">
            <x v="124"/>
          </reference>
          <reference field="18" count="1">
            <x v="74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1"/>
          </reference>
          <reference field="28" count="1" selected="0">
            <x v="29"/>
          </reference>
        </references>
      </pivotArea>
    </format>
    <format dxfId="124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2"/>
          </reference>
          <reference field="28" count="1" selected="0">
            <x v="29"/>
          </reference>
        </references>
      </pivotArea>
    </format>
    <format dxfId="123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32"/>
          </reference>
          <reference field="28" count="1" selected="0">
            <x v="29"/>
          </reference>
        </references>
      </pivotArea>
    </format>
    <format dxfId="122">
      <pivotArea dataOnly="0" labelOnly="1" outline="0" fieldPosition="0">
        <references count="6">
          <reference field="17" count="1" selected="0">
            <x v="51"/>
          </reference>
          <reference field="18" count="1">
            <x v="4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60"/>
          </reference>
          <reference field="28" count="1" selected="0">
            <x v="29"/>
          </reference>
        </references>
      </pivotArea>
    </format>
    <format dxfId="121">
      <pivotArea dataOnly="0" labelOnly="1" outline="0" fieldPosition="0">
        <references count="6">
          <reference field="17" count="1" selected="0">
            <x v="53"/>
          </reference>
          <reference field="18" count="1">
            <x v="73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60"/>
          </reference>
          <reference field="28" count="1" selected="0">
            <x v="29"/>
          </reference>
        </references>
      </pivotArea>
    </format>
    <format dxfId="120">
      <pivotArea dataOnly="0" labelOnly="1" outline="0" fieldPosition="0">
        <references count="6">
          <reference field="17" count="1" selected="0">
            <x v="70"/>
          </reference>
          <reference field="18" count="1">
            <x v="49"/>
          </reference>
          <reference field="24" count="1" selected="0">
            <x v="14"/>
          </reference>
          <reference field="25" count="1" selected="0">
            <x v="0"/>
          </reference>
          <reference field="27" count="1" selected="0">
            <x v="60"/>
          </reference>
          <reference field="28" count="1" selected="0">
            <x v="29"/>
          </reference>
        </references>
      </pivotArea>
    </format>
    <format dxfId="119">
      <pivotArea dataOnly="0" labelOnly="1" outline="0" fieldPosition="0">
        <references count="6">
          <reference field="17" count="1" selected="0">
            <x v="54"/>
          </reference>
          <reference field="18" count="1">
            <x v="118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6"/>
          </reference>
          <reference field="28" count="1" selected="0">
            <x v="36"/>
          </reference>
        </references>
      </pivotArea>
    </format>
    <format dxfId="118">
      <pivotArea dataOnly="0" labelOnly="1" outline="0" fieldPosition="0">
        <references count="6">
          <reference field="17" count="1" selected="0">
            <x v="63"/>
          </reference>
          <reference field="18" count="1">
            <x v="116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6"/>
          </reference>
          <reference field="28" count="1" selected="0">
            <x v="36"/>
          </reference>
        </references>
      </pivotArea>
    </format>
    <format dxfId="117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6"/>
          </reference>
          <reference field="28" count="1" selected="0">
            <x v="36"/>
          </reference>
        </references>
      </pivotArea>
    </format>
    <format dxfId="116">
      <pivotArea dataOnly="0" labelOnly="1" outline="0" fieldPosition="0">
        <references count="6">
          <reference field="17" count="1" selected="0">
            <x v="82"/>
          </reference>
          <reference field="18" count="1">
            <x v="82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6"/>
          </reference>
          <reference field="28" count="1" selected="0">
            <x v="36"/>
          </reference>
        </references>
      </pivotArea>
    </format>
    <format dxfId="115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6"/>
          </reference>
          <reference field="28" count="1" selected="0">
            <x v="36"/>
          </reference>
        </references>
      </pivotArea>
    </format>
    <format dxfId="114">
      <pivotArea dataOnly="0" labelOnly="1" outline="0" fieldPosition="0">
        <references count="6">
          <reference field="17" count="1" selected="0">
            <x v="84"/>
          </reference>
          <reference field="18" count="1">
            <x v="132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6"/>
          </reference>
          <reference field="28" count="1" selected="0">
            <x v="36"/>
          </reference>
        </references>
      </pivotArea>
    </format>
    <format dxfId="113">
      <pivotArea dataOnly="0" labelOnly="1" outline="0" fieldPosition="0">
        <references count="6">
          <reference field="17" count="1" selected="0">
            <x v="85"/>
          </reference>
          <reference field="18" count="1">
            <x v="80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6"/>
          </reference>
          <reference field="28" count="1" selected="0">
            <x v="36"/>
          </reference>
        </references>
      </pivotArea>
    </format>
    <format dxfId="112">
      <pivotArea dataOnly="0" labelOnly="1" outline="0" fieldPosition="0">
        <references count="6">
          <reference field="17" count="1" selected="0">
            <x v="87"/>
          </reference>
          <reference field="18" count="1">
            <x v="41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6"/>
          </reference>
          <reference field="28" count="1" selected="0">
            <x v="36"/>
          </reference>
        </references>
      </pivotArea>
    </format>
    <format dxfId="111">
      <pivotArea dataOnly="0" labelOnly="1" outline="0" fieldPosition="0">
        <references count="6">
          <reference field="17" count="1" selected="0">
            <x v="88"/>
          </reference>
          <reference field="18" count="1">
            <x v="20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6"/>
          </reference>
          <reference field="28" count="1" selected="0">
            <x v="36"/>
          </reference>
        </references>
      </pivotArea>
    </format>
    <format dxfId="110">
      <pivotArea dataOnly="0" labelOnly="1" outline="0" fieldPosition="0">
        <references count="6">
          <reference field="17" count="1" selected="0">
            <x v="92"/>
          </reference>
          <reference field="18" count="1">
            <x v="45"/>
          </reference>
          <reference field="24" count="1" selected="0">
            <x v="14"/>
          </reference>
          <reference field="25" count="1" selected="0">
            <x v="2"/>
          </reference>
          <reference field="27" count="1" selected="0">
            <x v="26"/>
          </reference>
          <reference field="28" count="1" selected="0">
            <x v="36"/>
          </reference>
        </references>
      </pivotArea>
    </format>
    <format dxfId="109">
      <pivotArea dataOnly="0" labelOnly="1" outline="0" fieldPosition="0">
        <references count="6">
          <reference field="17" count="1" selected="0">
            <x v="3"/>
          </reference>
          <reference field="18" count="1">
            <x v="63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108">
      <pivotArea dataOnly="0" labelOnly="1" outline="0" fieldPosition="0">
        <references count="6">
          <reference field="17" count="1" selected="0">
            <x v="6"/>
          </reference>
          <reference field="18" count="1">
            <x v="59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107">
      <pivotArea dataOnly="0" labelOnly="1" outline="0" fieldPosition="0">
        <references count="6">
          <reference field="17" count="1" selected="0">
            <x v="9"/>
          </reference>
          <reference field="18" count="1">
            <x v="61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106">
      <pivotArea dataOnly="0" labelOnly="1" outline="0" fieldPosition="0">
        <references count="6">
          <reference field="17" count="1" selected="0">
            <x v="10"/>
          </reference>
          <reference field="18" count="1">
            <x v="87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105">
      <pivotArea dataOnly="0" labelOnly="1" outline="0" fieldPosition="0">
        <references count="6">
          <reference field="17" count="1" selected="0">
            <x v="12"/>
          </reference>
          <reference field="18" count="1">
            <x v="129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104">
      <pivotArea dataOnly="0" labelOnly="1" outline="0" fieldPosition="0">
        <references count="6">
          <reference field="17" count="1" selected="0">
            <x v="23"/>
          </reference>
          <reference field="18" count="1">
            <x v="76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103">
      <pivotArea dataOnly="0" labelOnly="1" outline="0" fieldPosition="0">
        <references count="6">
          <reference field="17" count="1" selected="0">
            <x v="27"/>
          </reference>
          <reference field="18" count="1">
            <x v="65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102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101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100">
      <pivotArea dataOnly="0" labelOnly="1" outline="0" fieldPosition="0">
        <references count="6">
          <reference field="17" count="1" selected="0">
            <x v="37"/>
          </reference>
          <reference field="18" count="1">
            <x v="42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99">
      <pivotArea dataOnly="0" labelOnly="1" outline="0" fieldPosition="0">
        <references count="6">
          <reference field="17" count="1" selected="0">
            <x v="48"/>
          </reference>
          <reference field="18" count="1">
            <x v="119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98">
      <pivotArea dataOnly="0" labelOnly="1" outline="0" fieldPosition="0">
        <references count="6">
          <reference field="17" count="1" selected="0">
            <x v="54"/>
          </reference>
          <reference field="18" count="1">
            <x v="118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97">
      <pivotArea dataOnly="0" labelOnly="1" outline="0" fieldPosition="0">
        <references count="6">
          <reference field="17" count="1" selected="0">
            <x v="62"/>
          </reference>
          <reference field="18" count="1">
            <x v="120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96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95">
      <pivotArea dataOnly="0" labelOnly="1" outline="0" fieldPosition="0">
        <references count="6">
          <reference field="17" count="1" selected="0">
            <x v="82"/>
          </reference>
          <reference field="18" count="1">
            <x v="82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94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93">
      <pivotArea dataOnly="0" labelOnly="1" outline="0" fieldPosition="0">
        <references count="6">
          <reference field="17" count="1" selected="0">
            <x v="88"/>
          </reference>
          <reference field="18" count="1">
            <x v="20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92">
      <pivotArea dataOnly="0" labelOnly="1" outline="0" fieldPosition="0">
        <references count="6">
          <reference field="17" count="1" selected="0">
            <x v="91"/>
          </reference>
          <reference field="18" count="1">
            <x v="96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91">
      <pivotArea dataOnly="0" labelOnly="1" outline="0" fieldPosition="0">
        <references count="6">
          <reference field="17" count="1" selected="0">
            <x v="122"/>
          </reference>
          <reference field="18" count="1">
            <x v="33"/>
          </reference>
          <reference field="24" count="1" selected="0">
            <x v="15"/>
          </reference>
          <reference field="25" count="1" selected="0">
            <x v="2"/>
          </reference>
          <reference field="27" count="1" selected="0">
            <x v="28"/>
          </reference>
          <reference field="28" count="1" selected="0">
            <x v="9"/>
          </reference>
        </references>
      </pivotArea>
    </format>
    <format dxfId="90">
      <pivotArea dataOnly="0" labelOnly="1" outline="0" fieldPosition="0">
        <references count="6">
          <reference field="17" count="1" selected="0">
            <x v="99"/>
          </reference>
          <reference field="18" count="1">
            <x v="128"/>
          </reference>
          <reference field="24" count="1" selected="0">
            <x v="16"/>
          </reference>
          <reference field="25" count="1" selected="0">
            <x v="2"/>
          </reference>
          <reference field="27" count="1" selected="0">
            <x v="67"/>
          </reference>
          <reference field="28" count="1" selected="0">
            <x v="41"/>
          </reference>
        </references>
      </pivotArea>
    </format>
    <format dxfId="89">
      <pivotArea dataOnly="0" labelOnly="1" outline="0" fieldPosition="0">
        <references count="6">
          <reference field="17" count="1" selected="0">
            <x v="9"/>
          </reference>
          <reference field="18" count="1">
            <x v="61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47"/>
          </reference>
          <reference field="28" count="1" selected="0">
            <x v="22"/>
          </reference>
        </references>
      </pivotArea>
    </format>
    <format dxfId="88">
      <pivotArea dataOnly="0" labelOnly="1" outline="0" fieldPosition="0">
        <references count="6">
          <reference field="17" count="1" selected="0">
            <x v="10"/>
          </reference>
          <reference field="18" count="1">
            <x v="87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47"/>
          </reference>
          <reference field="28" count="1" selected="0">
            <x v="22"/>
          </reference>
        </references>
      </pivotArea>
    </format>
    <format dxfId="87">
      <pivotArea dataOnly="0" labelOnly="1" outline="0" fieldPosition="0">
        <references count="6">
          <reference field="17" count="1" selected="0">
            <x v="20"/>
          </reference>
          <reference field="18" count="1">
            <x v="57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47"/>
          </reference>
          <reference field="28" count="1" selected="0">
            <x v="22"/>
          </reference>
        </references>
      </pivotArea>
    </format>
    <format dxfId="86">
      <pivotArea dataOnly="0" labelOnly="1" outline="0" fieldPosition="0">
        <references count="6">
          <reference field="17" count="1" selected="0">
            <x v="32"/>
          </reference>
          <reference field="18" count="1">
            <x v="131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47"/>
          </reference>
          <reference field="28" count="1" selected="0">
            <x v="22"/>
          </reference>
        </references>
      </pivotArea>
    </format>
    <format dxfId="85">
      <pivotArea dataOnly="0" labelOnly="1" outline="0" fieldPosition="0">
        <references count="6">
          <reference field="17" count="1" selected="0">
            <x v="33"/>
          </reference>
          <reference field="18" count="1">
            <x v="85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47"/>
          </reference>
          <reference field="28" count="1" selected="0">
            <x v="22"/>
          </reference>
        </references>
      </pivotArea>
    </format>
    <format dxfId="84">
      <pivotArea dataOnly="0" labelOnly="1" outline="0" fieldPosition="0">
        <references count="6">
          <reference field="17" count="1" selected="0">
            <x v="110"/>
          </reference>
          <reference field="18" count="1">
            <x v="77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47"/>
          </reference>
          <reference field="28" count="1" selected="0">
            <x v="22"/>
          </reference>
        </references>
      </pivotArea>
    </format>
    <format dxfId="83">
      <pivotArea dataOnly="0" labelOnly="1" outline="0" fieldPosition="0">
        <references count="6">
          <reference field="17" count="1" selected="0">
            <x v="48"/>
          </reference>
          <reference field="18" count="1">
            <x v="119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1"/>
          </reference>
          <reference field="28" count="1" selected="0">
            <x v="22"/>
          </reference>
        </references>
      </pivotArea>
    </format>
    <format dxfId="82">
      <pivotArea dataOnly="0" labelOnly="1" outline="0" fieldPosition="0">
        <references count="6">
          <reference field="17" count="1" selected="0">
            <x v="54"/>
          </reference>
          <reference field="18" count="1">
            <x v="118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1"/>
          </reference>
          <reference field="28" count="1" selected="0">
            <x v="22"/>
          </reference>
        </references>
      </pivotArea>
    </format>
    <format dxfId="81">
      <pivotArea dataOnly="0" labelOnly="1" outline="0" fieldPosition="0">
        <references count="6">
          <reference field="17" count="1" selected="0">
            <x v="56"/>
          </reference>
          <reference field="18" count="1">
            <x v="106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1"/>
          </reference>
          <reference field="28" count="1" selected="0">
            <x v="22"/>
          </reference>
        </references>
      </pivotArea>
    </format>
    <format dxfId="80">
      <pivotArea dataOnly="0" labelOnly="1" outline="0" fieldPosition="0">
        <references count="6">
          <reference field="17" count="1" selected="0">
            <x v="81"/>
          </reference>
          <reference field="18" count="1">
            <x v="81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1"/>
          </reference>
          <reference field="28" count="1" selected="0">
            <x v="22"/>
          </reference>
        </references>
      </pivotArea>
    </format>
    <format dxfId="79">
      <pivotArea dataOnly="0" labelOnly="1" outline="0" fieldPosition="0">
        <references count="6">
          <reference field="17" count="1" selected="0">
            <x v="82"/>
          </reference>
          <reference field="18" count="1">
            <x v="82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1"/>
          </reference>
          <reference field="28" count="1" selected="0">
            <x v="22"/>
          </reference>
        </references>
      </pivotArea>
    </format>
    <format dxfId="78">
      <pivotArea dataOnly="0" labelOnly="1" outline="0" fieldPosition="0">
        <references count="6">
          <reference field="17" count="1" selected="0">
            <x v="83"/>
          </reference>
          <reference field="18" count="1">
            <x v="133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1"/>
          </reference>
          <reference field="28" count="1" selected="0">
            <x v="22"/>
          </reference>
        </references>
      </pivotArea>
    </format>
    <format dxfId="77">
      <pivotArea dataOnly="0" labelOnly="1" outline="0" fieldPosition="0">
        <references count="6">
          <reference field="17" count="1" selected="0">
            <x v="85"/>
          </reference>
          <reference field="18" count="1">
            <x v="80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1"/>
          </reference>
          <reference field="28" count="1" selected="0">
            <x v="22"/>
          </reference>
        </references>
      </pivotArea>
    </format>
    <format dxfId="76">
      <pivotArea dataOnly="0" labelOnly="1" outline="0" fieldPosition="0">
        <references count="6">
          <reference field="17" count="1" selected="0">
            <x v="53"/>
          </reference>
          <reference field="18" count="1">
            <x v="73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75">
      <pivotArea dataOnly="0" labelOnly="1" outline="0" fieldPosition="0">
        <references count="6">
          <reference field="17" count="1" selected="0">
            <x v="63"/>
          </reference>
          <reference field="18" count="1">
            <x v="116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74">
      <pivotArea dataOnly="0" labelOnly="1" outline="0" fieldPosition="0">
        <references count="6">
          <reference field="17" count="1" selected="0">
            <x v="64"/>
          </reference>
          <reference field="18" count="1">
            <x v="105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73">
      <pivotArea dataOnly="0" labelOnly="1" outline="0" fieldPosition="0">
        <references count="6">
          <reference field="17" count="1" selected="0">
            <x v="69"/>
          </reference>
          <reference field="18" count="1">
            <x v="21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72">
      <pivotArea dataOnly="0" labelOnly="1" outline="0" fieldPosition="0">
        <references count="6">
          <reference field="17" count="1" selected="0">
            <x v="71"/>
          </reference>
          <reference field="18" count="1">
            <x v="46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71">
      <pivotArea dataOnly="0" labelOnly="1" outline="0" fieldPosition="0">
        <references count="6">
          <reference field="17" count="1" selected="0">
            <x v="87"/>
          </reference>
          <reference field="18" count="1">
            <x v="41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70">
      <pivotArea dataOnly="0" labelOnly="1" outline="0" fieldPosition="0">
        <references count="6">
          <reference field="17" count="1" selected="0">
            <x v="94"/>
          </reference>
          <reference field="18" count="1">
            <x v="25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69">
      <pivotArea dataOnly="0" labelOnly="1" outline="0" fieldPosition="0">
        <references count="6">
          <reference field="17" count="1" selected="0">
            <x v="95"/>
          </reference>
          <reference field="18" count="1">
            <x v="83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68">
      <pivotArea dataOnly="0" labelOnly="1" outline="0" fieldPosition="0">
        <references count="6">
          <reference field="17" count="1" selected="0">
            <x v="96"/>
          </reference>
          <reference field="18" count="1">
            <x v="75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67">
      <pivotArea dataOnly="0" labelOnly="1" outline="0" fieldPosition="0">
        <references count="6">
          <reference field="17" count="1" selected="0">
            <x v="98"/>
          </reference>
          <reference field="18" count="1">
            <x v="98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66">
      <pivotArea dataOnly="0" labelOnly="1" outline="0" fieldPosition="0">
        <references count="6">
          <reference field="17" count="1" selected="0">
            <x v="99"/>
          </reference>
          <reference field="18" count="1">
            <x v="128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65">
      <pivotArea dataOnly="0" labelOnly="1" outline="0" fieldPosition="0">
        <references count="6">
          <reference field="17" count="1" selected="0">
            <x v="100"/>
          </reference>
          <reference field="18" count="1">
            <x v="127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64">
      <pivotArea dataOnly="0" labelOnly="1" outline="0" fieldPosition="0">
        <references count="6">
          <reference field="17" count="1" selected="0">
            <x v="132"/>
          </reference>
          <reference field="18" count="1">
            <x v="28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63">
      <pivotArea dataOnly="0" labelOnly="1" outline="0" fieldPosition="0">
        <references count="6">
          <reference field="17" count="1" selected="0">
            <x v="133"/>
          </reference>
          <reference field="18" count="1">
            <x v="0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62">
      <pivotArea dataOnly="0" labelOnly="1" outline="0" fieldPosition="0">
        <references count="6">
          <reference field="17" count="1" selected="0">
            <x v="134"/>
          </reference>
          <reference field="18" count="1">
            <x v="51"/>
          </reference>
          <reference field="24" count="1" selected="0">
            <x v="17"/>
          </reference>
          <reference field="25" count="1" selected="0">
            <x v="6"/>
          </reference>
          <reference field="27" count="1" selected="0">
            <x v="52"/>
          </reference>
          <reference field="28" count="1" selected="0">
            <x v="22"/>
          </reference>
        </references>
      </pivotArea>
    </format>
    <format dxfId="61">
      <pivotArea dataOnly="0" labelOnly="1" outline="0" fieldPosition="0">
        <references count="6">
          <reference field="17" count="1" selected="0">
            <x v="135"/>
          </reference>
          <reference field="18" count="1">
            <x v="135"/>
          </reference>
          <reference field="24" count="1" selected="0">
            <x v="18"/>
          </reference>
          <reference field="25" count="1" selected="0">
            <x v="9"/>
          </reference>
          <reference field="27" count="1" selected="0">
            <x v="76"/>
          </reference>
          <reference field="28" count="1" selected="0">
            <x v="43"/>
          </reference>
        </references>
      </pivotArea>
    </format>
    <format dxfId="60">
      <pivotArea grandRow="1" outline="0" collapsedLevelsAreSubtotals="1" fieldPosition="0"/>
    </format>
    <format dxfId="59">
      <pivotArea dataOnly="0" labelOnly="1" grandRow="1" outline="0" fieldPosition="0"/>
    </format>
    <format dxfId="58">
      <pivotArea field="24" type="button" dataOnly="0" labelOnly="1" outline="0" axis="axisRow" fieldPosition="0"/>
    </format>
    <format dxfId="57">
      <pivotArea field="28" type="button" dataOnly="0" labelOnly="1" outline="0" axis="axisRow" fieldPosition="1"/>
    </format>
    <format dxfId="56">
      <pivotArea field="25" type="button" dataOnly="0" labelOnly="1" outline="0" axis="axisRow" fieldPosition="2"/>
    </format>
    <format dxfId="55">
      <pivotArea field="27" type="button" dataOnly="0" labelOnly="1" outline="0" axis="axisRow" fieldPosition="3"/>
    </format>
    <format dxfId="54">
      <pivotArea field="17" type="button" dataOnly="0" labelOnly="1" outline="0" axis="axisRow" fieldPosition="4"/>
    </format>
    <format dxfId="53">
      <pivotArea field="18" type="button" dataOnly="0" labelOnly="1" outline="0" axis="axisRow" fieldPosition="5"/>
    </format>
    <format dxfId="52">
      <pivotArea dataOnly="0" labelOnly="1" outline="0" axis="axisValues" fieldPosition="0"/>
    </format>
    <format dxfId="51">
      <pivotArea outline="0" collapsedLevelsAreSubtotals="1" fieldPosition="0"/>
    </format>
    <format dxfId="50">
      <pivotArea field="27" type="button" dataOnly="0" labelOnly="1" outline="0" axis="axisRow" fieldPosition="3"/>
    </format>
    <format dxfId="49">
      <pivotArea dataOnly="0" labelOnly="1" grandRow="1" outline="0" offset="E256" fieldPosition="0"/>
    </format>
    <format dxfId="48">
      <pivotArea dataOnly="0" labelOnly="1" grandRow="1" outline="0" offset="A256:D256" fieldPosition="0"/>
    </format>
    <format dxfId="4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8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Tipo de Gasto">
  <location ref="A3:B7" firstHeaderRow="1" firstDataRow="1" firstDataCol="1"/>
  <pivotFields count="32"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axis="axisRow" showAll="0" defaultSubtotal="0">
      <items count="4">
        <item x="2"/>
        <item x="0"/>
        <item x="1"/>
        <item h="1" x="3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dataField="1" showAll="0" defaultSubtotal="0"/>
  </pivotFields>
  <rowFields count="1">
    <field x="1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Monto Asignado" fld="31" baseField="14" baseItem="2"/>
  </dataFields>
  <formats count="6">
    <format dxfId="46">
      <pivotArea field="14" type="button" dataOnly="0" labelOnly="1" outline="0" axis="axisRow" fieldPosition="0"/>
    </format>
    <format dxfId="45">
      <pivotArea dataOnly="0" labelOnly="1" outline="0" axis="axisValues" fieldPosition="0"/>
    </format>
    <format dxfId="44">
      <pivotArea grandRow="1" outline="0" collapsedLevelsAreSubtotals="1" fieldPosition="0"/>
    </format>
    <format dxfId="43">
      <pivotArea dataOnly="0" labelOnly="1" grandRow="1" outline="0" fieldPosition="0"/>
    </format>
    <format dxfId="42">
      <pivotArea outline="0" collapsedLevelsAreSubtotals="1" fieldPosition="0"/>
    </format>
    <format dxfId="4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P617"/>
  <sheetViews>
    <sheetView zoomScaleNormal="100" workbookViewId="0">
      <pane ySplit="1" topLeftCell="A23" activePane="bottomLeft" state="frozen"/>
      <selection pane="bottomLeft" activeCell="H601" sqref="H601"/>
    </sheetView>
  </sheetViews>
  <sheetFormatPr baseColWidth="10" defaultRowHeight="15" x14ac:dyDescent="0.25"/>
  <cols>
    <col min="1" max="2" width="12.7109375" style="2" customWidth="1"/>
    <col min="3" max="3" width="13.5703125" customWidth="1"/>
    <col min="4" max="4" width="13.5703125" style="2" customWidth="1"/>
    <col min="5" max="5" width="23.7109375" style="2" customWidth="1"/>
    <col min="6" max="6" width="13.5703125" style="2" customWidth="1"/>
    <col min="7" max="7" width="23.5703125" style="2" customWidth="1"/>
    <col min="8" max="8" width="17.7109375" bestFit="1" customWidth="1"/>
    <col min="9" max="9" width="23" style="2" customWidth="1"/>
    <col min="10" max="10" width="18.140625" bestFit="1" customWidth="1"/>
    <col min="11" max="11" width="36.5703125" style="2" customWidth="1"/>
    <col min="12" max="12" width="17.28515625" bestFit="1" customWidth="1"/>
    <col min="13" max="13" width="23.7109375" customWidth="1"/>
    <col min="14" max="15" width="47.42578125" style="2" customWidth="1"/>
    <col min="16" max="16" width="15.42578125" customWidth="1"/>
    <col min="17" max="17" width="19.5703125" customWidth="1"/>
    <col min="18" max="18" width="7.28515625" bestFit="1" customWidth="1"/>
    <col min="19" max="19" width="38.85546875" customWidth="1"/>
    <col min="20" max="20" width="14.42578125" customWidth="1"/>
    <col min="21" max="21" width="16.85546875" customWidth="1"/>
    <col min="22" max="22" width="14.7109375" style="2" customWidth="1"/>
    <col min="23" max="23" width="57.7109375" style="2" customWidth="1"/>
    <col min="24" max="24" width="13.140625" customWidth="1"/>
    <col min="25" max="25" width="23.28515625" customWidth="1"/>
    <col min="26" max="26" width="47.42578125" style="2" customWidth="1"/>
    <col min="27" max="27" width="31.42578125" customWidth="1"/>
    <col min="28" max="28" width="24.42578125" customWidth="1"/>
    <col min="29" max="29" width="23.28515625" customWidth="1"/>
    <col min="30" max="30" width="39.140625" style="2" customWidth="1"/>
    <col min="31" max="32" width="18" style="7" customWidth="1"/>
    <col min="33" max="33" width="18" style="8" customWidth="1"/>
    <col min="34" max="34" width="106.28515625" style="7" customWidth="1"/>
    <col min="35" max="35" width="13.5703125" customWidth="1"/>
    <col min="36" max="38" width="0" hidden="1" customWidth="1"/>
  </cols>
  <sheetData>
    <row r="1" spans="1:42" s="20" customFormat="1" x14ac:dyDescent="0.25">
      <c r="A1" s="47" t="s">
        <v>481</v>
      </c>
      <c r="B1" s="47" t="s">
        <v>484</v>
      </c>
      <c r="C1" s="18" t="s">
        <v>448</v>
      </c>
      <c r="D1" s="18" t="s">
        <v>351</v>
      </c>
      <c r="E1" s="18" t="s">
        <v>365</v>
      </c>
      <c r="F1" s="18" t="s">
        <v>352</v>
      </c>
      <c r="G1" s="18" t="s">
        <v>366</v>
      </c>
      <c r="H1" s="18" t="s">
        <v>449</v>
      </c>
      <c r="I1" s="18" t="s">
        <v>367</v>
      </c>
      <c r="J1" s="18" t="s">
        <v>0</v>
      </c>
      <c r="K1" s="18" t="s">
        <v>393</v>
      </c>
      <c r="L1" s="18" t="s">
        <v>1</v>
      </c>
      <c r="M1" s="18" t="s">
        <v>402</v>
      </c>
      <c r="N1" s="18" t="s">
        <v>403</v>
      </c>
      <c r="O1" s="18" t="s">
        <v>450</v>
      </c>
      <c r="P1" s="18" t="s">
        <v>2</v>
      </c>
      <c r="Q1" s="18" t="s">
        <v>3</v>
      </c>
      <c r="R1" s="18" t="s">
        <v>4</v>
      </c>
      <c r="S1" s="18" t="s">
        <v>5</v>
      </c>
      <c r="T1" s="18" t="s">
        <v>6</v>
      </c>
      <c r="U1" s="18" t="s">
        <v>7</v>
      </c>
      <c r="V1" s="18" t="s">
        <v>447</v>
      </c>
      <c r="W1" s="18" t="s">
        <v>441</v>
      </c>
      <c r="X1" s="18" t="s">
        <v>8</v>
      </c>
      <c r="Y1" s="18" t="s">
        <v>9</v>
      </c>
      <c r="Z1" s="18" t="s">
        <v>434</v>
      </c>
      <c r="AA1" s="18" t="s">
        <v>435</v>
      </c>
      <c r="AB1" s="18" t="s">
        <v>10</v>
      </c>
      <c r="AC1" s="18" t="s">
        <v>11</v>
      </c>
      <c r="AD1" s="18" t="s">
        <v>489</v>
      </c>
      <c r="AE1" s="19" t="s">
        <v>12</v>
      </c>
      <c r="AF1" s="92" t="s">
        <v>987</v>
      </c>
      <c r="AG1" s="19" t="s">
        <v>972</v>
      </c>
      <c r="AH1" s="19" t="s">
        <v>134</v>
      </c>
      <c r="AI1" s="19" t="s">
        <v>418</v>
      </c>
      <c r="AJ1" s="21"/>
      <c r="AK1" s="22"/>
      <c r="AL1" s="23"/>
    </row>
    <row r="2" spans="1:42" s="2" customFormat="1" hidden="1" x14ac:dyDescent="0.25">
      <c r="A2" s="2" t="str">
        <f t="shared" ref="A2:A65" si="0">+CONCATENATE(H2,J2,L2,M2,R2,T2,AB2,AC2)</f>
        <v>1.3.4M5714410SERVICIOS CONTRATADOSDIRECCIÓN GENERAL DE ADMINISTRACIÓN</v>
      </c>
      <c r="B2" s="2" t="s">
        <v>965</v>
      </c>
      <c r="D2" s="2" t="s">
        <v>353</v>
      </c>
      <c r="E2" s="2" t="s">
        <v>368</v>
      </c>
      <c r="F2" s="2" t="s">
        <v>354</v>
      </c>
      <c r="G2" s="2" t="s">
        <v>371</v>
      </c>
      <c r="H2" s="2" t="s">
        <v>37</v>
      </c>
      <c r="I2" s="2" t="s">
        <v>380</v>
      </c>
      <c r="J2" s="2" t="s">
        <v>152</v>
      </c>
      <c r="K2" s="2" t="s">
        <v>397</v>
      </c>
      <c r="L2" s="2">
        <v>5</v>
      </c>
      <c r="M2" s="2">
        <v>7</v>
      </c>
      <c r="N2" s="2" t="s">
        <v>411</v>
      </c>
      <c r="O2" s="2" t="s">
        <v>453</v>
      </c>
      <c r="R2" s="2">
        <v>1441</v>
      </c>
      <c r="S2" s="2" t="s">
        <v>153</v>
      </c>
      <c r="T2" s="2">
        <v>0</v>
      </c>
      <c r="U2" s="2" t="s">
        <v>34</v>
      </c>
      <c r="V2" s="5">
        <v>1000</v>
      </c>
      <c r="W2" s="5" t="s">
        <v>439</v>
      </c>
      <c r="Y2" s="2" t="s">
        <v>149</v>
      </c>
      <c r="Z2" s="2" t="s">
        <v>411</v>
      </c>
      <c r="AA2" s="2" t="s">
        <v>150</v>
      </c>
      <c r="AB2" s="2" t="s">
        <v>173</v>
      </c>
      <c r="AC2" s="2" t="s">
        <v>151</v>
      </c>
      <c r="AD2" s="56">
        <v>3417870</v>
      </c>
      <c r="AE2" s="93">
        <v>1302006093.12675</v>
      </c>
      <c r="AF2" s="93">
        <v>0</v>
      </c>
      <c r="AG2" s="94">
        <f>AE2-AF2</f>
        <v>1302006093.12675</v>
      </c>
      <c r="AH2" s="2" t="s">
        <v>429</v>
      </c>
      <c r="AI2" s="2" t="s">
        <v>419</v>
      </c>
      <c r="AJ2" s="24"/>
      <c r="AK2" s="25"/>
      <c r="AL2" s="26"/>
      <c r="AM2" s="3"/>
      <c r="AN2" s="3"/>
      <c r="AO2" s="3"/>
      <c r="AP2" s="3"/>
    </row>
    <row r="3" spans="1:42" hidden="1" x14ac:dyDescent="0.25">
      <c r="A3" s="2" t="str">
        <f t="shared" si="0"/>
        <v>2.2.7R18431110SUMINISTRO DE AGUADIRECCIÓN GENERAL DE AGUA POTABLE Y SANEAMIENTO</v>
      </c>
      <c r="B3" s="2" t="s">
        <v>965</v>
      </c>
      <c r="D3" s="2" t="s">
        <v>355</v>
      </c>
      <c r="E3" s="2" t="s">
        <v>369</v>
      </c>
      <c r="F3" s="2" t="s">
        <v>356</v>
      </c>
      <c r="G3" s="2" t="s">
        <v>374</v>
      </c>
      <c r="H3" s="2" t="s">
        <v>299</v>
      </c>
      <c r="I3" s="2" t="s">
        <v>385</v>
      </c>
      <c r="J3" s="2" t="s">
        <v>51</v>
      </c>
      <c r="K3" t="s">
        <v>400</v>
      </c>
      <c r="L3" s="2">
        <v>18</v>
      </c>
      <c r="M3" s="2">
        <v>4</v>
      </c>
      <c r="N3" s="14" t="s">
        <v>408</v>
      </c>
      <c r="O3" s="2" t="s">
        <v>453</v>
      </c>
      <c r="R3">
        <v>3111</v>
      </c>
      <c r="S3" t="s">
        <v>90</v>
      </c>
      <c r="T3" s="2">
        <v>0</v>
      </c>
      <c r="U3" s="2" t="s">
        <v>34</v>
      </c>
      <c r="V3" s="5">
        <v>3000</v>
      </c>
      <c r="W3" s="5" t="s">
        <v>442</v>
      </c>
      <c r="Y3" s="2" t="s">
        <v>296</v>
      </c>
      <c r="Z3" s="14" t="s">
        <v>408</v>
      </c>
      <c r="AA3" s="2" t="s">
        <v>297</v>
      </c>
      <c r="AB3" s="2" t="s">
        <v>300</v>
      </c>
      <c r="AC3" s="2" t="s">
        <v>303</v>
      </c>
      <c r="AD3" s="56">
        <v>144000000</v>
      </c>
      <c r="AE3" s="93">
        <v>144000000</v>
      </c>
      <c r="AF3" s="95">
        <v>100000000</v>
      </c>
      <c r="AG3" s="94">
        <f t="shared" ref="AG3:AG66" si="1">AE3-AF3</f>
        <v>44000000</v>
      </c>
      <c r="AH3" s="2" t="s">
        <v>966</v>
      </c>
      <c r="AI3" t="s">
        <v>419</v>
      </c>
      <c r="AJ3" s="24"/>
      <c r="AK3" s="25"/>
      <c r="AL3" s="26"/>
    </row>
    <row r="4" spans="1:42" hidden="1" x14ac:dyDescent="0.25">
      <c r="A4" s="2" t="str">
        <f t="shared" si="0"/>
        <v>2.1.1E12535810RECOLECCION DE RESIDUOS SOLIDOS  URBANOSDIRECCIÓN DE ASEO PÚBLICO</v>
      </c>
      <c r="B4" s="2" t="s">
        <v>964</v>
      </c>
      <c r="C4" t="s">
        <v>459</v>
      </c>
      <c r="D4" s="2" t="s">
        <v>355</v>
      </c>
      <c r="E4" s="2" t="s">
        <v>369</v>
      </c>
      <c r="F4" s="2" t="s">
        <v>364</v>
      </c>
      <c r="G4" t="s">
        <v>373</v>
      </c>
      <c r="H4" s="2" t="s">
        <v>437</v>
      </c>
      <c r="I4" t="s">
        <v>438</v>
      </c>
      <c r="J4" s="2" t="s">
        <v>25</v>
      </c>
      <c r="K4" s="2" t="s">
        <v>394</v>
      </c>
      <c r="L4" s="2">
        <v>12</v>
      </c>
      <c r="M4" s="2">
        <v>5</v>
      </c>
      <c r="N4" s="2" t="s">
        <v>409</v>
      </c>
      <c r="O4" s="2" t="s">
        <v>453</v>
      </c>
      <c r="R4">
        <v>3581</v>
      </c>
      <c r="S4" t="s">
        <v>92</v>
      </c>
      <c r="T4" s="2">
        <v>0</v>
      </c>
      <c r="U4" s="2" t="s">
        <v>34</v>
      </c>
      <c r="V4" s="5">
        <v>3000</v>
      </c>
      <c r="W4" s="5" t="s">
        <v>442</v>
      </c>
      <c r="X4" s="5" t="s">
        <v>458</v>
      </c>
      <c r="Y4" s="2" t="s">
        <v>282</v>
      </c>
      <c r="Z4" s="2" t="s">
        <v>409</v>
      </c>
      <c r="AA4" s="2" t="s">
        <v>283</v>
      </c>
      <c r="AB4" s="2" t="s">
        <v>436</v>
      </c>
      <c r="AC4" s="2" t="s">
        <v>421</v>
      </c>
      <c r="AD4" s="56">
        <v>96000000</v>
      </c>
      <c r="AE4" s="93">
        <v>96000000</v>
      </c>
      <c r="AF4" s="95">
        <v>70000000</v>
      </c>
      <c r="AG4" s="94">
        <f t="shared" si="1"/>
        <v>26000000</v>
      </c>
      <c r="AH4" s="7" t="s">
        <v>422</v>
      </c>
      <c r="AI4" t="s">
        <v>419</v>
      </c>
      <c r="AJ4" s="24"/>
      <c r="AK4" s="25"/>
      <c r="AL4" s="26"/>
    </row>
    <row r="5" spans="1:42" hidden="1" x14ac:dyDescent="0.25">
      <c r="A5" s="2" t="str">
        <f t="shared" si="0"/>
        <v>1.3.4M4763210RECURSOS RECAUDADOS DE MANERA EFICIENTE PROGRAMADOSDIRECCIÓN GENERAL DE INGRESOS</v>
      </c>
      <c r="B5" s="2" t="s">
        <v>965</v>
      </c>
      <c r="D5" s="2" t="s">
        <v>353</v>
      </c>
      <c r="E5" s="2" t="s">
        <v>368</v>
      </c>
      <c r="F5" s="2" t="s">
        <v>354</v>
      </c>
      <c r="G5" s="2" t="s">
        <v>371</v>
      </c>
      <c r="H5" s="2" t="s">
        <v>37</v>
      </c>
      <c r="I5" s="2" t="s">
        <v>380</v>
      </c>
      <c r="J5" s="2" t="s">
        <v>152</v>
      </c>
      <c r="K5" s="2" t="s">
        <v>397</v>
      </c>
      <c r="L5" s="2">
        <v>4</v>
      </c>
      <c r="M5" s="2">
        <v>7</v>
      </c>
      <c r="N5" s="2" t="s">
        <v>411</v>
      </c>
      <c r="O5" s="2" t="s">
        <v>452</v>
      </c>
      <c r="R5">
        <v>6321</v>
      </c>
      <c r="S5" t="s">
        <v>321</v>
      </c>
      <c r="T5" s="2">
        <v>0</v>
      </c>
      <c r="U5" s="2" t="s">
        <v>34</v>
      </c>
      <c r="V5" s="5">
        <v>6000</v>
      </c>
      <c r="W5" s="5" t="s">
        <v>445</v>
      </c>
      <c r="X5" s="2"/>
      <c r="Y5" s="2" t="s">
        <v>311</v>
      </c>
      <c r="Z5" s="2" t="s">
        <v>411</v>
      </c>
      <c r="AA5" s="2" t="s">
        <v>312</v>
      </c>
      <c r="AB5" s="2" t="s">
        <v>314</v>
      </c>
      <c r="AC5" s="2" t="s">
        <v>313</v>
      </c>
      <c r="AD5" s="56">
        <v>86000000</v>
      </c>
      <c r="AE5" s="93">
        <v>86000000</v>
      </c>
      <c r="AF5" s="95">
        <v>55000000</v>
      </c>
      <c r="AG5" s="94">
        <f t="shared" si="1"/>
        <v>31000000</v>
      </c>
      <c r="AH5" s="2" t="s">
        <v>428</v>
      </c>
      <c r="AI5" t="s">
        <v>419</v>
      </c>
      <c r="AJ5" s="24"/>
      <c r="AK5" s="25"/>
      <c r="AL5" s="26"/>
    </row>
    <row r="6" spans="1:42" hidden="1" x14ac:dyDescent="0.25">
      <c r="A6" s="2" t="str">
        <f t="shared" si="0"/>
        <v>1.3.4O2058110CARTA DE RESIDENCIA Y/O PROCEDENCIADESPACHO DE LA SECRETARÍA GENERAL</v>
      </c>
      <c r="B6" s="2" t="s">
        <v>965</v>
      </c>
      <c r="D6" s="2" t="s">
        <v>353</v>
      </c>
      <c r="E6" s="2" t="s">
        <v>368</v>
      </c>
      <c r="F6" s="2" t="s">
        <v>354</v>
      </c>
      <c r="G6" s="2" t="s">
        <v>371</v>
      </c>
      <c r="H6" s="2" t="s">
        <v>37</v>
      </c>
      <c r="I6" s="2" t="s">
        <v>380</v>
      </c>
      <c r="J6" s="2" t="s">
        <v>63</v>
      </c>
      <c r="K6" s="2" t="s">
        <v>398</v>
      </c>
      <c r="L6" s="2">
        <v>2</v>
      </c>
      <c r="M6" s="2">
        <v>0</v>
      </c>
      <c r="N6" s="2" t="s">
        <v>404</v>
      </c>
      <c r="O6" s="2" t="s">
        <v>452</v>
      </c>
      <c r="P6" s="1"/>
      <c r="Q6" s="1"/>
      <c r="R6" s="16">
        <v>5811</v>
      </c>
      <c r="S6" s="16" t="s">
        <v>424</v>
      </c>
      <c r="T6" s="2">
        <v>0</v>
      </c>
      <c r="U6" s="2" t="s">
        <v>34</v>
      </c>
      <c r="V6" s="16">
        <v>5000</v>
      </c>
      <c r="W6" s="16" t="s">
        <v>444</v>
      </c>
      <c r="X6" s="16"/>
      <c r="Y6" s="16" t="s">
        <v>186</v>
      </c>
      <c r="Z6" s="2" t="s">
        <v>404</v>
      </c>
      <c r="AA6" s="2" t="s">
        <v>188</v>
      </c>
      <c r="AB6" s="2" t="s">
        <v>184</v>
      </c>
      <c r="AC6" s="16" t="s">
        <v>187</v>
      </c>
      <c r="AD6" s="56">
        <v>76480000</v>
      </c>
      <c r="AE6" s="96">
        <v>76480000</v>
      </c>
      <c r="AF6" s="97">
        <v>20000000</v>
      </c>
      <c r="AG6" s="94">
        <f t="shared" si="1"/>
        <v>56480000</v>
      </c>
      <c r="AH6" s="17" t="s">
        <v>425</v>
      </c>
      <c r="AI6" s="17" t="s">
        <v>419</v>
      </c>
      <c r="AJ6" s="24"/>
      <c r="AK6" s="25"/>
      <c r="AL6" s="26"/>
    </row>
    <row r="7" spans="1:42" hidden="1" x14ac:dyDescent="0.25">
      <c r="A7" s="2" t="str">
        <f t="shared" si="0"/>
        <v>1.3.4E7531110SERVICIO DE MANTENIMIENTO DE ALUMBRADO PÚBLICODIRECCIÓN DE ALUMBRADO PÚBLICO</v>
      </c>
      <c r="B7" s="2" t="s">
        <v>964</v>
      </c>
      <c r="C7" t="s">
        <v>459</v>
      </c>
      <c r="D7" s="2" t="s">
        <v>353</v>
      </c>
      <c r="E7" s="2" t="s">
        <v>368</v>
      </c>
      <c r="F7" s="2" t="s">
        <v>354</v>
      </c>
      <c r="G7" s="2" t="s">
        <v>371</v>
      </c>
      <c r="H7" s="2" t="s">
        <v>37</v>
      </c>
      <c r="I7" s="2" t="s">
        <v>380</v>
      </c>
      <c r="J7" s="2" t="s">
        <v>25</v>
      </c>
      <c r="K7" t="s">
        <v>394</v>
      </c>
      <c r="L7" s="2">
        <v>7</v>
      </c>
      <c r="M7" s="2">
        <v>5</v>
      </c>
      <c r="N7" s="2" t="s">
        <v>409</v>
      </c>
      <c r="O7" s="2" t="s">
        <v>453</v>
      </c>
      <c r="R7">
        <v>3111</v>
      </c>
      <c r="S7" t="s">
        <v>90</v>
      </c>
      <c r="T7" s="2">
        <v>0</v>
      </c>
      <c r="U7" s="2" t="s">
        <v>34</v>
      </c>
      <c r="V7" s="5">
        <v>3000</v>
      </c>
      <c r="W7" s="5" t="s">
        <v>442</v>
      </c>
      <c r="X7" s="5" t="s">
        <v>458</v>
      </c>
      <c r="Y7" s="2" t="s">
        <v>67</v>
      </c>
      <c r="Z7" s="2" t="s">
        <v>409</v>
      </c>
      <c r="AA7" s="2" t="s">
        <v>69</v>
      </c>
      <c r="AB7" s="2" t="s">
        <v>87</v>
      </c>
      <c r="AC7" s="2" t="s">
        <v>95</v>
      </c>
      <c r="AD7" s="56">
        <v>78000000</v>
      </c>
      <c r="AE7" s="93">
        <v>78000000</v>
      </c>
      <c r="AF7" s="95">
        <v>65000000</v>
      </c>
      <c r="AG7" s="94">
        <f t="shared" si="1"/>
        <v>13000000</v>
      </c>
      <c r="AH7" s="7" t="s">
        <v>414</v>
      </c>
      <c r="AI7" t="s">
        <v>419</v>
      </c>
      <c r="AJ7" s="24"/>
      <c r="AK7" s="25"/>
      <c r="AL7" s="26"/>
    </row>
    <row r="8" spans="1:42" hidden="1" x14ac:dyDescent="0.25">
      <c r="A8" s="2" t="str">
        <f t="shared" si="0"/>
        <v>2.2.7R18435710SUMINISTRO DE AGUADIRECCIÓN GENERAL DE AGUA POTABLE Y SANEAMIENTO</v>
      </c>
      <c r="B8" s="2" t="s">
        <v>965</v>
      </c>
      <c r="D8" s="2" t="s">
        <v>355</v>
      </c>
      <c r="E8" s="2" t="s">
        <v>369</v>
      </c>
      <c r="F8" s="2" t="s">
        <v>356</v>
      </c>
      <c r="G8" t="s">
        <v>374</v>
      </c>
      <c r="H8" s="2" t="s">
        <v>299</v>
      </c>
      <c r="I8" t="s">
        <v>385</v>
      </c>
      <c r="J8" s="2" t="s">
        <v>51</v>
      </c>
      <c r="K8" s="2" t="s">
        <v>400</v>
      </c>
      <c r="L8" s="2">
        <v>18</v>
      </c>
      <c r="M8" s="2">
        <v>4</v>
      </c>
      <c r="N8" s="14" t="s">
        <v>408</v>
      </c>
      <c r="O8" s="2" t="s">
        <v>453</v>
      </c>
      <c r="P8" s="2"/>
      <c r="Q8" s="2"/>
      <c r="R8" s="2">
        <v>3571</v>
      </c>
      <c r="S8" s="2" t="s">
        <v>128</v>
      </c>
      <c r="T8" s="2">
        <v>0</v>
      </c>
      <c r="U8" s="2" t="s">
        <v>34</v>
      </c>
      <c r="V8" s="5">
        <v>3000</v>
      </c>
      <c r="W8" s="5" t="s">
        <v>442</v>
      </c>
      <c r="X8" s="2"/>
      <c r="Y8" s="2" t="s">
        <v>296</v>
      </c>
      <c r="Z8" s="14" t="s">
        <v>408</v>
      </c>
      <c r="AA8" s="2" t="s">
        <v>297</v>
      </c>
      <c r="AB8" s="2" t="s">
        <v>300</v>
      </c>
      <c r="AC8" s="2" t="s">
        <v>303</v>
      </c>
      <c r="AD8" s="56">
        <v>20000000</v>
      </c>
      <c r="AE8" s="93">
        <v>100000000</v>
      </c>
      <c r="AF8" s="95">
        <v>60000000</v>
      </c>
      <c r="AG8" s="94">
        <f t="shared" si="1"/>
        <v>40000000</v>
      </c>
      <c r="AH8" s="2" t="s">
        <v>967</v>
      </c>
      <c r="AI8" s="2" t="s">
        <v>419</v>
      </c>
      <c r="AJ8" s="24"/>
      <c r="AK8" s="25"/>
      <c r="AL8" s="26"/>
    </row>
    <row r="9" spans="1:42" hidden="1" x14ac:dyDescent="0.25">
      <c r="A9" s="2" t="str">
        <f t="shared" si="0"/>
        <v>2.6.3R13042110SISTEMA INTEGRAL PARA EL DESARROLLO DE LA FAMILIASISTEMA INTEGRAL PARA EL DESARROLLO DE LA FAMILIA</v>
      </c>
      <c r="B9" s="2" t="s">
        <v>965</v>
      </c>
      <c r="D9" s="2" t="s">
        <v>355</v>
      </c>
      <c r="E9" s="2" t="s">
        <v>369</v>
      </c>
      <c r="F9" s="2" t="s">
        <v>357</v>
      </c>
      <c r="G9" s="2" t="s">
        <v>376</v>
      </c>
      <c r="H9" s="2" t="s">
        <v>139</v>
      </c>
      <c r="I9" s="2" t="s">
        <v>388</v>
      </c>
      <c r="J9" s="2" t="s">
        <v>51</v>
      </c>
      <c r="K9" s="2" t="s">
        <v>400</v>
      </c>
      <c r="L9" s="2">
        <v>13</v>
      </c>
      <c r="M9" s="2">
        <v>0</v>
      </c>
      <c r="N9" s="2" t="s">
        <v>404</v>
      </c>
      <c r="O9" s="2" t="s">
        <v>453</v>
      </c>
      <c r="R9">
        <v>4211</v>
      </c>
      <c r="S9" t="s">
        <v>52</v>
      </c>
      <c r="T9" s="2">
        <v>0</v>
      </c>
      <c r="U9" s="2" t="s">
        <v>34</v>
      </c>
      <c r="V9" s="5">
        <v>4000</v>
      </c>
      <c r="W9" s="5" t="s">
        <v>443</v>
      </c>
      <c r="X9" s="2"/>
      <c r="Y9" s="2" t="s">
        <v>140</v>
      </c>
      <c r="Z9" s="2" t="s">
        <v>404</v>
      </c>
      <c r="AA9" s="2" t="s">
        <v>54</v>
      </c>
      <c r="AB9" s="2" t="s">
        <v>140</v>
      </c>
      <c r="AC9" s="2" t="s">
        <v>140</v>
      </c>
      <c r="AD9" s="56">
        <v>60720013.640000001</v>
      </c>
      <c r="AE9" s="98">
        <v>59615914.649999999</v>
      </c>
      <c r="AF9" s="98">
        <v>59615914</v>
      </c>
      <c r="AG9" s="94">
        <f t="shared" si="1"/>
        <v>0.64999999850988388</v>
      </c>
      <c r="AH9" s="2"/>
      <c r="AI9" t="s">
        <v>419</v>
      </c>
      <c r="AJ9" s="24"/>
      <c r="AK9" s="25"/>
      <c r="AL9" s="26"/>
    </row>
    <row r="10" spans="1:42" hidden="1" x14ac:dyDescent="0.25">
      <c r="A10" s="2" t="str">
        <f t="shared" si="0"/>
        <v>1.3.4K12161210OBRAS DE INFRAESTRUCTURA MUNICIPALDIRECCIÓN GENERAL DE LICITACIÓN Y NORMATIVIDAD</v>
      </c>
      <c r="B10" s="2" t="s">
        <v>965</v>
      </c>
      <c r="D10" s="2" t="s">
        <v>353</v>
      </c>
      <c r="E10" s="2" t="s">
        <v>368</v>
      </c>
      <c r="F10" s="2" t="s">
        <v>354</v>
      </c>
      <c r="G10" s="2" t="s">
        <v>371</v>
      </c>
      <c r="H10" s="2" t="s">
        <v>37</v>
      </c>
      <c r="I10" s="2" t="s">
        <v>380</v>
      </c>
      <c r="J10" s="2" t="s">
        <v>292</v>
      </c>
      <c r="K10" s="2" t="s">
        <v>396</v>
      </c>
      <c r="L10" s="2">
        <v>12</v>
      </c>
      <c r="M10" s="2">
        <v>1</v>
      </c>
      <c r="N10" s="2" t="s">
        <v>405</v>
      </c>
      <c r="O10" s="2" t="s">
        <v>452</v>
      </c>
      <c r="P10" s="2"/>
      <c r="Q10" s="2"/>
      <c r="R10" s="2">
        <v>6121</v>
      </c>
      <c r="S10" s="2" t="s">
        <v>275</v>
      </c>
      <c r="T10" s="2">
        <v>0</v>
      </c>
      <c r="U10" s="2" t="s">
        <v>34</v>
      </c>
      <c r="V10" s="5">
        <v>6000</v>
      </c>
      <c r="W10" s="5" t="s">
        <v>445</v>
      </c>
      <c r="X10" s="2"/>
      <c r="Y10" s="2" t="s">
        <v>282</v>
      </c>
      <c r="Z10" s="2" t="s">
        <v>405</v>
      </c>
      <c r="AA10" s="2" t="s">
        <v>283</v>
      </c>
      <c r="AB10" s="2" t="s">
        <v>293</v>
      </c>
      <c r="AC10" s="2" t="s">
        <v>346</v>
      </c>
      <c r="AD10" s="56">
        <v>80174108.400000006</v>
      </c>
      <c r="AE10" s="93">
        <v>59070048.980000004</v>
      </c>
      <c r="AF10" s="93">
        <v>59070048.979999997</v>
      </c>
      <c r="AG10" s="94">
        <f t="shared" si="1"/>
        <v>0</v>
      </c>
      <c r="AH10" s="2"/>
      <c r="AI10" s="2"/>
      <c r="AJ10" s="24"/>
      <c r="AK10" s="25"/>
      <c r="AL10" s="26"/>
    </row>
    <row r="11" spans="1:42" hidden="1" x14ac:dyDescent="0.25">
      <c r="A11" s="2" t="str">
        <f t="shared" si="0"/>
        <v>3.8.2E1756910ATENCION A EMERGENCIAS Y SERVICIOS PUBLICOS MUNICIPALES ENTREGADOSDIRECCION GENERAL DE INNOVACION GUBERNAMENTAL</v>
      </c>
      <c r="B11" s="2" t="s">
        <v>965</v>
      </c>
      <c r="D11" s="2" t="s">
        <v>358</v>
      </c>
      <c r="E11" s="2" t="s">
        <v>370</v>
      </c>
      <c r="F11" s="2" t="s">
        <v>359</v>
      </c>
      <c r="G11" s="2" t="s">
        <v>379</v>
      </c>
      <c r="H11" s="2" t="s">
        <v>24</v>
      </c>
      <c r="I11" s="2" t="s">
        <v>392</v>
      </c>
      <c r="J11" s="2" t="s">
        <v>25</v>
      </c>
      <c r="K11" s="2" t="s">
        <v>394</v>
      </c>
      <c r="L11" s="2">
        <v>1</v>
      </c>
      <c r="M11" s="2">
        <v>7</v>
      </c>
      <c r="N11" s="2" t="s">
        <v>411</v>
      </c>
      <c r="O11" s="2" t="s">
        <v>452</v>
      </c>
      <c r="R11">
        <v>5691</v>
      </c>
      <c r="S11" t="s">
        <v>33</v>
      </c>
      <c r="T11" s="2">
        <v>0</v>
      </c>
      <c r="U11" s="2" t="s">
        <v>34</v>
      </c>
      <c r="V11" s="5">
        <v>5000</v>
      </c>
      <c r="W11" s="5" t="s">
        <v>444</v>
      </c>
      <c r="Y11" s="2" t="s">
        <v>22</v>
      </c>
      <c r="Z11" s="2" t="s">
        <v>411</v>
      </c>
      <c r="AA11" s="2" t="s">
        <v>23</v>
      </c>
      <c r="AB11" s="2" t="s">
        <v>32</v>
      </c>
      <c r="AC11" s="2" t="s">
        <v>14</v>
      </c>
      <c r="AD11" s="56">
        <v>52155750.640000001</v>
      </c>
      <c r="AE11" s="93">
        <v>52155750.640000001</v>
      </c>
      <c r="AF11" s="95">
        <v>35000000</v>
      </c>
      <c r="AG11" s="94">
        <f t="shared" si="1"/>
        <v>17155750.640000001</v>
      </c>
      <c r="AH11" s="2" t="s">
        <v>349</v>
      </c>
      <c r="AI11" s="2" t="s">
        <v>419</v>
      </c>
      <c r="AJ11" s="24"/>
      <c r="AK11" s="25"/>
      <c r="AL11" s="26"/>
    </row>
    <row r="12" spans="1:42" hidden="1" x14ac:dyDescent="0.25">
      <c r="A12" s="2" t="str">
        <f t="shared" si="0"/>
        <v>1.3.4M4734210RECURSOS RECAUDADOS DE MANERA EFICIENTE PROGRAMADOSDIRECCIÓN GENERAL DE INGRESOS</v>
      </c>
      <c r="B12" s="2" t="s">
        <v>965</v>
      </c>
      <c r="D12" s="2" t="s">
        <v>353</v>
      </c>
      <c r="E12" s="2" t="s">
        <v>368</v>
      </c>
      <c r="F12" s="2" t="s">
        <v>354</v>
      </c>
      <c r="G12" s="2" t="s">
        <v>371</v>
      </c>
      <c r="H12" s="2" t="s">
        <v>37</v>
      </c>
      <c r="I12" t="s">
        <v>380</v>
      </c>
      <c r="J12" s="2" t="s">
        <v>152</v>
      </c>
      <c r="K12" s="2" t="s">
        <v>397</v>
      </c>
      <c r="L12" s="2">
        <v>4</v>
      </c>
      <c r="M12" s="2">
        <v>7</v>
      </c>
      <c r="N12" s="2" t="s">
        <v>411</v>
      </c>
      <c r="O12" s="2" t="s">
        <v>453</v>
      </c>
      <c r="R12">
        <v>3421</v>
      </c>
      <c r="S12" t="s">
        <v>315</v>
      </c>
      <c r="T12" s="2">
        <v>0</v>
      </c>
      <c r="U12" s="2" t="s">
        <v>34</v>
      </c>
      <c r="V12" s="5">
        <v>3000</v>
      </c>
      <c r="W12" s="5" t="s">
        <v>442</v>
      </c>
      <c r="X12" s="2"/>
      <c r="Y12" s="2" t="s">
        <v>311</v>
      </c>
      <c r="Z12" s="2" t="s">
        <v>411</v>
      </c>
      <c r="AA12" s="2" t="s">
        <v>312</v>
      </c>
      <c r="AB12" s="2" t="s">
        <v>314</v>
      </c>
      <c r="AC12" s="2" t="s">
        <v>313</v>
      </c>
      <c r="AD12" s="56">
        <v>25000000</v>
      </c>
      <c r="AE12" s="93">
        <v>65000000</v>
      </c>
      <c r="AF12" s="95">
        <v>30000000</v>
      </c>
      <c r="AG12" s="94">
        <f t="shared" si="1"/>
        <v>35000000</v>
      </c>
      <c r="AH12" s="2"/>
      <c r="AI12" t="s">
        <v>419</v>
      </c>
      <c r="AJ12" s="24"/>
      <c r="AK12" s="25"/>
      <c r="AL12" s="26"/>
    </row>
    <row r="13" spans="1:42" hidden="1" x14ac:dyDescent="0.25">
      <c r="A13" s="2" t="str">
        <f t="shared" si="0"/>
        <v>1.3.4K12161310OBRAS DE INFRAESTRUCTURA MUNICIPALDIRECCIÓN GENERAL DE LICITACIÓN Y NORMATIVIDAD</v>
      </c>
      <c r="B13" s="2" t="s">
        <v>964</v>
      </c>
      <c r="C13" t="s">
        <v>462</v>
      </c>
      <c r="D13" s="2" t="s">
        <v>353</v>
      </c>
      <c r="E13" s="2" t="s">
        <v>368</v>
      </c>
      <c r="F13" s="2" t="s">
        <v>354</v>
      </c>
      <c r="G13" s="2" t="s">
        <v>371</v>
      </c>
      <c r="H13" s="2" t="s">
        <v>37</v>
      </c>
      <c r="I13" s="2" t="s">
        <v>380</v>
      </c>
      <c r="J13" s="2" t="s">
        <v>292</v>
      </c>
      <c r="K13" s="2" t="s">
        <v>396</v>
      </c>
      <c r="L13" s="2">
        <v>12</v>
      </c>
      <c r="M13" s="2">
        <v>1</v>
      </c>
      <c r="N13" s="2" t="s">
        <v>405</v>
      </c>
      <c r="O13" s="2" t="s">
        <v>452</v>
      </c>
      <c r="R13">
        <v>6131</v>
      </c>
      <c r="S13" t="s">
        <v>290</v>
      </c>
      <c r="T13" s="2">
        <v>0</v>
      </c>
      <c r="U13" s="2" t="s">
        <v>34</v>
      </c>
      <c r="V13" s="5">
        <v>6000</v>
      </c>
      <c r="W13" s="5" t="s">
        <v>445</v>
      </c>
      <c r="X13" t="s">
        <v>461</v>
      </c>
      <c r="Y13" s="2" t="s">
        <v>282</v>
      </c>
      <c r="Z13" s="2" t="s">
        <v>405</v>
      </c>
      <c r="AA13" s="2" t="s">
        <v>283</v>
      </c>
      <c r="AB13" s="2" t="s">
        <v>293</v>
      </c>
      <c r="AC13" s="2" t="s">
        <v>346</v>
      </c>
      <c r="AD13" s="56">
        <v>77457951</v>
      </c>
      <c r="AE13" s="93">
        <v>48707951</v>
      </c>
      <c r="AF13" s="93">
        <v>48707951</v>
      </c>
      <c r="AG13" s="94">
        <f t="shared" si="1"/>
        <v>0</v>
      </c>
      <c r="AH13" t="s">
        <v>469</v>
      </c>
      <c r="AJ13" s="24"/>
      <c r="AK13" s="25"/>
      <c r="AL13" s="26"/>
    </row>
    <row r="14" spans="1:42" hidden="1" x14ac:dyDescent="0.25">
      <c r="A14" s="2" t="str">
        <f t="shared" si="0"/>
        <v>1.3.4M5726110BIENES ADQUIRIDOSDIRECCIÓN GENERAL DE ADMINISTRACIÓN</v>
      </c>
      <c r="B14" s="2" t="s">
        <v>965</v>
      </c>
      <c r="D14" s="2" t="s">
        <v>353</v>
      </c>
      <c r="E14" s="2" t="s">
        <v>368</v>
      </c>
      <c r="F14" s="2" t="s">
        <v>354</v>
      </c>
      <c r="G14" t="s">
        <v>371</v>
      </c>
      <c r="H14" s="2" t="s">
        <v>37</v>
      </c>
      <c r="I14" t="s">
        <v>380</v>
      </c>
      <c r="J14" s="2" t="s">
        <v>152</v>
      </c>
      <c r="K14" s="2" t="s">
        <v>397</v>
      </c>
      <c r="L14" s="2">
        <v>5</v>
      </c>
      <c r="M14" s="2">
        <v>7</v>
      </c>
      <c r="N14" s="2" t="s">
        <v>411</v>
      </c>
      <c r="O14" s="2" t="s">
        <v>453</v>
      </c>
      <c r="R14">
        <v>2611</v>
      </c>
      <c r="S14" t="s">
        <v>122</v>
      </c>
      <c r="T14" s="2">
        <v>0</v>
      </c>
      <c r="U14" s="2" t="s">
        <v>34</v>
      </c>
      <c r="V14" s="5">
        <v>2000</v>
      </c>
      <c r="W14" s="5" t="s">
        <v>440</v>
      </c>
      <c r="Y14" s="2" t="s">
        <v>149</v>
      </c>
      <c r="Z14" s="2" t="s">
        <v>411</v>
      </c>
      <c r="AA14" s="2" t="s">
        <v>150</v>
      </c>
      <c r="AB14" s="2" t="s">
        <v>148</v>
      </c>
      <c r="AC14" s="2" t="s">
        <v>151</v>
      </c>
      <c r="AD14" s="56">
        <v>90000000</v>
      </c>
      <c r="AE14" s="93">
        <v>45000000</v>
      </c>
      <c r="AF14" s="95">
        <v>38000000</v>
      </c>
      <c r="AG14" s="94">
        <f t="shared" si="1"/>
        <v>7000000</v>
      </c>
      <c r="AH14" s="2" t="s">
        <v>416</v>
      </c>
      <c r="AI14" s="2" t="s">
        <v>419</v>
      </c>
      <c r="AJ14" s="24"/>
      <c r="AK14" s="25"/>
      <c r="AL14" s="26"/>
    </row>
    <row r="15" spans="1:42" hidden="1" x14ac:dyDescent="0.25">
      <c r="A15" s="2" t="str">
        <f t="shared" si="0"/>
        <v>2.2.7R18432610SUMINISTRO DE AGUADIRECCIÓN GENERAL DE AGUA POTABLE Y SANEAMIENTO</v>
      </c>
      <c r="B15" s="2" t="s">
        <v>965</v>
      </c>
      <c r="D15" s="2" t="s">
        <v>355</v>
      </c>
      <c r="E15" s="2" t="s">
        <v>369</v>
      </c>
      <c r="F15" s="2" t="s">
        <v>356</v>
      </c>
      <c r="G15" s="2" t="s">
        <v>374</v>
      </c>
      <c r="H15" s="2" t="s">
        <v>299</v>
      </c>
      <c r="I15" t="s">
        <v>385</v>
      </c>
      <c r="J15" s="2" t="s">
        <v>51</v>
      </c>
      <c r="K15" s="2" t="s">
        <v>400</v>
      </c>
      <c r="L15" s="2">
        <v>18</v>
      </c>
      <c r="M15" s="2">
        <v>4</v>
      </c>
      <c r="N15" s="14" t="s">
        <v>408</v>
      </c>
      <c r="O15" s="2" t="s">
        <v>453</v>
      </c>
      <c r="R15">
        <v>3261</v>
      </c>
      <c r="S15" t="s">
        <v>73</v>
      </c>
      <c r="T15" s="2">
        <v>0</v>
      </c>
      <c r="U15" s="2" t="s">
        <v>34</v>
      </c>
      <c r="V15" s="5">
        <v>3000</v>
      </c>
      <c r="W15" s="5" t="s">
        <v>442</v>
      </c>
      <c r="X15" s="2"/>
      <c r="Y15" s="2" t="s">
        <v>296</v>
      </c>
      <c r="Z15" s="14" t="s">
        <v>408</v>
      </c>
      <c r="AA15" s="2" t="s">
        <v>297</v>
      </c>
      <c r="AB15" s="2" t="s">
        <v>300</v>
      </c>
      <c r="AC15" s="2" t="s">
        <v>303</v>
      </c>
      <c r="AD15" s="56">
        <v>60000000</v>
      </c>
      <c r="AE15" s="93">
        <v>40000000</v>
      </c>
      <c r="AF15" s="95">
        <v>30000000</v>
      </c>
      <c r="AG15" s="94">
        <f t="shared" si="1"/>
        <v>10000000</v>
      </c>
      <c r="AH15" t="s">
        <v>968</v>
      </c>
      <c r="AI15" s="2"/>
      <c r="AJ15" s="24"/>
      <c r="AK15" s="25"/>
      <c r="AL15" s="26"/>
    </row>
    <row r="16" spans="1:42" hidden="1" x14ac:dyDescent="0.25">
      <c r="A16" s="2" t="str">
        <f t="shared" si="0"/>
        <v>2.7.1S6844110MOCHILAS Y ÚTILES ESCOLARESDIRECCIÓN GENERAL DE PROGRAMAS SOCIALES</v>
      </c>
      <c r="B16" s="2" t="s">
        <v>965</v>
      </c>
      <c r="D16" s="2" t="s">
        <v>355</v>
      </c>
      <c r="E16" s="2" t="s">
        <v>369</v>
      </c>
      <c r="F16" s="2" t="s">
        <v>360</v>
      </c>
      <c r="G16" s="2" t="s">
        <v>377</v>
      </c>
      <c r="H16" s="2" t="s">
        <v>141</v>
      </c>
      <c r="I16" s="2" t="s">
        <v>390</v>
      </c>
      <c r="J16" s="2" t="s">
        <v>258</v>
      </c>
      <c r="K16" s="2" t="s">
        <v>401</v>
      </c>
      <c r="L16" s="2">
        <v>6</v>
      </c>
      <c r="M16" s="2">
        <v>8</v>
      </c>
      <c r="N16" s="2" t="s">
        <v>412</v>
      </c>
      <c r="O16" s="2" t="s">
        <v>453</v>
      </c>
      <c r="R16">
        <v>4411</v>
      </c>
      <c r="S16" t="s">
        <v>210</v>
      </c>
      <c r="T16" s="2">
        <v>0</v>
      </c>
      <c r="U16" s="2" t="s">
        <v>34</v>
      </c>
      <c r="V16" s="5">
        <v>4000</v>
      </c>
      <c r="W16" s="5" t="s">
        <v>443</v>
      </c>
      <c r="Y16" s="2" t="s">
        <v>255</v>
      </c>
      <c r="Z16" s="2" t="s">
        <v>412</v>
      </c>
      <c r="AA16" s="2" t="s">
        <v>254</v>
      </c>
      <c r="AB16" s="2" t="s">
        <v>256</v>
      </c>
      <c r="AC16" s="2" t="s">
        <v>257</v>
      </c>
      <c r="AD16" s="56">
        <v>35750000</v>
      </c>
      <c r="AE16" s="98">
        <v>35750000</v>
      </c>
      <c r="AF16" s="95">
        <v>20000000</v>
      </c>
      <c r="AG16" s="94">
        <f t="shared" si="1"/>
        <v>15750000</v>
      </c>
      <c r="AH16" s="2"/>
      <c r="AI16" s="2" t="s">
        <v>419</v>
      </c>
      <c r="AJ16" s="24"/>
      <c r="AK16" s="25"/>
      <c r="AL16" s="26"/>
    </row>
    <row r="17" spans="1:38" hidden="1" x14ac:dyDescent="0.25">
      <c r="A17" s="2" t="str">
        <f t="shared" si="0"/>
        <v>2.4.2R10842110POLITICA CULTURAL DE TLAJOMULCO DE ZUÑIGAINSTITUTO DE CULTURA</v>
      </c>
      <c r="B17" s="2" t="s">
        <v>965</v>
      </c>
      <c r="D17" s="2" t="s">
        <v>355</v>
      </c>
      <c r="E17" s="2" t="s">
        <v>369</v>
      </c>
      <c r="F17" s="2" t="s">
        <v>361</v>
      </c>
      <c r="G17" s="2" t="s">
        <v>375</v>
      </c>
      <c r="H17" s="2" t="s">
        <v>62</v>
      </c>
      <c r="I17" s="2" t="s">
        <v>387</v>
      </c>
      <c r="J17" s="2" t="s">
        <v>51</v>
      </c>
      <c r="K17" t="s">
        <v>400</v>
      </c>
      <c r="L17" s="2">
        <v>10</v>
      </c>
      <c r="M17" s="2">
        <v>8</v>
      </c>
      <c r="N17" s="2" t="s">
        <v>404</v>
      </c>
      <c r="O17" s="2" t="s">
        <v>453</v>
      </c>
      <c r="R17">
        <v>4211</v>
      </c>
      <c r="S17" t="s">
        <v>52</v>
      </c>
      <c r="T17" s="2">
        <v>0</v>
      </c>
      <c r="U17" s="2" t="s">
        <v>34</v>
      </c>
      <c r="V17" s="5">
        <v>4000</v>
      </c>
      <c r="W17" s="5" t="s">
        <v>443</v>
      </c>
      <c r="X17" s="2"/>
      <c r="Y17" s="2" t="s">
        <v>60</v>
      </c>
      <c r="Z17" s="2" t="s">
        <v>404</v>
      </c>
      <c r="AA17" s="2" t="s">
        <v>54</v>
      </c>
      <c r="AB17" s="2" t="s">
        <v>61</v>
      </c>
      <c r="AC17" s="2" t="s">
        <v>60</v>
      </c>
      <c r="AD17" s="56">
        <v>32122724.260000002</v>
      </c>
      <c r="AE17" s="98">
        <v>32122724.260000002</v>
      </c>
      <c r="AF17" s="98">
        <v>32122724.260000002</v>
      </c>
      <c r="AG17" s="94">
        <f t="shared" si="1"/>
        <v>0</v>
      </c>
      <c r="AH17" s="2"/>
      <c r="AI17" t="s">
        <v>419</v>
      </c>
      <c r="AJ17" s="24"/>
      <c r="AK17" s="25"/>
      <c r="AL17" s="26"/>
    </row>
    <row r="18" spans="1:38" hidden="1" x14ac:dyDescent="0.25">
      <c r="A18" s="2" t="str">
        <f t="shared" si="0"/>
        <v>2.2.7R18433810SUMINISTRO DE AGUADIRECCIÓN GENERAL DE AGUA POTABLE Y SANEAMIENTO</v>
      </c>
      <c r="B18" s="2" t="s">
        <v>965</v>
      </c>
      <c r="D18" s="2" t="s">
        <v>355</v>
      </c>
      <c r="E18" s="2" t="s">
        <v>369</v>
      </c>
      <c r="F18" s="2" t="s">
        <v>356</v>
      </c>
      <c r="G18" s="2" t="s">
        <v>374</v>
      </c>
      <c r="H18" s="2" t="s">
        <v>299</v>
      </c>
      <c r="I18" s="2" t="s">
        <v>385</v>
      </c>
      <c r="J18" s="2" t="s">
        <v>51</v>
      </c>
      <c r="K18" s="2" t="s">
        <v>400</v>
      </c>
      <c r="L18" s="2">
        <v>18</v>
      </c>
      <c r="M18" s="2">
        <v>4</v>
      </c>
      <c r="N18" s="14" t="s">
        <v>408</v>
      </c>
      <c r="O18" s="2" t="s">
        <v>453</v>
      </c>
      <c r="R18">
        <v>3381</v>
      </c>
      <c r="S18" t="s">
        <v>286</v>
      </c>
      <c r="T18" s="2">
        <v>0</v>
      </c>
      <c r="U18" s="2" t="s">
        <v>34</v>
      </c>
      <c r="V18" s="5">
        <v>3000</v>
      </c>
      <c r="W18" s="5" t="s">
        <v>442</v>
      </c>
      <c r="Y18" s="2" t="s">
        <v>296</v>
      </c>
      <c r="Z18" s="14" t="s">
        <v>408</v>
      </c>
      <c r="AA18" s="2" t="s">
        <v>297</v>
      </c>
      <c r="AB18" s="2" t="s">
        <v>300</v>
      </c>
      <c r="AC18" s="2" t="s">
        <v>303</v>
      </c>
      <c r="AD18" s="56">
        <v>27600000</v>
      </c>
      <c r="AE18" s="93">
        <v>30000000</v>
      </c>
      <c r="AF18" s="93">
        <v>30000000</v>
      </c>
      <c r="AG18" s="94">
        <f t="shared" si="1"/>
        <v>0</v>
      </c>
      <c r="AH18" s="2" t="s">
        <v>969</v>
      </c>
      <c r="AI18" t="s">
        <v>419</v>
      </c>
      <c r="AJ18" s="27"/>
      <c r="AK18" s="28"/>
      <c r="AL18" s="29"/>
    </row>
    <row r="19" spans="1:38" hidden="1" x14ac:dyDescent="0.25">
      <c r="A19" s="2" t="str">
        <f t="shared" si="0"/>
        <v>2.7.1S6844110UNIFORMES ESCOLARESDIRECCIÓN GENERAL DE PROGRAMAS SOCIALES</v>
      </c>
      <c r="B19" s="2" t="s">
        <v>965</v>
      </c>
      <c r="D19" s="2" t="s">
        <v>355</v>
      </c>
      <c r="E19" s="2" t="s">
        <v>369</v>
      </c>
      <c r="F19" s="2" t="s">
        <v>360</v>
      </c>
      <c r="G19" s="2" t="s">
        <v>377</v>
      </c>
      <c r="H19" s="2" t="s">
        <v>141</v>
      </c>
      <c r="I19" s="2" t="s">
        <v>390</v>
      </c>
      <c r="J19" s="2" t="s">
        <v>258</v>
      </c>
      <c r="K19" s="2" t="s">
        <v>401</v>
      </c>
      <c r="L19" s="2">
        <v>6</v>
      </c>
      <c r="M19" s="2">
        <v>8</v>
      </c>
      <c r="N19" s="2" t="s">
        <v>412</v>
      </c>
      <c r="O19" s="2" t="s">
        <v>453</v>
      </c>
      <c r="R19">
        <v>4411</v>
      </c>
      <c r="S19" t="s">
        <v>210</v>
      </c>
      <c r="T19" s="2">
        <v>0</v>
      </c>
      <c r="U19" s="2" t="s">
        <v>34</v>
      </c>
      <c r="V19" s="5">
        <v>4000</v>
      </c>
      <c r="W19" s="5" t="s">
        <v>443</v>
      </c>
      <c r="X19" s="2"/>
      <c r="Y19" s="2" t="s">
        <v>255</v>
      </c>
      <c r="Z19" s="2" t="s">
        <v>412</v>
      </c>
      <c r="AA19" s="2" t="s">
        <v>254</v>
      </c>
      <c r="AB19" s="2" t="s">
        <v>260</v>
      </c>
      <c r="AC19" s="2" t="s">
        <v>257</v>
      </c>
      <c r="AD19" s="56">
        <v>29250000</v>
      </c>
      <c r="AE19" s="93">
        <v>29250000</v>
      </c>
      <c r="AF19" s="95">
        <v>20000000</v>
      </c>
      <c r="AG19" s="94">
        <f t="shared" si="1"/>
        <v>9250000</v>
      </c>
      <c r="AH19" s="2"/>
      <c r="AI19" t="s">
        <v>419</v>
      </c>
    </row>
    <row r="20" spans="1:38" hidden="1" x14ac:dyDescent="0.25">
      <c r="A20" s="2" t="str">
        <f t="shared" si="0"/>
        <v>1.3.4K12161510OBRAS DE INFRAESTRUCTURA MUNICIPALDIRECCIÓN GENERAL DE LICITACIÓN Y NORMATIVIDAD</v>
      </c>
      <c r="B20" s="2" t="s">
        <v>965</v>
      </c>
      <c r="D20" s="2" t="s">
        <v>353</v>
      </c>
      <c r="E20" s="2" t="s">
        <v>368</v>
      </c>
      <c r="F20" s="2" t="s">
        <v>354</v>
      </c>
      <c r="G20" s="2" t="s">
        <v>371</v>
      </c>
      <c r="H20" t="s">
        <v>37</v>
      </c>
      <c r="I20" s="2" t="s">
        <v>380</v>
      </c>
      <c r="J20" t="s">
        <v>292</v>
      </c>
      <c r="K20" s="2" t="s">
        <v>396</v>
      </c>
      <c r="L20">
        <v>12</v>
      </c>
      <c r="M20">
        <v>1</v>
      </c>
      <c r="N20" s="2" t="s">
        <v>405</v>
      </c>
      <c r="O20" s="2" t="s">
        <v>452</v>
      </c>
      <c r="P20" s="2"/>
      <c r="Q20" s="2"/>
      <c r="R20" s="2">
        <v>6151</v>
      </c>
      <c r="S20" s="2" t="s">
        <v>291</v>
      </c>
      <c r="T20" s="2">
        <v>0</v>
      </c>
      <c r="U20" s="2" t="s">
        <v>34</v>
      </c>
      <c r="V20" s="5">
        <v>6000</v>
      </c>
      <c r="W20" s="5" t="s">
        <v>445</v>
      </c>
      <c r="X20" s="2"/>
      <c r="Y20" s="2" t="s">
        <v>282</v>
      </c>
      <c r="Z20" s="2" t="s">
        <v>405</v>
      </c>
      <c r="AA20" t="s">
        <v>283</v>
      </c>
      <c r="AB20" s="2" t="s">
        <v>293</v>
      </c>
      <c r="AC20" s="2" t="s">
        <v>346</v>
      </c>
      <c r="AD20" s="56">
        <v>28750000.02</v>
      </c>
      <c r="AE20" s="93">
        <v>28750000.02</v>
      </c>
      <c r="AF20" s="93">
        <v>28750000.02</v>
      </c>
      <c r="AG20" s="94">
        <f t="shared" si="1"/>
        <v>0</v>
      </c>
      <c r="AH20" s="2"/>
      <c r="AI20" s="2"/>
    </row>
    <row r="21" spans="1:38" hidden="1" x14ac:dyDescent="0.25">
      <c r="A21" s="2" t="str">
        <f t="shared" si="0"/>
        <v>1.3.4M4791110RECURSOS RECAUDADOS DE MANERA EFICIENTE PROGRAMADOSDIRECCIÓN GENERAL DE INGRESOS</v>
      </c>
      <c r="B21" s="2" t="s">
        <v>964</v>
      </c>
      <c r="C21" t="s">
        <v>459</v>
      </c>
      <c r="D21" s="2" t="s">
        <v>353</v>
      </c>
      <c r="E21" s="2" t="s">
        <v>368</v>
      </c>
      <c r="F21" s="2" t="s">
        <v>354</v>
      </c>
      <c r="G21" s="2" t="s">
        <v>371</v>
      </c>
      <c r="H21" s="2" t="s">
        <v>37</v>
      </c>
      <c r="I21" s="2" t="s">
        <v>380</v>
      </c>
      <c r="J21" s="2" t="s">
        <v>152</v>
      </c>
      <c r="K21" s="2" t="s">
        <v>397</v>
      </c>
      <c r="L21" s="2">
        <v>4</v>
      </c>
      <c r="M21" s="2">
        <v>7</v>
      </c>
      <c r="N21" s="2" t="s">
        <v>411</v>
      </c>
      <c r="O21" s="2" t="s">
        <v>451</v>
      </c>
      <c r="R21">
        <v>9111</v>
      </c>
      <c r="S21" t="s">
        <v>322</v>
      </c>
      <c r="T21" s="2">
        <v>0</v>
      </c>
      <c r="U21" s="2" t="s">
        <v>34</v>
      </c>
      <c r="V21" s="5">
        <v>9000</v>
      </c>
      <c r="W21" s="5" t="s">
        <v>446</v>
      </c>
      <c r="X21" s="5" t="s">
        <v>458</v>
      </c>
      <c r="Y21" s="2" t="s">
        <v>311</v>
      </c>
      <c r="Z21" s="2" t="s">
        <v>411</v>
      </c>
      <c r="AA21" s="2" t="s">
        <v>312</v>
      </c>
      <c r="AB21" s="2" t="s">
        <v>314</v>
      </c>
      <c r="AC21" s="2" t="s">
        <v>313</v>
      </c>
      <c r="AD21" s="56">
        <v>28000000</v>
      </c>
      <c r="AE21" s="93">
        <v>28000000</v>
      </c>
      <c r="AF21" s="95">
        <v>20000000</v>
      </c>
      <c r="AG21" s="94">
        <f t="shared" si="1"/>
        <v>8000000</v>
      </c>
      <c r="AH21"/>
      <c r="AI21" t="s">
        <v>419</v>
      </c>
    </row>
    <row r="22" spans="1:38" hidden="1" x14ac:dyDescent="0.25">
      <c r="A22" s="2" t="str">
        <f t="shared" si="0"/>
        <v>1.3.4M4792110RECURSOS RECAUDADOS DE MANERA EFICIENTE PROGRAMADOSDIRECCIÓN GENERAL DE INGRESOS</v>
      </c>
      <c r="B22" s="2" t="s">
        <v>964</v>
      </c>
      <c r="C22" t="s">
        <v>459</v>
      </c>
      <c r="D22" s="2" t="s">
        <v>353</v>
      </c>
      <c r="E22" s="2" t="s">
        <v>368</v>
      </c>
      <c r="F22" s="2" t="s">
        <v>354</v>
      </c>
      <c r="G22" s="2" t="s">
        <v>371</v>
      </c>
      <c r="H22" s="2" t="s">
        <v>37</v>
      </c>
      <c r="I22" s="2" t="s">
        <v>380</v>
      </c>
      <c r="J22" s="2" t="s">
        <v>152</v>
      </c>
      <c r="K22" s="2" t="s">
        <v>397</v>
      </c>
      <c r="L22" s="2">
        <v>4</v>
      </c>
      <c r="M22" s="2">
        <v>7</v>
      </c>
      <c r="N22" s="2" t="s">
        <v>411</v>
      </c>
      <c r="O22" s="2" t="s">
        <v>451</v>
      </c>
      <c r="R22">
        <v>9211</v>
      </c>
      <c r="S22" t="s">
        <v>323</v>
      </c>
      <c r="T22" s="2">
        <v>0</v>
      </c>
      <c r="U22" s="2" t="s">
        <v>34</v>
      </c>
      <c r="V22" s="5">
        <v>9000</v>
      </c>
      <c r="W22" s="5" t="s">
        <v>446</v>
      </c>
      <c r="X22" s="5" t="s">
        <v>458</v>
      </c>
      <c r="Y22" s="2" t="s">
        <v>311</v>
      </c>
      <c r="Z22" s="2" t="s">
        <v>411</v>
      </c>
      <c r="AA22" s="2" t="s">
        <v>312</v>
      </c>
      <c r="AB22" s="2" t="s">
        <v>314</v>
      </c>
      <c r="AC22" s="2" t="s">
        <v>313</v>
      </c>
      <c r="AD22" s="56">
        <v>26500000</v>
      </c>
      <c r="AE22" s="93">
        <v>26500000</v>
      </c>
      <c r="AF22" s="95">
        <v>20000000</v>
      </c>
      <c r="AG22" s="94">
        <f t="shared" si="1"/>
        <v>6500000</v>
      </c>
      <c r="AH22" s="2"/>
      <c r="AI22" t="s">
        <v>419</v>
      </c>
    </row>
    <row r="23" spans="1:38" s="137" customFormat="1" x14ac:dyDescent="0.25">
      <c r="A23" s="137" t="str">
        <f t="shared" si="0"/>
        <v>1.7.1R5726111BIENES ADQUIRIDOSDIRECCIÓN GENERAL DE ADMINISTRACIÓN</v>
      </c>
      <c r="B23" s="137" t="s">
        <v>965</v>
      </c>
      <c r="D23" s="137" t="s">
        <v>353</v>
      </c>
      <c r="E23" s="137" t="s">
        <v>368</v>
      </c>
      <c r="F23" s="137" t="s">
        <v>362</v>
      </c>
      <c r="G23" s="137" t="s">
        <v>372</v>
      </c>
      <c r="H23" s="137" t="s">
        <v>178</v>
      </c>
      <c r="I23" s="137" t="s">
        <v>382</v>
      </c>
      <c r="J23" s="137" t="s">
        <v>51</v>
      </c>
      <c r="K23" s="137" t="s">
        <v>400</v>
      </c>
      <c r="L23" s="137">
        <v>5</v>
      </c>
      <c r="M23" s="137">
        <v>7</v>
      </c>
      <c r="N23" s="137" t="s">
        <v>411</v>
      </c>
      <c r="O23" s="137" t="s">
        <v>453</v>
      </c>
      <c r="R23" s="137">
        <v>2611</v>
      </c>
      <c r="S23" s="137" t="s">
        <v>122</v>
      </c>
      <c r="T23" s="137">
        <v>1</v>
      </c>
      <c r="U23" s="137" t="s">
        <v>464</v>
      </c>
      <c r="V23" s="138">
        <v>2000</v>
      </c>
      <c r="W23" s="138" t="s">
        <v>440</v>
      </c>
      <c r="X23" s="138" t="s">
        <v>458</v>
      </c>
      <c r="Y23" s="137" t="s">
        <v>149</v>
      </c>
      <c r="Z23" s="137" t="s">
        <v>411</v>
      </c>
      <c r="AA23" s="137" t="s">
        <v>150</v>
      </c>
      <c r="AB23" s="137" t="s">
        <v>148</v>
      </c>
      <c r="AC23" s="137" t="s">
        <v>151</v>
      </c>
      <c r="AD23" s="139">
        <v>25000000</v>
      </c>
      <c r="AE23" s="93">
        <v>25000000</v>
      </c>
      <c r="AF23" s="93">
        <v>25000000</v>
      </c>
      <c r="AG23" s="93">
        <f t="shared" si="1"/>
        <v>0</v>
      </c>
      <c r="AH23" s="137" t="s">
        <v>465</v>
      </c>
      <c r="AI23" s="137" t="s">
        <v>419</v>
      </c>
      <c r="AJ23"/>
      <c r="AK23"/>
      <c r="AL23"/>
    </row>
    <row r="24" spans="1:38" hidden="1" x14ac:dyDescent="0.25">
      <c r="A24" s="2" t="str">
        <f t="shared" si="0"/>
        <v>3.8.2E1759110SISTEMAS INFORMATICOS MODERNIZADOS RECIBIDOSDIRECCION GENERAL DE INNOVACION GUBERNAMENTAL</v>
      </c>
      <c r="B24" s="2" t="s">
        <v>965</v>
      </c>
      <c r="D24" s="2" t="s">
        <v>358</v>
      </c>
      <c r="E24" s="2" t="s">
        <v>370</v>
      </c>
      <c r="F24" s="2" t="s">
        <v>359</v>
      </c>
      <c r="G24" s="2" t="s">
        <v>379</v>
      </c>
      <c r="H24" s="2" t="s">
        <v>24</v>
      </c>
      <c r="I24" s="2" t="s">
        <v>392</v>
      </c>
      <c r="J24" s="2" t="s">
        <v>25</v>
      </c>
      <c r="K24" s="2" t="s">
        <v>394</v>
      </c>
      <c r="L24" s="2">
        <v>1</v>
      </c>
      <c r="M24" s="2">
        <v>7</v>
      </c>
      <c r="N24" s="2" t="s">
        <v>411</v>
      </c>
      <c r="O24" s="2" t="s">
        <v>452</v>
      </c>
      <c r="R24">
        <v>5911</v>
      </c>
      <c r="S24" t="s">
        <v>20</v>
      </c>
      <c r="T24" s="2">
        <v>0</v>
      </c>
      <c r="U24" s="2" t="s">
        <v>34</v>
      </c>
      <c r="V24" s="5">
        <v>5000</v>
      </c>
      <c r="W24" s="5" t="s">
        <v>444</v>
      </c>
      <c r="X24" s="2"/>
      <c r="Y24" s="2" t="s">
        <v>22</v>
      </c>
      <c r="Z24" s="2" t="s">
        <v>411</v>
      </c>
      <c r="AA24" s="2" t="s">
        <v>23</v>
      </c>
      <c r="AB24" s="2" t="s">
        <v>13</v>
      </c>
      <c r="AC24" s="2" t="s">
        <v>14</v>
      </c>
      <c r="AD24" s="56">
        <v>24900000.079999998</v>
      </c>
      <c r="AE24" s="98">
        <v>24900000.079999998</v>
      </c>
      <c r="AF24" s="95">
        <v>10000000</v>
      </c>
      <c r="AG24" s="94">
        <f t="shared" si="1"/>
        <v>14900000.079999998</v>
      </c>
      <c r="AH24" s="2" t="s">
        <v>426</v>
      </c>
      <c r="AI24" t="s">
        <v>419</v>
      </c>
    </row>
    <row r="25" spans="1:38" hidden="1" x14ac:dyDescent="0.25">
      <c r="A25" s="2" t="str">
        <f t="shared" si="0"/>
        <v>1.3.4M5732510BIENES ADQUIRIDOSDIRECCIÓN GENERAL DE ADMINISTRACIÓN</v>
      </c>
      <c r="B25" s="2" t="s">
        <v>964</v>
      </c>
      <c r="C25" t="s">
        <v>459</v>
      </c>
      <c r="D25" s="2" t="s">
        <v>353</v>
      </c>
      <c r="E25" s="2" t="s">
        <v>368</v>
      </c>
      <c r="F25" s="2" t="s">
        <v>354</v>
      </c>
      <c r="G25" s="2" t="s">
        <v>371</v>
      </c>
      <c r="H25" s="2" t="s">
        <v>37</v>
      </c>
      <c r="I25" s="2" t="s">
        <v>380</v>
      </c>
      <c r="J25" s="2" t="s">
        <v>152</v>
      </c>
      <c r="K25" s="2" t="s">
        <v>397</v>
      </c>
      <c r="L25" s="2">
        <v>5</v>
      </c>
      <c r="M25" s="2">
        <v>7</v>
      </c>
      <c r="N25" s="2" t="s">
        <v>411</v>
      </c>
      <c r="O25" s="2" t="s">
        <v>453</v>
      </c>
      <c r="R25">
        <v>3251</v>
      </c>
      <c r="S25" t="s">
        <v>160</v>
      </c>
      <c r="T25" s="2">
        <v>0</v>
      </c>
      <c r="U25" s="2" t="s">
        <v>34</v>
      </c>
      <c r="V25" s="5">
        <v>3000</v>
      </c>
      <c r="W25" s="5" t="s">
        <v>442</v>
      </c>
      <c r="X25" s="5" t="s">
        <v>458</v>
      </c>
      <c r="Y25" s="2" t="s">
        <v>149</v>
      </c>
      <c r="Z25" s="2" t="s">
        <v>411</v>
      </c>
      <c r="AA25" s="2" t="s">
        <v>150</v>
      </c>
      <c r="AB25" s="2" t="s">
        <v>148</v>
      </c>
      <c r="AC25" s="2" t="s">
        <v>151</v>
      </c>
      <c r="AD25" s="56">
        <v>24078000</v>
      </c>
      <c r="AE25" s="93">
        <v>24078000</v>
      </c>
      <c r="AF25" s="93">
        <v>24078000</v>
      </c>
      <c r="AG25" s="94">
        <f t="shared" si="1"/>
        <v>0</v>
      </c>
      <c r="AH25" s="2"/>
      <c r="AI25" t="s">
        <v>419</v>
      </c>
    </row>
    <row r="26" spans="1:38" hidden="1" x14ac:dyDescent="0.25">
      <c r="A26" s="2" t="str">
        <f t="shared" si="0"/>
        <v>1.3.4P1736110UNIDADES RESPONSABLES DE GASTO EVALUADASDIRECCION GENERAL DE COMUNICACION SOCIAL</v>
      </c>
      <c r="B26" s="2" t="s">
        <v>965</v>
      </c>
      <c r="D26" s="2" t="s">
        <v>353</v>
      </c>
      <c r="E26" s="2" t="s">
        <v>368</v>
      </c>
      <c r="F26" s="2" t="s">
        <v>354</v>
      </c>
      <c r="G26" s="2" t="s">
        <v>371</v>
      </c>
      <c r="H26" s="2" t="s">
        <v>37</v>
      </c>
      <c r="I26" s="2" t="s">
        <v>380</v>
      </c>
      <c r="J26" s="2" t="s">
        <v>36</v>
      </c>
      <c r="K26" s="2" t="s">
        <v>399</v>
      </c>
      <c r="L26" s="2">
        <v>1</v>
      </c>
      <c r="M26" s="2">
        <v>7</v>
      </c>
      <c r="N26" s="2" t="s">
        <v>411</v>
      </c>
      <c r="O26" s="2" t="s">
        <v>453</v>
      </c>
      <c r="R26">
        <v>3611</v>
      </c>
      <c r="S26" t="s">
        <v>45</v>
      </c>
      <c r="T26" s="2">
        <v>0</v>
      </c>
      <c r="U26" s="2" t="s">
        <v>34</v>
      </c>
      <c r="V26" s="5">
        <v>3000</v>
      </c>
      <c r="W26" s="5" t="s">
        <v>442</v>
      </c>
      <c r="X26" s="2"/>
      <c r="Y26" s="2" t="s">
        <v>22</v>
      </c>
      <c r="Z26" s="2" t="s">
        <v>411</v>
      </c>
      <c r="AA26" s="2" t="s">
        <v>39</v>
      </c>
      <c r="AB26" s="2" t="s">
        <v>42</v>
      </c>
      <c r="AC26" s="2" t="s">
        <v>50</v>
      </c>
      <c r="AD26" s="56">
        <v>29000000</v>
      </c>
      <c r="AE26" s="98">
        <v>29000000</v>
      </c>
      <c r="AF26" s="95">
        <v>12000000</v>
      </c>
      <c r="AG26" s="94">
        <f t="shared" si="1"/>
        <v>17000000</v>
      </c>
      <c r="AH26" s="2"/>
      <c r="AI26" t="s">
        <v>419</v>
      </c>
    </row>
    <row r="27" spans="1:38" hidden="1" x14ac:dyDescent="0.25">
      <c r="A27" s="2" t="str">
        <f t="shared" si="0"/>
        <v>1.3.4E7532610SERVICIO DE RECOLECCIÓN DE MALEZADIRECCIÓN GENERAL DE MANTENIMIENTO DE ESPACIOS PÚBLICOS</v>
      </c>
      <c r="B27" s="2" t="s">
        <v>965</v>
      </c>
      <c r="D27" s="2" t="s">
        <v>353</v>
      </c>
      <c r="E27" s="2" t="s">
        <v>368</v>
      </c>
      <c r="F27" s="2" t="s">
        <v>354</v>
      </c>
      <c r="G27" s="2" t="s">
        <v>371</v>
      </c>
      <c r="H27" s="2" t="s">
        <v>37</v>
      </c>
      <c r="I27" s="2" t="s">
        <v>380</v>
      </c>
      <c r="J27" s="2" t="s">
        <v>25</v>
      </c>
      <c r="K27" s="2" t="s">
        <v>394</v>
      </c>
      <c r="L27" s="2">
        <v>7</v>
      </c>
      <c r="M27" s="2">
        <v>5</v>
      </c>
      <c r="N27" s="2" t="s">
        <v>409</v>
      </c>
      <c r="O27" s="2" t="s">
        <v>453</v>
      </c>
      <c r="R27">
        <v>3261</v>
      </c>
      <c r="S27" t="s">
        <v>73</v>
      </c>
      <c r="T27" s="2">
        <v>0</v>
      </c>
      <c r="U27" s="2" t="s">
        <v>34</v>
      </c>
      <c r="V27" s="5">
        <v>3000</v>
      </c>
      <c r="W27" s="5" t="s">
        <v>442</v>
      </c>
      <c r="X27" s="2"/>
      <c r="Y27" s="2" t="s">
        <v>67</v>
      </c>
      <c r="Z27" s="2" t="s">
        <v>409</v>
      </c>
      <c r="AA27" s="2" t="s">
        <v>69</v>
      </c>
      <c r="AB27" s="2" t="s">
        <v>68</v>
      </c>
      <c r="AC27" s="2" t="s">
        <v>70</v>
      </c>
      <c r="AD27" s="56">
        <v>19500000</v>
      </c>
      <c r="AE27" s="93">
        <v>19500000</v>
      </c>
      <c r="AF27" s="95">
        <v>15000000</v>
      </c>
      <c r="AG27" s="94">
        <f t="shared" si="1"/>
        <v>4500000</v>
      </c>
    </row>
    <row r="28" spans="1:38" hidden="1" x14ac:dyDescent="0.25">
      <c r="A28" s="2" t="str">
        <f t="shared" si="0"/>
        <v>2.4.1F17842110ACTIVIDADES DEPORTIVAS Y RECREATIVAS EN EL MUNICIPIOCONSEJO MUNICIPAL DEL DEPORTE DE TLAJOMULCO</v>
      </c>
      <c r="B28" s="2" t="s">
        <v>965</v>
      </c>
      <c r="D28" s="2" t="s">
        <v>355</v>
      </c>
      <c r="E28" s="2" t="s">
        <v>369</v>
      </c>
      <c r="F28" s="2" t="s">
        <v>361</v>
      </c>
      <c r="G28" s="2" t="s">
        <v>375</v>
      </c>
      <c r="H28" s="2" t="s">
        <v>144</v>
      </c>
      <c r="I28" t="s">
        <v>386</v>
      </c>
      <c r="J28" s="2" t="s">
        <v>145</v>
      </c>
      <c r="K28" s="2" t="s">
        <v>395</v>
      </c>
      <c r="L28" s="2">
        <v>17</v>
      </c>
      <c r="M28" s="2">
        <v>8</v>
      </c>
      <c r="N28" s="2" t="s">
        <v>404</v>
      </c>
      <c r="O28" s="2" t="s">
        <v>453</v>
      </c>
      <c r="R28">
        <v>4211</v>
      </c>
      <c r="S28" t="s">
        <v>52</v>
      </c>
      <c r="T28" s="2">
        <v>0</v>
      </c>
      <c r="U28" s="2" t="s">
        <v>34</v>
      </c>
      <c r="V28" s="5">
        <v>4000</v>
      </c>
      <c r="W28" s="5" t="s">
        <v>443</v>
      </c>
      <c r="X28" s="2"/>
      <c r="Y28" s="2" t="s">
        <v>146</v>
      </c>
      <c r="Z28" s="2" t="s">
        <v>404</v>
      </c>
      <c r="AA28" s="2" t="s">
        <v>54</v>
      </c>
      <c r="AB28" s="2" t="s">
        <v>147</v>
      </c>
      <c r="AC28" s="2" t="s">
        <v>146</v>
      </c>
      <c r="AD28" s="56">
        <v>18576434</v>
      </c>
      <c r="AE28" s="98">
        <v>18086553.460000001</v>
      </c>
      <c r="AF28" s="98">
        <v>18086553.460000001</v>
      </c>
      <c r="AG28" s="94">
        <f t="shared" si="1"/>
        <v>0</v>
      </c>
      <c r="AH28" s="2"/>
      <c r="AI28" s="2" t="s">
        <v>419</v>
      </c>
    </row>
    <row r="29" spans="1:38" hidden="1" x14ac:dyDescent="0.25">
      <c r="A29" s="2" t="str">
        <f t="shared" si="0"/>
        <v>2.7.1S6844110BECAS  A ESTUDIANTESDIRECCIÓN GENERAL DE PROGRAMAS SOCIALES</v>
      </c>
      <c r="B29" s="2" t="s">
        <v>965</v>
      </c>
      <c r="D29" s="2" t="s">
        <v>355</v>
      </c>
      <c r="E29" s="2" t="s">
        <v>369</v>
      </c>
      <c r="F29" s="2" t="s">
        <v>360</v>
      </c>
      <c r="G29" s="2" t="s">
        <v>377</v>
      </c>
      <c r="H29" s="2" t="s">
        <v>141</v>
      </c>
      <c r="I29" s="2" t="s">
        <v>390</v>
      </c>
      <c r="J29" s="2" t="s">
        <v>258</v>
      </c>
      <c r="K29" s="2" t="s">
        <v>401</v>
      </c>
      <c r="L29" s="2">
        <v>6</v>
      </c>
      <c r="M29" s="2">
        <v>8</v>
      </c>
      <c r="N29" s="2" t="s">
        <v>412</v>
      </c>
      <c r="O29" s="2" t="s">
        <v>453</v>
      </c>
      <c r="R29">
        <v>4411</v>
      </c>
      <c r="S29" t="s">
        <v>210</v>
      </c>
      <c r="T29" s="2">
        <v>0</v>
      </c>
      <c r="U29" s="2" t="s">
        <v>34</v>
      </c>
      <c r="V29" s="5">
        <v>4000</v>
      </c>
      <c r="W29" s="5" t="s">
        <v>443</v>
      </c>
      <c r="Y29" s="2" t="s">
        <v>255</v>
      </c>
      <c r="Z29" s="2" t="s">
        <v>412</v>
      </c>
      <c r="AA29" s="2" t="s">
        <v>254</v>
      </c>
      <c r="AB29" s="2" t="s">
        <v>259</v>
      </c>
      <c r="AC29" s="2" t="s">
        <v>257</v>
      </c>
      <c r="AD29" s="56">
        <v>18000000</v>
      </c>
      <c r="AE29" s="98">
        <v>18000000</v>
      </c>
      <c r="AF29" s="95">
        <v>10000000</v>
      </c>
      <c r="AG29" s="94">
        <f t="shared" si="1"/>
        <v>8000000</v>
      </c>
      <c r="AH29" s="2"/>
      <c r="AI29" t="s">
        <v>419</v>
      </c>
    </row>
    <row r="30" spans="1:38" hidden="1" x14ac:dyDescent="0.25">
      <c r="A30" s="2" t="str">
        <f t="shared" si="0"/>
        <v>1.3.4M5739410BIENES ADQUIRIDOSDIRECCIÓN GENERAL DE ADMINISTRACIÓN</v>
      </c>
      <c r="B30" s="2" t="s">
        <v>965</v>
      </c>
      <c r="D30" s="2" t="s">
        <v>353</v>
      </c>
      <c r="E30" s="2" t="s">
        <v>368</v>
      </c>
      <c r="F30" s="2" t="s">
        <v>354</v>
      </c>
      <c r="G30" s="2" t="s">
        <v>371</v>
      </c>
      <c r="H30" s="2" t="s">
        <v>37</v>
      </c>
      <c r="I30" s="2" t="s">
        <v>380</v>
      </c>
      <c r="J30" s="2" t="s">
        <v>152</v>
      </c>
      <c r="K30" s="2" t="s">
        <v>397</v>
      </c>
      <c r="L30" s="2">
        <v>5</v>
      </c>
      <c r="M30" s="2">
        <v>7</v>
      </c>
      <c r="N30" s="2" t="s">
        <v>411</v>
      </c>
      <c r="O30" s="2" t="s">
        <v>453</v>
      </c>
      <c r="R30">
        <v>3941</v>
      </c>
      <c r="S30" t="s">
        <v>170</v>
      </c>
      <c r="T30" s="2">
        <v>0</v>
      </c>
      <c r="U30" s="2" t="s">
        <v>34</v>
      </c>
      <c r="V30" s="5">
        <v>3000</v>
      </c>
      <c r="W30" s="5" t="s">
        <v>442</v>
      </c>
      <c r="X30" s="2"/>
      <c r="Y30" s="2" t="s">
        <v>149</v>
      </c>
      <c r="Z30" s="2" t="s">
        <v>411</v>
      </c>
      <c r="AA30" s="2" t="s">
        <v>150</v>
      </c>
      <c r="AB30" s="2" t="s">
        <v>148</v>
      </c>
      <c r="AC30" s="2" t="s">
        <v>151</v>
      </c>
      <c r="AD30" s="56">
        <v>18000000</v>
      </c>
      <c r="AE30" s="98">
        <v>18000000</v>
      </c>
      <c r="AF30" s="95">
        <v>15000000</v>
      </c>
      <c r="AG30" s="94">
        <f t="shared" si="1"/>
        <v>3000000</v>
      </c>
      <c r="AH30" s="2"/>
      <c r="AI30" s="2" t="s">
        <v>419</v>
      </c>
    </row>
    <row r="31" spans="1:38" hidden="1" x14ac:dyDescent="0.25">
      <c r="A31" s="2" t="str">
        <f t="shared" si="0"/>
        <v>1.3.4P1733610PROGRAMAS SOCIALES MUNICIPALES EVALUADOS DE MANERA INTERNA Y EXTERNADESPACHO DE LA JEFATURA DE GABINETE</v>
      </c>
      <c r="B31" s="2" t="s">
        <v>965</v>
      </c>
      <c r="D31" s="2" t="s">
        <v>353</v>
      </c>
      <c r="E31" s="2" t="s">
        <v>368</v>
      </c>
      <c r="F31" s="2" t="s">
        <v>354</v>
      </c>
      <c r="G31" s="2" t="s">
        <v>371</v>
      </c>
      <c r="H31" s="2" t="s">
        <v>37</v>
      </c>
      <c r="I31" s="2" t="s">
        <v>380</v>
      </c>
      <c r="J31" s="2" t="s">
        <v>36</v>
      </c>
      <c r="K31" s="2" t="s">
        <v>399</v>
      </c>
      <c r="L31" s="2">
        <v>1</v>
      </c>
      <c r="M31" s="2">
        <v>7</v>
      </c>
      <c r="N31" s="2" t="s">
        <v>411</v>
      </c>
      <c r="O31" s="2" t="s">
        <v>453</v>
      </c>
      <c r="R31">
        <v>3361</v>
      </c>
      <c r="S31" t="s">
        <v>162</v>
      </c>
      <c r="T31" s="2">
        <v>0</v>
      </c>
      <c r="U31" s="2" t="s">
        <v>34</v>
      </c>
      <c r="V31" s="5">
        <v>3000</v>
      </c>
      <c r="W31" s="5" t="s">
        <v>442</v>
      </c>
      <c r="Y31" s="2" t="s">
        <v>22</v>
      </c>
      <c r="Z31" s="2" t="s">
        <v>411</v>
      </c>
      <c r="AA31" s="2" t="s">
        <v>39</v>
      </c>
      <c r="AB31" s="2" t="s">
        <v>49</v>
      </c>
      <c r="AC31" s="2" t="s">
        <v>35</v>
      </c>
      <c r="AD31" s="56">
        <v>30000</v>
      </c>
      <c r="AE31" s="99">
        <v>17473553</v>
      </c>
      <c r="AF31" s="97">
        <v>15000000</v>
      </c>
      <c r="AG31" s="94">
        <f t="shared" si="1"/>
        <v>2473553</v>
      </c>
      <c r="AH31" s="3" t="s">
        <v>480</v>
      </c>
    </row>
    <row r="32" spans="1:38" hidden="1" x14ac:dyDescent="0.25">
      <c r="A32" s="2" t="str">
        <f t="shared" si="0"/>
        <v>1.3.4E7524210SERVICIO DE BACHEODIRECCIÓN GENERAL DE MANTENIMIENTO URBANO</v>
      </c>
      <c r="B32" s="2" t="s">
        <v>965</v>
      </c>
      <c r="D32" s="2" t="s">
        <v>353</v>
      </c>
      <c r="E32" s="2" t="s">
        <v>368</v>
      </c>
      <c r="F32" s="2" t="s">
        <v>354</v>
      </c>
      <c r="G32" s="2" t="s">
        <v>371</v>
      </c>
      <c r="H32" s="2" t="s">
        <v>37</v>
      </c>
      <c r="I32" s="2" t="s">
        <v>380</v>
      </c>
      <c r="J32" s="2" t="s">
        <v>25</v>
      </c>
      <c r="K32" s="2" t="s">
        <v>394</v>
      </c>
      <c r="L32" s="2">
        <v>7</v>
      </c>
      <c r="M32" s="2">
        <v>5</v>
      </c>
      <c r="N32" s="2" t="s">
        <v>409</v>
      </c>
      <c r="O32" s="2" t="s">
        <v>453</v>
      </c>
      <c r="R32">
        <v>2421</v>
      </c>
      <c r="S32" t="s">
        <v>88</v>
      </c>
      <c r="T32" s="2">
        <v>0</v>
      </c>
      <c r="U32" s="2" t="s">
        <v>34</v>
      </c>
      <c r="V32" s="5">
        <v>2000</v>
      </c>
      <c r="W32" s="5" t="s">
        <v>440</v>
      </c>
      <c r="Y32" s="2" t="s">
        <v>67</v>
      </c>
      <c r="Z32" s="2" t="s">
        <v>409</v>
      </c>
      <c r="AA32" s="2" t="s">
        <v>69</v>
      </c>
      <c r="AB32" s="2" t="s">
        <v>101</v>
      </c>
      <c r="AC32" s="2" t="s">
        <v>97</v>
      </c>
      <c r="AD32" s="56">
        <v>32000000</v>
      </c>
      <c r="AE32" s="98">
        <v>25000000</v>
      </c>
      <c r="AF32" s="95">
        <v>15000000</v>
      </c>
      <c r="AG32" s="94">
        <f t="shared" si="1"/>
        <v>10000000</v>
      </c>
      <c r="AH32" s="7" t="s">
        <v>138</v>
      </c>
      <c r="AI32" t="s">
        <v>419</v>
      </c>
    </row>
    <row r="33" spans="1:35" hidden="1" x14ac:dyDescent="0.25">
      <c r="A33" s="2" t="str">
        <f t="shared" si="0"/>
        <v>1.3.4M4735110RECURSOS RECAUDADOS DE MANERA EFICIENTE PROGRAMADOSDIRECCIÓN GENERAL DE INGRESOS</v>
      </c>
      <c r="B33" s="2" t="s">
        <v>965</v>
      </c>
      <c r="D33" s="2" t="s">
        <v>353</v>
      </c>
      <c r="E33" s="2" t="s">
        <v>368</v>
      </c>
      <c r="F33" s="2" t="s">
        <v>354</v>
      </c>
      <c r="G33" s="2" t="s">
        <v>371</v>
      </c>
      <c r="H33" s="2" t="s">
        <v>37</v>
      </c>
      <c r="I33" s="2" t="s">
        <v>380</v>
      </c>
      <c r="J33" s="2" t="s">
        <v>152</v>
      </c>
      <c r="K33" s="2" t="s">
        <v>397</v>
      </c>
      <c r="L33" s="2">
        <v>4</v>
      </c>
      <c r="M33" s="2">
        <v>7</v>
      </c>
      <c r="N33" s="2" t="s">
        <v>411</v>
      </c>
      <c r="O33" s="2" t="s">
        <v>453</v>
      </c>
      <c r="R33">
        <v>3511</v>
      </c>
      <c r="S33" t="s">
        <v>127</v>
      </c>
      <c r="T33" s="2">
        <v>0</v>
      </c>
      <c r="U33" s="2" t="s">
        <v>34</v>
      </c>
      <c r="V33" s="5">
        <v>3000</v>
      </c>
      <c r="W33" s="5" t="s">
        <v>442</v>
      </c>
      <c r="Y33" s="2" t="s">
        <v>311</v>
      </c>
      <c r="Z33" s="2" t="s">
        <v>411</v>
      </c>
      <c r="AA33" s="2" t="s">
        <v>312</v>
      </c>
      <c r="AB33" t="s">
        <v>314</v>
      </c>
      <c r="AC33" s="2" t="s">
        <v>313</v>
      </c>
      <c r="AD33" s="56">
        <v>13800734</v>
      </c>
      <c r="AE33" s="98">
        <v>13800734</v>
      </c>
      <c r="AF33" s="95">
        <v>10000000</v>
      </c>
      <c r="AG33" s="94">
        <f t="shared" si="1"/>
        <v>3800734</v>
      </c>
      <c r="AH33" s="2"/>
      <c r="AI33" s="2" t="s">
        <v>419</v>
      </c>
    </row>
    <row r="34" spans="1:35" hidden="1" x14ac:dyDescent="0.25">
      <c r="A34" s="2" t="str">
        <f t="shared" si="0"/>
        <v>2.7.1R16042110PROGRAMAS Y ACCIONES CULTURALES, RECREATIVOS Y DEPORTIVASINSTITUTO DE ALTERNATIVAS PARA LOS JÓVENES</v>
      </c>
      <c r="B34" s="2" t="s">
        <v>965</v>
      </c>
      <c r="D34" s="2" t="s">
        <v>355</v>
      </c>
      <c r="E34" s="2" t="s">
        <v>369</v>
      </c>
      <c r="F34" s="2" t="s">
        <v>360</v>
      </c>
      <c r="G34" s="2" t="s">
        <v>377</v>
      </c>
      <c r="H34" s="2" t="s">
        <v>141</v>
      </c>
      <c r="I34" s="2" t="s">
        <v>390</v>
      </c>
      <c r="J34" s="2" t="s">
        <v>51</v>
      </c>
      <c r="K34" s="2" t="s">
        <v>400</v>
      </c>
      <c r="L34" s="2">
        <v>16</v>
      </c>
      <c r="M34" s="2">
        <v>0</v>
      </c>
      <c r="N34" s="2" t="s">
        <v>404</v>
      </c>
      <c r="O34" s="2" t="s">
        <v>453</v>
      </c>
      <c r="R34">
        <v>4211</v>
      </c>
      <c r="S34" t="s">
        <v>52</v>
      </c>
      <c r="T34" s="2">
        <v>0</v>
      </c>
      <c r="U34" s="2" t="s">
        <v>34</v>
      </c>
      <c r="V34" s="5">
        <v>4000</v>
      </c>
      <c r="W34" s="5" t="s">
        <v>443</v>
      </c>
      <c r="Y34" s="2" t="s">
        <v>142</v>
      </c>
      <c r="Z34" s="2" t="s">
        <v>404</v>
      </c>
      <c r="AA34" s="2" t="s">
        <v>54</v>
      </c>
      <c r="AB34" s="2" t="s">
        <v>143</v>
      </c>
      <c r="AC34" s="2" t="s">
        <v>142</v>
      </c>
      <c r="AD34" s="56">
        <v>13176790.800000001</v>
      </c>
      <c r="AE34" s="98">
        <v>12137279.470000001</v>
      </c>
      <c r="AF34" s="98">
        <v>12137279.470000001</v>
      </c>
      <c r="AG34" s="94">
        <f t="shared" si="1"/>
        <v>0</v>
      </c>
      <c r="AH34" s="2"/>
      <c r="AI34" t="s">
        <v>419</v>
      </c>
    </row>
    <row r="35" spans="1:35" hidden="1" x14ac:dyDescent="0.25">
      <c r="A35" s="2" t="str">
        <f t="shared" si="0"/>
        <v>1.3.4M5735710BIENES ADQUIRIDOSDIRECCIÓN GENERAL DE ADMINISTRACIÓN</v>
      </c>
      <c r="B35" s="2" t="s">
        <v>965</v>
      </c>
      <c r="D35" s="2" t="s">
        <v>353</v>
      </c>
      <c r="E35" s="2" t="s">
        <v>368</v>
      </c>
      <c r="F35" s="2" t="s">
        <v>354</v>
      </c>
      <c r="G35" s="2" t="s">
        <v>371</v>
      </c>
      <c r="H35" s="2" t="s">
        <v>37</v>
      </c>
      <c r="I35" s="2" t="s">
        <v>380</v>
      </c>
      <c r="J35" s="2" t="s">
        <v>152</v>
      </c>
      <c r="K35" s="2" t="s">
        <v>397</v>
      </c>
      <c r="L35" s="2">
        <v>5</v>
      </c>
      <c r="M35" s="2">
        <v>7</v>
      </c>
      <c r="N35" s="2" t="s">
        <v>411</v>
      </c>
      <c r="O35" s="2" t="s">
        <v>453</v>
      </c>
      <c r="R35">
        <v>3571</v>
      </c>
      <c r="S35" t="s">
        <v>128</v>
      </c>
      <c r="T35" s="2">
        <v>0</v>
      </c>
      <c r="U35" s="2" t="s">
        <v>34</v>
      </c>
      <c r="V35" s="5">
        <v>3000</v>
      </c>
      <c r="W35" s="5" t="s">
        <v>442</v>
      </c>
      <c r="Y35" s="2" t="s">
        <v>149</v>
      </c>
      <c r="Z35" s="2" t="s">
        <v>411</v>
      </c>
      <c r="AA35" s="2" t="s">
        <v>150</v>
      </c>
      <c r="AB35" s="2" t="s">
        <v>148</v>
      </c>
      <c r="AC35" s="2" t="s">
        <v>151</v>
      </c>
      <c r="AD35" s="56">
        <v>11499996</v>
      </c>
      <c r="AE35" s="98">
        <v>11499996</v>
      </c>
      <c r="AF35" s="95">
        <v>8000000</v>
      </c>
      <c r="AG35" s="94">
        <f t="shared" si="1"/>
        <v>3499996</v>
      </c>
      <c r="AH35" s="2" t="s">
        <v>416</v>
      </c>
      <c r="AI35" t="s">
        <v>419</v>
      </c>
    </row>
    <row r="36" spans="1:35" hidden="1" x14ac:dyDescent="0.25">
      <c r="A36" s="2" t="str">
        <f t="shared" si="0"/>
        <v>2.7.1S6844110ACTIVIDADES PARA LA CONSTRUCCIÓN DE COMUNIDADDESPACHO DE LA COORDINACIÓN GENERAL DE PARTICIPACIÓN CIUDADANA Y CONSTRUCCIÓN DE COMUNIDAD</v>
      </c>
      <c r="B36" s="2" t="s">
        <v>965</v>
      </c>
      <c r="D36" s="2" t="s">
        <v>355</v>
      </c>
      <c r="E36" s="2" t="s">
        <v>369</v>
      </c>
      <c r="F36" s="2" t="s">
        <v>360</v>
      </c>
      <c r="G36" s="2" t="s">
        <v>377</v>
      </c>
      <c r="H36" s="2" t="s">
        <v>141</v>
      </c>
      <c r="I36" s="2" t="s">
        <v>390</v>
      </c>
      <c r="J36" s="2" t="s">
        <v>258</v>
      </c>
      <c r="K36" s="2" t="s">
        <v>401</v>
      </c>
      <c r="L36" s="2">
        <v>6</v>
      </c>
      <c r="M36" s="2">
        <v>8</v>
      </c>
      <c r="N36" s="2" t="s">
        <v>412</v>
      </c>
      <c r="O36" s="2" t="s">
        <v>453</v>
      </c>
      <c r="R36">
        <v>4411</v>
      </c>
      <c r="S36" t="s">
        <v>210</v>
      </c>
      <c r="T36" s="2">
        <v>0</v>
      </c>
      <c r="U36" s="2" t="s">
        <v>34</v>
      </c>
      <c r="V36" s="5">
        <v>4000</v>
      </c>
      <c r="W36" s="5" t="s">
        <v>443</v>
      </c>
      <c r="Y36" s="2" t="s">
        <v>255</v>
      </c>
      <c r="Z36" s="2" t="s">
        <v>412</v>
      </c>
      <c r="AA36" s="2" t="s">
        <v>261</v>
      </c>
      <c r="AB36" s="2" t="s">
        <v>263</v>
      </c>
      <c r="AC36" s="2" t="s">
        <v>262</v>
      </c>
      <c r="AD36" s="56">
        <v>10000000</v>
      </c>
      <c r="AE36" s="98">
        <v>10000000</v>
      </c>
      <c r="AF36" s="98">
        <v>10000000</v>
      </c>
      <c r="AG36" s="94">
        <f t="shared" si="1"/>
        <v>0</v>
      </c>
      <c r="AH36" s="2" t="s">
        <v>431</v>
      </c>
      <c r="AI36" t="s">
        <v>419</v>
      </c>
    </row>
    <row r="37" spans="1:35" hidden="1" x14ac:dyDescent="0.25">
      <c r="A37" s="2" t="str">
        <f t="shared" si="0"/>
        <v>1.3.4M5726112BIENES ADQUIRIDOSDIRECCIÓN GENERAL DE ADMINISTRACIÓN</v>
      </c>
      <c r="B37" s="2" t="s">
        <v>964</v>
      </c>
      <c r="C37" t="s">
        <v>459</v>
      </c>
      <c r="D37" s="2" t="s">
        <v>353</v>
      </c>
      <c r="E37" s="2" t="s">
        <v>368</v>
      </c>
      <c r="F37" s="2" t="s">
        <v>354</v>
      </c>
      <c r="G37" s="2" t="s">
        <v>371</v>
      </c>
      <c r="H37" t="s">
        <v>37</v>
      </c>
      <c r="I37" s="2" t="s">
        <v>380</v>
      </c>
      <c r="J37" t="s">
        <v>152</v>
      </c>
      <c r="K37" s="2" t="s">
        <v>397</v>
      </c>
      <c r="L37">
        <v>5</v>
      </c>
      <c r="M37">
        <v>7</v>
      </c>
      <c r="N37" s="2" t="s">
        <v>411</v>
      </c>
      <c r="O37" s="2" t="s">
        <v>453</v>
      </c>
      <c r="R37">
        <v>2611</v>
      </c>
      <c r="S37" t="s">
        <v>122</v>
      </c>
      <c r="T37" s="2">
        <v>2</v>
      </c>
      <c r="U37" s="2" t="s">
        <v>463</v>
      </c>
      <c r="V37" s="5">
        <v>2000</v>
      </c>
      <c r="W37" s="5" t="s">
        <v>440</v>
      </c>
      <c r="X37" s="5" t="s">
        <v>458</v>
      </c>
      <c r="Y37" t="s">
        <v>149</v>
      </c>
      <c r="Z37" s="2" t="s">
        <v>411</v>
      </c>
      <c r="AA37" t="s">
        <v>150</v>
      </c>
      <c r="AB37" t="s">
        <v>148</v>
      </c>
      <c r="AC37" t="s">
        <v>151</v>
      </c>
      <c r="AD37" s="56">
        <v>10000000</v>
      </c>
      <c r="AE37" s="93">
        <v>10000000</v>
      </c>
      <c r="AF37" s="93">
        <v>10000000</v>
      </c>
      <c r="AG37" s="94">
        <f t="shared" si="1"/>
        <v>0</v>
      </c>
      <c r="AH37" s="2" t="s">
        <v>466</v>
      </c>
      <c r="AI37" t="s">
        <v>419</v>
      </c>
    </row>
    <row r="38" spans="1:35" hidden="1" x14ac:dyDescent="0.25">
      <c r="A38" s="2" t="str">
        <f t="shared" si="0"/>
        <v>1.3.4M5733410BIENES ADQUIRIDOSDIRECCIÓN GENERAL DE ADMINISTRACIÓN</v>
      </c>
      <c r="B38" s="2" t="s">
        <v>965</v>
      </c>
      <c r="D38" s="2" t="s">
        <v>353</v>
      </c>
      <c r="E38" s="2" t="s">
        <v>368</v>
      </c>
      <c r="F38" s="2" t="s">
        <v>354</v>
      </c>
      <c r="G38" s="2" t="s">
        <v>371</v>
      </c>
      <c r="H38" t="s">
        <v>37</v>
      </c>
      <c r="I38" s="2" t="s">
        <v>380</v>
      </c>
      <c r="J38" t="s">
        <v>152</v>
      </c>
      <c r="K38" s="2" t="s">
        <v>397</v>
      </c>
      <c r="L38">
        <v>5</v>
      </c>
      <c r="M38">
        <v>7</v>
      </c>
      <c r="N38" s="2" t="s">
        <v>411</v>
      </c>
      <c r="O38" s="2" t="s">
        <v>453</v>
      </c>
      <c r="R38" s="2">
        <v>3341</v>
      </c>
      <c r="S38" s="2" t="s">
        <v>126</v>
      </c>
      <c r="T38" s="2">
        <v>0</v>
      </c>
      <c r="U38" s="2" t="s">
        <v>34</v>
      </c>
      <c r="V38" s="5">
        <v>3000</v>
      </c>
      <c r="W38" s="5" t="s">
        <v>442</v>
      </c>
      <c r="X38" s="2"/>
      <c r="Y38" t="s">
        <v>149</v>
      </c>
      <c r="Z38" s="2" t="s">
        <v>411</v>
      </c>
      <c r="AA38" t="s">
        <v>150</v>
      </c>
      <c r="AB38" t="s">
        <v>148</v>
      </c>
      <c r="AC38" s="2" t="s">
        <v>151</v>
      </c>
      <c r="AD38" s="56">
        <v>9090000</v>
      </c>
      <c r="AE38" s="98">
        <v>9090000</v>
      </c>
      <c r="AF38" s="95">
        <v>6000000</v>
      </c>
      <c r="AG38" s="94">
        <f t="shared" si="1"/>
        <v>3090000</v>
      </c>
      <c r="AH38" s="2" t="s">
        <v>416</v>
      </c>
      <c r="AI38" s="2"/>
    </row>
    <row r="39" spans="1:35" hidden="1" x14ac:dyDescent="0.25">
      <c r="A39" s="2" t="str">
        <f t="shared" si="0"/>
        <v>3.8.2E1756510INFRAESTRUCTURA TECNOLOGICA ENTREGADADIRECCION GENERAL DE INNOVACION GUBERNAMENTAL</v>
      </c>
      <c r="B39" s="2" t="s">
        <v>965</v>
      </c>
      <c r="D39" s="2" t="s">
        <v>358</v>
      </c>
      <c r="E39" s="2" t="s">
        <v>370</v>
      </c>
      <c r="F39" s="2" t="s">
        <v>359</v>
      </c>
      <c r="G39" s="2" t="s">
        <v>379</v>
      </c>
      <c r="H39" t="s">
        <v>24</v>
      </c>
      <c r="I39" s="2" t="s">
        <v>392</v>
      </c>
      <c r="J39" t="s">
        <v>25</v>
      </c>
      <c r="K39" s="2" t="s">
        <v>394</v>
      </c>
      <c r="L39">
        <v>1</v>
      </c>
      <c r="M39">
        <v>7</v>
      </c>
      <c r="N39" s="2" t="s">
        <v>411</v>
      </c>
      <c r="O39" s="2" t="s">
        <v>452</v>
      </c>
      <c r="R39" s="2">
        <v>5651</v>
      </c>
      <c r="S39" s="2" t="s">
        <v>30</v>
      </c>
      <c r="T39" s="2">
        <v>0</v>
      </c>
      <c r="U39" s="2" t="s">
        <v>34</v>
      </c>
      <c r="V39" s="5">
        <v>5000</v>
      </c>
      <c r="W39" s="5" t="s">
        <v>444</v>
      </c>
      <c r="X39" s="2"/>
      <c r="Y39" t="s">
        <v>22</v>
      </c>
      <c r="Z39" s="2" t="s">
        <v>411</v>
      </c>
      <c r="AA39" t="s">
        <v>23</v>
      </c>
      <c r="AB39" t="s">
        <v>26</v>
      </c>
      <c r="AC39" s="2" t="s">
        <v>14</v>
      </c>
      <c r="AD39" s="56">
        <v>16508799.960000001</v>
      </c>
      <c r="AE39" s="98">
        <f>16508799.96-800000-2500000-300000-200000-155000-196000-300000-3000000</f>
        <v>9057799.9600000009</v>
      </c>
      <c r="AF39" s="95">
        <v>5000000</v>
      </c>
      <c r="AG39" s="94">
        <f t="shared" si="1"/>
        <v>4057799.9600000009</v>
      </c>
      <c r="AH39" s="2" t="s">
        <v>137</v>
      </c>
    </row>
    <row r="40" spans="1:35" hidden="1" x14ac:dyDescent="0.25">
      <c r="A40" s="2" t="str">
        <f t="shared" si="0"/>
        <v>2.2.7R18438210SUMINISTRO DE AGUADIRECCIÓN GENERAL DE LABORATORIO URBANO</v>
      </c>
      <c r="B40" s="2" t="s">
        <v>965</v>
      </c>
      <c r="D40" s="2" t="s">
        <v>355</v>
      </c>
      <c r="E40" s="2" t="s">
        <v>369</v>
      </c>
      <c r="F40" s="2" t="s">
        <v>356</v>
      </c>
      <c r="G40" s="2" t="s">
        <v>374</v>
      </c>
      <c r="H40" t="s">
        <v>299</v>
      </c>
      <c r="I40" s="2" t="s">
        <v>385</v>
      </c>
      <c r="J40" t="s">
        <v>51</v>
      </c>
      <c r="K40" s="2" t="s">
        <v>400</v>
      </c>
      <c r="L40">
        <v>18</v>
      </c>
      <c r="M40">
        <v>4</v>
      </c>
      <c r="N40" s="14" t="s">
        <v>408</v>
      </c>
      <c r="O40" s="2" t="s">
        <v>453</v>
      </c>
      <c r="R40">
        <v>3821</v>
      </c>
      <c r="S40" t="s">
        <v>48</v>
      </c>
      <c r="T40" s="2">
        <v>0</v>
      </c>
      <c r="U40" s="2" t="s">
        <v>34</v>
      </c>
      <c r="V40" s="5">
        <v>3000</v>
      </c>
      <c r="W40" s="5" t="s">
        <v>442</v>
      </c>
      <c r="X40" s="2"/>
      <c r="Y40" s="2" t="s">
        <v>296</v>
      </c>
      <c r="Z40" s="14" t="s">
        <v>408</v>
      </c>
      <c r="AA40" t="s">
        <v>297</v>
      </c>
      <c r="AB40" t="s">
        <v>300</v>
      </c>
      <c r="AC40" s="2" t="s">
        <v>301</v>
      </c>
      <c r="AD40" s="56">
        <v>14500000</v>
      </c>
      <c r="AE40" s="98">
        <v>10000000</v>
      </c>
      <c r="AF40" s="95">
        <v>8000000</v>
      </c>
      <c r="AG40" s="94">
        <f t="shared" si="1"/>
        <v>2000000</v>
      </c>
      <c r="AH40" s="2" t="s">
        <v>423</v>
      </c>
    </row>
    <row r="41" spans="1:35" hidden="1" x14ac:dyDescent="0.25">
      <c r="A41" s="2" t="str">
        <f t="shared" si="0"/>
        <v>2.7.1S6844110APOYO A LAS JEFAS DE FAMILIADIRECCIÓN GENERAL DE PROGRAMAS SOCIALES</v>
      </c>
      <c r="B41" s="2" t="s">
        <v>965</v>
      </c>
      <c r="D41" s="2" t="s">
        <v>355</v>
      </c>
      <c r="E41" s="2" t="s">
        <v>369</v>
      </c>
      <c r="F41" s="2" t="s">
        <v>360</v>
      </c>
      <c r="G41" s="2" t="s">
        <v>377</v>
      </c>
      <c r="H41" s="2" t="s">
        <v>141</v>
      </c>
      <c r="I41" s="2" t="s">
        <v>390</v>
      </c>
      <c r="J41" s="2" t="s">
        <v>258</v>
      </c>
      <c r="K41" s="2" t="s">
        <v>401</v>
      </c>
      <c r="L41" s="2">
        <v>6</v>
      </c>
      <c r="M41" s="2">
        <v>8</v>
      </c>
      <c r="N41" s="2" t="s">
        <v>412</v>
      </c>
      <c r="O41" s="2" t="s">
        <v>453</v>
      </c>
      <c r="R41">
        <v>4411</v>
      </c>
      <c r="S41" t="s">
        <v>210</v>
      </c>
      <c r="T41" s="2">
        <v>0</v>
      </c>
      <c r="U41" s="2" t="s">
        <v>34</v>
      </c>
      <c r="V41" s="5">
        <v>4000</v>
      </c>
      <c r="W41" s="5" t="s">
        <v>443</v>
      </c>
      <c r="X41" s="2"/>
      <c r="Y41" s="2" t="s">
        <v>255</v>
      </c>
      <c r="Z41" s="2" t="s">
        <v>412</v>
      </c>
      <c r="AA41" s="2" t="s">
        <v>265</v>
      </c>
      <c r="AB41" t="s">
        <v>266</v>
      </c>
      <c r="AC41" s="2" t="s">
        <v>257</v>
      </c>
      <c r="AD41" s="56">
        <v>6000000</v>
      </c>
      <c r="AE41" s="98">
        <v>6000000</v>
      </c>
      <c r="AF41" s="95">
        <v>3000000</v>
      </c>
      <c r="AG41" s="94">
        <f t="shared" si="1"/>
        <v>3000000</v>
      </c>
      <c r="AH41" s="2"/>
      <c r="AI41" t="s">
        <v>419</v>
      </c>
    </row>
    <row r="42" spans="1:35" hidden="1" x14ac:dyDescent="0.25">
      <c r="A42" s="2" t="str">
        <f t="shared" si="0"/>
        <v>2.7.1S6844110APOYO A LOS ADULTOS MAYORESDIRECCIÓN GENERAL DE PROGRAMAS SOCIALES</v>
      </c>
      <c r="B42" s="2" t="s">
        <v>965</v>
      </c>
      <c r="D42" s="2" t="s">
        <v>355</v>
      </c>
      <c r="E42" s="2" t="s">
        <v>369</v>
      </c>
      <c r="F42" s="2" t="s">
        <v>360</v>
      </c>
      <c r="G42" s="2" t="s">
        <v>377</v>
      </c>
      <c r="H42" t="s">
        <v>141</v>
      </c>
      <c r="I42" s="2" t="s">
        <v>390</v>
      </c>
      <c r="J42" t="s">
        <v>258</v>
      </c>
      <c r="K42" s="2" t="s">
        <v>401</v>
      </c>
      <c r="L42">
        <v>6</v>
      </c>
      <c r="M42">
        <v>8</v>
      </c>
      <c r="N42" s="2" t="s">
        <v>412</v>
      </c>
      <c r="O42" s="2" t="s">
        <v>453</v>
      </c>
      <c r="R42">
        <v>4411</v>
      </c>
      <c r="S42" t="s">
        <v>210</v>
      </c>
      <c r="T42" s="2">
        <v>0</v>
      </c>
      <c r="U42" s="2" t="s">
        <v>34</v>
      </c>
      <c r="V42" s="5">
        <v>4000</v>
      </c>
      <c r="W42" s="5" t="s">
        <v>443</v>
      </c>
      <c r="X42" s="2"/>
      <c r="Y42" t="s">
        <v>255</v>
      </c>
      <c r="Z42" s="2" t="s">
        <v>412</v>
      </c>
      <c r="AA42" t="s">
        <v>265</v>
      </c>
      <c r="AB42" t="s">
        <v>264</v>
      </c>
      <c r="AC42" s="2" t="s">
        <v>257</v>
      </c>
      <c r="AD42" s="56">
        <v>6000000</v>
      </c>
      <c r="AE42" s="98">
        <v>6000000</v>
      </c>
      <c r="AF42" s="95">
        <v>3000000</v>
      </c>
      <c r="AG42" s="94">
        <f t="shared" si="1"/>
        <v>3000000</v>
      </c>
      <c r="AH42" s="2"/>
      <c r="AI42" t="s">
        <v>419</v>
      </c>
    </row>
    <row r="43" spans="1:35" hidden="1" x14ac:dyDescent="0.25">
      <c r="A43" s="2" t="str">
        <f t="shared" si="0"/>
        <v>1.3.4M4733110RECURSOS FEDERALES RECIBIDOSDIRECCIÓN GENERAL DE INGRESOS</v>
      </c>
      <c r="B43" s="2" t="s">
        <v>965</v>
      </c>
      <c r="D43" s="2" t="s">
        <v>353</v>
      </c>
      <c r="E43" s="2" t="s">
        <v>368</v>
      </c>
      <c r="F43" s="2" t="s">
        <v>354</v>
      </c>
      <c r="G43" s="2" t="s">
        <v>371</v>
      </c>
      <c r="H43" s="2" t="s">
        <v>37</v>
      </c>
      <c r="I43" s="2" t="s">
        <v>380</v>
      </c>
      <c r="J43" s="2" t="s">
        <v>152</v>
      </c>
      <c r="K43" s="2" t="s">
        <v>397</v>
      </c>
      <c r="L43" s="2">
        <v>4</v>
      </c>
      <c r="M43" s="2">
        <v>7</v>
      </c>
      <c r="N43" s="2" t="s">
        <v>411</v>
      </c>
      <c r="O43" s="2" t="s">
        <v>453</v>
      </c>
      <c r="R43" s="2">
        <v>3311</v>
      </c>
      <c r="S43" s="2" t="s">
        <v>161</v>
      </c>
      <c r="T43" s="2">
        <v>0</v>
      </c>
      <c r="U43" s="2" t="s">
        <v>34</v>
      </c>
      <c r="V43" s="5">
        <v>3000</v>
      </c>
      <c r="W43" s="5" t="s">
        <v>442</v>
      </c>
      <c r="Y43" s="2" t="s">
        <v>311</v>
      </c>
      <c r="Z43" s="2" t="s">
        <v>411</v>
      </c>
      <c r="AA43" s="2" t="s">
        <v>312</v>
      </c>
      <c r="AB43" s="2" t="s">
        <v>324</v>
      </c>
      <c r="AC43" s="2" t="s">
        <v>313</v>
      </c>
      <c r="AD43" s="56">
        <v>6500000</v>
      </c>
      <c r="AE43" s="98">
        <v>6500000</v>
      </c>
      <c r="AF43" s="95">
        <v>6000000</v>
      </c>
      <c r="AG43" s="94">
        <f t="shared" si="1"/>
        <v>500000</v>
      </c>
      <c r="AH43" s="2"/>
    </row>
    <row r="44" spans="1:35" hidden="1" x14ac:dyDescent="0.25">
      <c r="A44" s="2" t="str">
        <f t="shared" si="0"/>
        <v>1.3.4P1736610SERVIDORES PUBLCIOS MUNICIPALES CAPACITADOSDESPACHO DE LA JEFATURA DE GABINETE</v>
      </c>
      <c r="B44" s="2" t="s">
        <v>965</v>
      </c>
      <c r="D44" s="2" t="s">
        <v>353</v>
      </c>
      <c r="E44" s="2" t="s">
        <v>368</v>
      </c>
      <c r="F44" s="2" t="s">
        <v>354</v>
      </c>
      <c r="G44" s="2" t="s">
        <v>371</v>
      </c>
      <c r="H44" s="2" t="s">
        <v>37</v>
      </c>
      <c r="I44" t="s">
        <v>380</v>
      </c>
      <c r="J44" s="2" t="s">
        <v>36</v>
      </c>
      <c r="K44" s="2" t="s">
        <v>399</v>
      </c>
      <c r="L44" s="2">
        <v>1</v>
      </c>
      <c r="M44" s="2">
        <v>7</v>
      </c>
      <c r="N44" s="2" t="s">
        <v>411</v>
      </c>
      <c r="O44" s="2" t="s">
        <v>453</v>
      </c>
      <c r="R44">
        <v>3661</v>
      </c>
      <c r="S44" t="s">
        <v>41</v>
      </c>
      <c r="T44" s="2">
        <v>0</v>
      </c>
      <c r="U44" s="2" t="s">
        <v>34</v>
      </c>
      <c r="V44" s="5">
        <v>3000</v>
      </c>
      <c r="W44" s="5" t="s">
        <v>442</v>
      </c>
      <c r="X44" s="2"/>
      <c r="Y44" s="2" t="s">
        <v>22</v>
      </c>
      <c r="Z44" s="2" t="s">
        <v>411</v>
      </c>
      <c r="AA44" s="2" t="s">
        <v>39</v>
      </c>
      <c r="AB44" s="2" t="s">
        <v>38</v>
      </c>
      <c r="AC44" s="2" t="s">
        <v>35</v>
      </c>
      <c r="AD44" s="56">
        <v>6229356.7199999904</v>
      </c>
      <c r="AE44" s="98">
        <v>6229356.7199999904</v>
      </c>
      <c r="AF44" s="95">
        <v>5000000</v>
      </c>
      <c r="AG44" s="94">
        <f t="shared" si="1"/>
        <v>1229356.7199999904</v>
      </c>
      <c r="AH44" s="2"/>
      <c r="AI44" s="2"/>
    </row>
    <row r="45" spans="1:35" hidden="1" x14ac:dyDescent="0.25">
      <c r="A45" s="2" t="str">
        <f t="shared" si="0"/>
        <v>2.2.7R18444110SUMINISTRO DE AGUADIRECCIÓN GENERAL DE VIVIENDA</v>
      </c>
      <c r="B45" s="2" t="s">
        <v>965</v>
      </c>
      <c r="D45" s="2" t="s">
        <v>355</v>
      </c>
      <c r="E45" s="2" t="s">
        <v>369</v>
      </c>
      <c r="F45" s="2" t="s">
        <v>356</v>
      </c>
      <c r="G45" s="2" t="s">
        <v>374</v>
      </c>
      <c r="H45" s="2" t="s">
        <v>299</v>
      </c>
      <c r="I45" s="2" t="s">
        <v>385</v>
      </c>
      <c r="J45" s="2" t="s">
        <v>51</v>
      </c>
      <c r="K45" s="2" t="s">
        <v>400</v>
      </c>
      <c r="L45" s="2">
        <v>18</v>
      </c>
      <c r="M45" s="2">
        <v>4</v>
      </c>
      <c r="N45" s="14" t="s">
        <v>408</v>
      </c>
      <c r="O45" s="2" t="s">
        <v>453</v>
      </c>
      <c r="R45">
        <v>4411</v>
      </c>
      <c r="S45" t="s">
        <v>210</v>
      </c>
      <c r="T45" s="2">
        <v>0</v>
      </c>
      <c r="U45" s="2" t="s">
        <v>34</v>
      </c>
      <c r="V45" s="5">
        <v>4000</v>
      </c>
      <c r="W45" s="5" t="s">
        <v>443</v>
      </c>
      <c r="X45" s="2"/>
      <c r="Y45" s="2" t="s">
        <v>296</v>
      </c>
      <c r="Z45" s="14" t="s">
        <v>408</v>
      </c>
      <c r="AA45" s="2" t="s">
        <v>297</v>
      </c>
      <c r="AB45" s="2" t="s">
        <v>300</v>
      </c>
      <c r="AC45" s="2" t="s">
        <v>302</v>
      </c>
      <c r="AD45" s="56">
        <v>6000000</v>
      </c>
      <c r="AE45" s="98">
        <v>6000000</v>
      </c>
      <c r="AF45" s="98">
        <v>6000000</v>
      </c>
      <c r="AG45" s="94">
        <f t="shared" si="1"/>
        <v>0</v>
      </c>
      <c r="AH45" s="2" t="s">
        <v>475</v>
      </c>
      <c r="AI45" t="s">
        <v>419</v>
      </c>
    </row>
    <row r="46" spans="1:35" hidden="1" x14ac:dyDescent="0.25">
      <c r="A46" s="2" t="str">
        <f t="shared" si="0"/>
        <v>2.2.7R18439220SUMINISTRO DE AGUADIRECCIÓN GENERAL DE AGUA POTABLE Y SANEAMIENTO</v>
      </c>
      <c r="B46" s="2" t="s">
        <v>965</v>
      </c>
      <c r="D46" s="2" t="s">
        <v>355</v>
      </c>
      <c r="E46" s="2" t="s">
        <v>369</v>
      </c>
      <c r="F46" s="2" t="s">
        <v>356</v>
      </c>
      <c r="G46" t="s">
        <v>374</v>
      </c>
      <c r="H46" s="2" t="s">
        <v>299</v>
      </c>
      <c r="I46" t="s">
        <v>385</v>
      </c>
      <c r="J46" s="2" t="s">
        <v>51</v>
      </c>
      <c r="K46" s="2" t="s">
        <v>400</v>
      </c>
      <c r="L46" s="2">
        <v>18</v>
      </c>
      <c r="M46" s="2">
        <v>4</v>
      </c>
      <c r="N46" s="14" t="s">
        <v>408</v>
      </c>
      <c r="O46" s="2" t="s">
        <v>453</v>
      </c>
      <c r="R46">
        <v>3922</v>
      </c>
      <c r="S46" t="s">
        <v>169</v>
      </c>
      <c r="T46" s="2">
        <v>0</v>
      </c>
      <c r="U46" s="2" t="s">
        <v>34</v>
      </c>
      <c r="V46" s="5">
        <v>3000</v>
      </c>
      <c r="W46" s="5" t="s">
        <v>442</v>
      </c>
      <c r="Y46" s="2" t="s">
        <v>296</v>
      </c>
      <c r="Z46" s="14" t="s">
        <v>408</v>
      </c>
      <c r="AA46" s="2" t="s">
        <v>297</v>
      </c>
      <c r="AB46" s="2" t="s">
        <v>300</v>
      </c>
      <c r="AC46" s="2" t="s">
        <v>303</v>
      </c>
      <c r="AD46" s="56">
        <v>5880000</v>
      </c>
      <c r="AE46" s="98">
        <v>5880000</v>
      </c>
      <c r="AF46" s="98">
        <v>5880000</v>
      </c>
      <c r="AG46" s="94">
        <f t="shared" si="1"/>
        <v>0</v>
      </c>
      <c r="AH46" s="2" t="s">
        <v>476</v>
      </c>
    </row>
    <row r="47" spans="1:35" hidden="1" x14ac:dyDescent="0.25">
      <c r="A47" s="2" t="str">
        <f t="shared" si="0"/>
        <v>1.3.4M5734510BIENES ADQUIRIDOSDIRECCIÓN GENERAL DE ADMINISTRACIÓN</v>
      </c>
      <c r="B47" s="2" t="s">
        <v>965</v>
      </c>
      <c r="D47" s="2" t="s">
        <v>353</v>
      </c>
      <c r="E47" s="2" t="s">
        <v>368</v>
      </c>
      <c r="F47" s="2" t="s">
        <v>354</v>
      </c>
      <c r="G47" s="2" t="s">
        <v>371</v>
      </c>
      <c r="H47" s="2" t="s">
        <v>37</v>
      </c>
      <c r="I47" s="2" t="s">
        <v>380</v>
      </c>
      <c r="J47" s="2" t="s">
        <v>152</v>
      </c>
      <c r="K47" s="2" t="s">
        <v>397</v>
      </c>
      <c r="L47" s="2">
        <v>5</v>
      </c>
      <c r="M47" s="2">
        <v>7</v>
      </c>
      <c r="N47" s="2" t="s">
        <v>411</v>
      </c>
      <c r="O47" s="2" t="s">
        <v>453</v>
      </c>
      <c r="R47">
        <v>3451</v>
      </c>
      <c r="S47" t="s">
        <v>164</v>
      </c>
      <c r="T47" s="2">
        <v>0</v>
      </c>
      <c r="U47" s="2" t="s">
        <v>34</v>
      </c>
      <c r="V47" s="5">
        <v>3000</v>
      </c>
      <c r="W47" s="5" t="s">
        <v>442</v>
      </c>
      <c r="Y47" s="2" t="s">
        <v>149</v>
      </c>
      <c r="Z47" s="2" t="s">
        <v>411</v>
      </c>
      <c r="AA47" s="2" t="s">
        <v>150</v>
      </c>
      <c r="AB47" t="s">
        <v>148</v>
      </c>
      <c r="AC47" s="2" t="s">
        <v>151</v>
      </c>
      <c r="AD47" s="56">
        <v>5592492</v>
      </c>
      <c r="AE47" s="98">
        <v>5592492</v>
      </c>
      <c r="AF47" s="98">
        <v>5592492</v>
      </c>
      <c r="AG47" s="94">
        <f t="shared" si="1"/>
        <v>0</v>
      </c>
      <c r="AH47" s="2"/>
    </row>
    <row r="48" spans="1:35" hidden="1" x14ac:dyDescent="0.25">
      <c r="A48" s="2" t="str">
        <f t="shared" si="0"/>
        <v>1.3.4M4734110RECURSOS RECAUDADOS DE MANERA EFICIENTE PROGRAMADOSDIRECCIÓN GENERAL DE INGRESOS</v>
      </c>
      <c r="B48" s="2" t="s">
        <v>965</v>
      </c>
      <c r="D48" s="2" t="s">
        <v>353</v>
      </c>
      <c r="E48" s="2" t="s">
        <v>368</v>
      </c>
      <c r="F48" s="2" t="s">
        <v>354</v>
      </c>
      <c r="G48" s="2" t="s">
        <v>371</v>
      </c>
      <c r="H48" s="2" t="s">
        <v>37</v>
      </c>
      <c r="I48" s="2" t="s">
        <v>380</v>
      </c>
      <c r="J48" s="2" t="s">
        <v>152</v>
      </c>
      <c r="K48" s="2" t="s">
        <v>397</v>
      </c>
      <c r="L48" s="2">
        <v>4</v>
      </c>
      <c r="M48" s="2">
        <v>7</v>
      </c>
      <c r="N48" s="2" t="s">
        <v>411</v>
      </c>
      <c r="O48" s="2" t="s">
        <v>453</v>
      </c>
      <c r="R48">
        <v>3411</v>
      </c>
      <c r="S48" t="s">
        <v>190</v>
      </c>
      <c r="T48" s="2">
        <v>0</v>
      </c>
      <c r="U48" s="2" t="s">
        <v>34</v>
      </c>
      <c r="V48" s="5">
        <v>3000</v>
      </c>
      <c r="W48" s="5" t="s">
        <v>442</v>
      </c>
      <c r="Y48" s="2" t="s">
        <v>311</v>
      </c>
      <c r="Z48" s="2" t="s">
        <v>411</v>
      </c>
      <c r="AA48" s="2" t="s">
        <v>312</v>
      </c>
      <c r="AB48" s="2" t="s">
        <v>314</v>
      </c>
      <c r="AC48" s="2" t="s">
        <v>313</v>
      </c>
      <c r="AD48" s="56">
        <v>5500000</v>
      </c>
      <c r="AE48" s="98">
        <v>5500000</v>
      </c>
      <c r="AF48" s="95">
        <v>3000000</v>
      </c>
      <c r="AG48" s="94">
        <f t="shared" si="1"/>
        <v>2500000</v>
      </c>
      <c r="AH48" s="2"/>
    </row>
    <row r="49" spans="1:35" hidden="1" x14ac:dyDescent="0.25">
      <c r="A49" s="2" t="str">
        <f t="shared" si="0"/>
        <v>1.3.4M5751510BIENES ADQUIRIDOSDIRECCIÓN GENERAL DE ADMINISTRACIÓN</v>
      </c>
      <c r="B49" s="2" t="s">
        <v>965</v>
      </c>
      <c r="D49" s="2" t="s">
        <v>353</v>
      </c>
      <c r="E49" s="2" t="s">
        <v>368</v>
      </c>
      <c r="F49" s="2" t="s">
        <v>354</v>
      </c>
      <c r="G49" s="2" t="s">
        <v>371</v>
      </c>
      <c r="H49" s="2" t="s">
        <v>37</v>
      </c>
      <c r="I49" s="2" t="s">
        <v>380</v>
      </c>
      <c r="J49" s="2" t="s">
        <v>152</v>
      </c>
      <c r="K49" s="2" t="s">
        <v>397</v>
      </c>
      <c r="L49" s="2">
        <v>5</v>
      </c>
      <c r="M49" s="2">
        <v>7</v>
      </c>
      <c r="N49" s="2" t="s">
        <v>411</v>
      </c>
      <c r="O49" s="2" t="s">
        <v>452</v>
      </c>
      <c r="R49">
        <v>5151</v>
      </c>
      <c r="S49" t="s">
        <v>131</v>
      </c>
      <c r="T49" s="2">
        <v>0</v>
      </c>
      <c r="U49" s="2" t="s">
        <v>34</v>
      </c>
      <c r="V49" s="5">
        <v>5000</v>
      </c>
      <c r="W49" s="5" t="s">
        <v>444</v>
      </c>
      <c r="Y49" s="2" t="s">
        <v>149</v>
      </c>
      <c r="Z49" s="2" t="s">
        <v>411</v>
      </c>
      <c r="AA49" s="2" t="s">
        <v>150</v>
      </c>
      <c r="AB49" s="2" t="s">
        <v>148</v>
      </c>
      <c r="AC49" s="2" t="s">
        <v>151</v>
      </c>
      <c r="AD49" s="56">
        <v>5280000</v>
      </c>
      <c r="AE49" s="98">
        <v>5280000</v>
      </c>
      <c r="AF49" s="95">
        <v>3000000</v>
      </c>
      <c r="AG49" s="94">
        <f t="shared" si="1"/>
        <v>2280000</v>
      </c>
      <c r="AH49" s="2"/>
      <c r="AI49" s="2"/>
    </row>
    <row r="50" spans="1:35" hidden="1" x14ac:dyDescent="0.25">
      <c r="A50" s="2" t="str">
        <f t="shared" si="0"/>
        <v>1.3.4M5735510BIENES ADQUIRIDOSDIRECCIÓN GENERAL DE ADMINISTRACIÓN</v>
      </c>
      <c r="B50" s="2" t="s">
        <v>965</v>
      </c>
      <c r="D50" s="2" t="s">
        <v>353</v>
      </c>
      <c r="E50" s="2" t="s">
        <v>368</v>
      </c>
      <c r="F50" s="2" t="s">
        <v>354</v>
      </c>
      <c r="G50" s="2" t="s">
        <v>371</v>
      </c>
      <c r="H50" s="2" t="s">
        <v>37</v>
      </c>
      <c r="I50" s="2" t="s">
        <v>380</v>
      </c>
      <c r="J50" s="2" t="s">
        <v>152</v>
      </c>
      <c r="K50" s="2" t="s">
        <v>397</v>
      </c>
      <c r="L50" s="2">
        <v>5</v>
      </c>
      <c r="M50" s="2">
        <v>7</v>
      </c>
      <c r="N50" s="2" t="s">
        <v>411</v>
      </c>
      <c r="O50" s="2" t="s">
        <v>453</v>
      </c>
      <c r="R50">
        <v>3551</v>
      </c>
      <c r="S50" t="s">
        <v>166</v>
      </c>
      <c r="T50" s="2">
        <v>0</v>
      </c>
      <c r="U50" s="2" t="s">
        <v>34</v>
      </c>
      <c r="V50" s="5">
        <v>3000</v>
      </c>
      <c r="W50" s="5" t="s">
        <v>442</v>
      </c>
      <c r="Y50" s="2" t="s">
        <v>149</v>
      </c>
      <c r="Z50" s="2" t="s">
        <v>411</v>
      </c>
      <c r="AA50" s="2" t="s">
        <v>150</v>
      </c>
      <c r="AB50" s="2" t="s">
        <v>148</v>
      </c>
      <c r="AC50" s="2" t="s">
        <v>151</v>
      </c>
      <c r="AD50" s="56">
        <v>7999992</v>
      </c>
      <c r="AE50" s="98">
        <v>7999992</v>
      </c>
      <c r="AF50" s="95">
        <v>5000000</v>
      </c>
      <c r="AG50" s="94">
        <f t="shared" si="1"/>
        <v>2999992</v>
      </c>
      <c r="AH50" s="2" t="s">
        <v>416</v>
      </c>
      <c r="AI50" s="2"/>
    </row>
    <row r="51" spans="1:35" hidden="1" x14ac:dyDescent="0.25">
      <c r="A51" s="2" t="str">
        <f t="shared" si="0"/>
        <v>1.7.2R2532510SERVICIO DE UNIDADES MOVILES ARRENDADASDIRECCIÓN GENERAL DE PROTECCIÓN CIVIL Y BOMBEROS</v>
      </c>
      <c r="B51" s="2" t="s">
        <v>965</v>
      </c>
      <c r="C51" s="2"/>
      <c r="D51" s="2" t="s">
        <v>353</v>
      </c>
      <c r="E51" s="2" t="s">
        <v>368</v>
      </c>
      <c r="F51" s="2" t="s">
        <v>362</v>
      </c>
      <c r="G51" s="2" t="s">
        <v>372</v>
      </c>
      <c r="H51" s="2" t="s">
        <v>205</v>
      </c>
      <c r="I51" s="2" t="s">
        <v>383</v>
      </c>
      <c r="J51" s="2" t="s">
        <v>51</v>
      </c>
      <c r="K51" s="2" t="s">
        <v>400</v>
      </c>
      <c r="L51" s="2">
        <v>2</v>
      </c>
      <c r="M51" s="2">
        <v>5</v>
      </c>
      <c r="N51" s="2" t="s">
        <v>409</v>
      </c>
      <c r="O51" s="2" t="s">
        <v>453</v>
      </c>
      <c r="P51" s="2"/>
      <c r="Q51" s="2"/>
      <c r="R51" s="2">
        <v>3251</v>
      </c>
      <c r="S51" s="2" t="s">
        <v>160</v>
      </c>
      <c r="T51" s="2">
        <v>0</v>
      </c>
      <c r="U51" s="2" t="s">
        <v>34</v>
      </c>
      <c r="V51" s="5">
        <v>3000</v>
      </c>
      <c r="W51" s="5" t="s">
        <v>442</v>
      </c>
      <c r="X51" s="2"/>
      <c r="Y51" s="2" t="s">
        <v>186</v>
      </c>
      <c r="Z51" s="2" t="s">
        <v>409</v>
      </c>
      <c r="AA51" s="2" t="s">
        <v>203</v>
      </c>
      <c r="AB51" s="2" t="s">
        <v>202</v>
      </c>
      <c r="AC51" s="2" t="s">
        <v>204</v>
      </c>
      <c r="AD51" s="56">
        <v>10000000</v>
      </c>
      <c r="AE51" s="93">
        <v>7000000</v>
      </c>
      <c r="AF51" s="95">
        <v>3000000</v>
      </c>
      <c r="AG51" s="94">
        <f t="shared" si="1"/>
        <v>4000000</v>
      </c>
      <c r="AH51" s="2" t="s">
        <v>971</v>
      </c>
      <c r="AI51" t="s">
        <v>419</v>
      </c>
    </row>
    <row r="52" spans="1:35" hidden="1" x14ac:dyDescent="0.25">
      <c r="A52" s="2" t="str">
        <f t="shared" si="0"/>
        <v>1.3.4E7533910SERVICIOS MÉDICOS DE CALIDADDIRECCIÓN GENERAL DE SERVICIOS MÉDICOS MUNICIPALES</v>
      </c>
      <c r="B52" s="2" t="s">
        <v>965</v>
      </c>
      <c r="D52" s="2" t="s">
        <v>353</v>
      </c>
      <c r="E52" s="2" t="s">
        <v>368</v>
      </c>
      <c r="F52" s="2" t="s">
        <v>354</v>
      </c>
      <c r="G52" s="2" t="s">
        <v>371</v>
      </c>
      <c r="H52" s="2" t="s">
        <v>37</v>
      </c>
      <c r="I52" s="2" t="s">
        <v>380</v>
      </c>
      <c r="J52" s="2" t="s">
        <v>25</v>
      </c>
      <c r="K52" s="2" t="s">
        <v>394</v>
      </c>
      <c r="L52" s="2">
        <v>7</v>
      </c>
      <c r="M52" s="2">
        <v>5</v>
      </c>
      <c r="N52" s="2" t="s">
        <v>409</v>
      </c>
      <c r="O52" s="2" t="s">
        <v>453</v>
      </c>
      <c r="R52">
        <v>3391</v>
      </c>
      <c r="S52" t="s">
        <v>17</v>
      </c>
      <c r="T52" s="2">
        <v>0</v>
      </c>
      <c r="U52" s="2" t="s">
        <v>34</v>
      </c>
      <c r="V52" s="5">
        <v>3000</v>
      </c>
      <c r="W52" s="5" t="s">
        <v>442</v>
      </c>
      <c r="Y52" s="2" t="s">
        <v>67</v>
      </c>
      <c r="Z52" s="2" t="s">
        <v>409</v>
      </c>
      <c r="AA52" s="2" t="s">
        <v>69</v>
      </c>
      <c r="AB52" s="2" t="s">
        <v>104</v>
      </c>
      <c r="AC52" s="4" t="s">
        <v>103</v>
      </c>
      <c r="AD52" s="56">
        <v>12000000</v>
      </c>
      <c r="AE52" s="98">
        <v>7000000</v>
      </c>
      <c r="AF52" s="95">
        <v>5000000</v>
      </c>
      <c r="AG52" s="94">
        <f t="shared" si="1"/>
        <v>2000000</v>
      </c>
      <c r="AH52" s="7" t="s">
        <v>339</v>
      </c>
      <c r="AI52" s="2"/>
    </row>
    <row r="53" spans="1:35" hidden="1" x14ac:dyDescent="0.25">
      <c r="A53" s="2" t="str">
        <f t="shared" si="0"/>
        <v>1.3.4M5729610BIENES ADQUIRIDOSDIRECCIÓN GENERAL DE ADMINISTRACIÓN</v>
      </c>
      <c r="B53" s="2" t="s">
        <v>965</v>
      </c>
      <c r="D53" s="2" t="s">
        <v>353</v>
      </c>
      <c r="E53" s="2" t="s">
        <v>368</v>
      </c>
      <c r="F53" s="2" t="s">
        <v>354</v>
      </c>
      <c r="G53" s="2" t="s">
        <v>371</v>
      </c>
      <c r="H53" s="2" t="s">
        <v>37</v>
      </c>
      <c r="I53" s="2" t="s">
        <v>380</v>
      </c>
      <c r="J53" s="2" t="s">
        <v>152</v>
      </c>
      <c r="K53" s="2" t="s">
        <v>397</v>
      </c>
      <c r="L53" s="2">
        <v>5</v>
      </c>
      <c r="M53" s="2">
        <v>7</v>
      </c>
      <c r="N53" s="2" t="s">
        <v>411</v>
      </c>
      <c r="O53" s="2" t="s">
        <v>453</v>
      </c>
      <c r="R53">
        <v>2961</v>
      </c>
      <c r="S53" t="s">
        <v>156</v>
      </c>
      <c r="T53" s="2">
        <v>0</v>
      </c>
      <c r="U53" s="2" t="s">
        <v>34</v>
      </c>
      <c r="V53" s="5">
        <v>2000</v>
      </c>
      <c r="W53" s="5" t="s">
        <v>440</v>
      </c>
      <c r="Y53" s="2" t="s">
        <v>149</v>
      </c>
      <c r="Z53" s="2" t="s">
        <v>411</v>
      </c>
      <c r="AA53" s="2" t="s">
        <v>150</v>
      </c>
      <c r="AB53" s="2" t="s">
        <v>148</v>
      </c>
      <c r="AC53" s="2" t="s">
        <v>151</v>
      </c>
      <c r="AD53" s="56">
        <v>6999996</v>
      </c>
      <c r="AE53" s="98">
        <v>6999996</v>
      </c>
      <c r="AF53" s="95">
        <v>5000000</v>
      </c>
      <c r="AG53" s="94">
        <f t="shared" si="1"/>
        <v>1999996</v>
      </c>
      <c r="AH53" s="2" t="s">
        <v>416</v>
      </c>
    </row>
    <row r="54" spans="1:35" hidden="1" x14ac:dyDescent="0.25">
      <c r="A54" s="2" t="str">
        <f t="shared" si="0"/>
        <v>1.3.4M4739420RECURSOS RECAUDADOS DE MANERA EFICIENTE PROGRAMADOSDIRECCIÓN GENERAL DE INGRESOS</v>
      </c>
      <c r="B54" s="2" t="s">
        <v>965</v>
      </c>
      <c r="D54" s="2" t="s">
        <v>353</v>
      </c>
      <c r="E54" s="2" t="s">
        <v>368</v>
      </c>
      <c r="F54" s="2" t="s">
        <v>354</v>
      </c>
      <c r="G54" s="2" t="s">
        <v>371</v>
      </c>
      <c r="H54" s="2" t="s">
        <v>37</v>
      </c>
      <c r="I54" s="2" t="s">
        <v>380</v>
      </c>
      <c r="J54" s="2" t="s">
        <v>152</v>
      </c>
      <c r="K54" s="2" t="s">
        <v>397</v>
      </c>
      <c r="L54" s="2">
        <v>4</v>
      </c>
      <c r="M54" s="2">
        <v>7</v>
      </c>
      <c r="N54" s="2" t="s">
        <v>411</v>
      </c>
      <c r="O54" s="2" t="s">
        <v>453</v>
      </c>
      <c r="R54">
        <v>3942</v>
      </c>
      <c r="S54" t="s">
        <v>316</v>
      </c>
      <c r="T54" s="2">
        <v>0</v>
      </c>
      <c r="U54" s="2" t="s">
        <v>34</v>
      </c>
      <c r="V54" s="5">
        <v>3000</v>
      </c>
      <c r="W54" s="5" t="s">
        <v>442</v>
      </c>
      <c r="Y54" s="2" t="s">
        <v>311</v>
      </c>
      <c r="Z54" s="2" t="s">
        <v>411</v>
      </c>
      <c r="AA54" s="2" t="s">
        <v>312</v>
      </c>
      <c r="AB54" s="2" t="s">
        <v>314</v>
      </c>
      <c r="AC54" s="2" t="s">
        <v>313</v>
      </c>
      <c r="AD54" s="56">
        <v>5000000</v>
      </c>
      <c r="AE54" s="98">
        <v>5000000</v>
      </c>
      <c r="AF54" s="95">
        <v>2000000</v>
      </c>
      <c r="AG54" s="94">
        <f t="shared" si="1"/>
        <v>3000000</v>
      </c>
      <c r="AH54" s="2"/>
    </row>
    <row r="55" spans="1:35" hidden="1" x14ac:dyDescent="0.25">
      <c r="A55" s="2" t="str">
        <f t="shared" si="0"/>
        <v>1.3.4E7532610SERVICIO DE BALIZAMIENTO Y SEÑALETICADIRECCIÓN GENERAL DE MANTENIMIENTO URBANO</v>
      </c>
      <c r="B55" s="2" t="s">
        <v>965</v>
      </c>
      <c r="D55" s="2" t="s">
        <v>353</v>
      </c>
      <c r="E55" s="2" t="s">
        <v>368</v>
      </c>
      <c r="F55" s="2" t="s">
        <v>354</v>
      </c>
      <c r="G55" s="2" t="s">
        <v>371</v>
      </c>
      <c r="H55" s="2" t="s">
        <v>37</v>
      </c>
      <c r="I55" s="2" t="s">
        <v>380</v>
      </c>
      <c r="J55" s="2" t="s">
        <v>25</v>
      </c>
      <c r="K55" s="2" t="s">
        <v>394</v>
      </c>
      <c r="L55" s="2">
        <v>7</v>
      </c>
      <c r="M55" s="2">
        <v>5</v>
      </c>
      <c r="N55" s="2" t="s">
        <v>409</v>
      </c>
      <c r="O55" s="2" t="s">
        <v>453</v>
      </c>
      <c r="R55">
        <v>3261</v>
      </c>
      <c r="S55" t="s">
        <v>73</v>
      </c>
      <c r="T55" s="2">
        <v>0</v>
      </c>
      <c r="U55" s="2" t="s">
        <v>34</v>
      </c>
      <c r="V55" s="5">
        <v>3000</v>
      </c>
      <c r="W55" s="5" t="s">
        <v>442</v>
      </c>
      <c r="Y55" s="2" t="s">
        <v>67</v>
      </c>
      <c r="Z55" s="2" t="s">
        <v>409</v>
      </c>
      <c r="AA55" s="2" t="s">
        <v>69</v>
      </c>
      <c r="AB55" s="2" t="s">
        <v>96</v>
      </c>
      <c r="AC55" s="2" t="s">
        <v>97</v>
      </c>
      <c r="AD55" s="56">
        <v>19000000</v>
      </c>
      <c r="AE55" s="93">
        <v>5000000</v>
      </c>
      <c r="AF55" s="93">
        <v>5000000</v>
      </c>
      <c r="AG55" s="94">
        <f t="shared" si="1"/>
        <v>0</v>
      </c>
    </row>
    <row r="56" spans="1:35" hidden="1" x14ac:dyDescent="0.25">
      <c r="A56" s="2" t="str">
        <f t="shared" si="0"/>
        <v>1.3.4E7524910SERVICIO DE BALIZAMIENTO Y SEÑALETICADIRECCIÓN GENERAL DE MANTENIMIENTO URBANO</v>
      </c>
      <c r="B56" s="2" t="s">
        <v>965</v>
      </c>
      <c r="D56" s="2" t="s">
        <v>353</v>
      </c>
      <c r="E56" s="2" t="s">
        <v>368</v>
      </c>
      <c r="F56" s="2" t="s">
        <v>354</v>
      </c>
      <c r="G56" s="2" t="s">
        <v>371</v>
      </c>
      <c r="H56" s="2" t="s">
        <v>37</v>
      </c>
      <c r="I56" s="2" t="s">
        <v>380</v>
      </c>
      <c r="J56" s="2" t="s">
        <v>25</v>
      </c>
      <c r="K56" s="2" t="s">
        <v>394</v>
      </c>
      <c r="L56" s="2">
        <v>7</v>
      </c>
      <c r="M56" s="2">
        <v>5</v>
      </c>
      <c r="N56" s="2" t="s">
        <v>409</v>
      </c>
      <c r="O56" s="2" t="s">
        <v>453</v>
      </c>
      <c r="R56">
        <v>2491</v>
      </c>
      <c r="S56" t="s">
        <v>99</v>
      </c>
      <c r="T56" s="2">
        <v>0</v>
      </c>
      <c r="U56" s="2" t="s">
        <v>34</v>
      </c>
      <c r="V56" s="5">
        <v>2000</v>
      </c>
      <c r="W56" s="5" t="s">
        <v>440</v>
      </c>
      <c r="Y56" s="2" t="s">
        <v>67</v>
      </c>
      <c r="Z56" s="2" t="s">
        <v>409</v>
      </c>
      <c r="AA56" s="2" t="s">
        <v>69</v>
      </c>
      <c r="AB56" s="2" t="s">
        <v>96</v>
      </c>
      <c r="AC56" s="2" t="s">
        <v>97</v>
      </c>
      <c r="AD56" s="56">
        <v>7000000</v>
      </c>
      <c r="AE56" s="98">
        <v>7000000</v>
      </c>
      <c r="AF56" s="95">
        <v>5000000</v>
      </c>
      <c r="AG56" s="94">
        <f t="shared" si="1"/>
        <v>2000000</v>
      </c>
      <c r="AI56" t="s">
        <v>419</v>
      </c>
    </row>
    <row r="57" spans="1:35" hidden="1" x14ac:dyDescent="0.25">
      <c r="A57" s="2" t="str">
        <f t="shared" si="0"/>
        <v>1.3.4M5731110BIENES ADQUIRIDOSDIRECCIÓN GENERAL DE ADMINISTRACIÓN</v>
      </c>
      <c r="B57" s="2" t="s">
        <v>965</v>
      </c>
      <c r="D57" s="2" t="s">
        <v>353</v>
      </c>
      <c r="E57" s="2" t="s">
        <v>368</v>
      </c>
      <c r="F57" s="2" t="s">
        <v>354</v>
      </c>
      <c r="G57" s="2" t="s">
        <v>371</v>
      </c>
      <c r="H57" s="2" t="s">
        <v>37</v>
      </c>
      <c r="I57" s="2" t="s">
        <v>380</v>
      </c>
      <c r="J57" s="2" t="s">
        <v>152</v>
      </c>
      <c r="K57" s="2" t="s">
        <v>397</v>
      </c>
      <c r="L57" s="2">
        <v>5</v>
      </c>
      <c r="M57" s="2">
        <v>7</v>
      </c>
      <c r="N57" s="2" t="s">
        <v>411</v>
      </c>
      <c r="O57" s="2" t="s">
        <v>453</v>
      </c>
      <c r="R57">
        <v>3111</v>
      </c>
      <c r="S57" t="s">
        <v>90</v>
      </c>
      <c r="T57" s="2">
        <v>0</v>
      </c>
      <c r="U57" s="2" t="s">
        <v>34</v>
      </c>
      <c r="V57" s="5">
        <v>3000</v>
      </c>
      <c r="W57" s="5" t="s">
        <v>442</v>
      </c>
      <c r="X57" s="2"/>
      <c r="Y57" s="2" t="s">
        <v>149</v>
      </c>
      <c r="Z57" s="2" t="s">
        <v>411</v>
      </c>
      <c r="AA57" s="2" t="s">
        <v>150</v>
      </c>
      <c r="AB57" s="2" t="s">
        <v>148</v>
      </c>
      <c r="AC57" s="2" t="s">
        <v>151</v>
      </c>
      <c r="AD57" s="56">
        <v>4802400</v>
      </c>
      <c r="AE57" s="93">
        <v>4802400</v>
      </c>
      <c r="AF57" s="93">
        <v>4802400</v>
      </c>
      <c r="AG57" s="94">
        <f t="shared" si="1"/>
        <v>0</v>
      </c>
      <c r="AH57" s="2" t="s">
        <v>420</v>
      </c>
      <c r="AI57" t="s">
        <v>419</v>
      </c>
    </row>
    <row r="58" spans="1:35" hidden="1" x14ac:dyDescent="0.25">
      <c r="A58" s="2" t="str">
        <f t="shared" si="0"/>
        <v>1.3.4M5754110BIENES ADQUIRIDOSDIRECCIÓN GENERAL DE ADMINISTRACIÓN</v>
      </c>
      <c r="B58" s="2" t="s">
        <v>965</v>
      </c>
      <c r="D58" s="2" t="s">
        <v>353</v>
      </c>
      <c r="E58" s="2" t="s">
        <v>368</v>
      </c>
      <c r="F58" s="2" t="s">
        <v>354</v>
      </c>
      <c r="G58" s="2" t="s">
        <v>371</v>
      </c>
      <c r="H58" s="2" t="s">
        <v>37</v>
      </c>
      <c r="I58" s="2" t="s">
        <v>380</v>
      </c>
      <c r="J58" s="2" t="s">
        <v>152</v>
      </c>
      <c r="K58" s="2" t="s">
        <v>397</v>
      </c>
      <c r="L58" s="2">
        <v>5</v>
      </c>
      <c r="M58" s="2">
        <v>7</v>
      </c>
      <c r="N58" s="2" t="s">
        <v>411</v>
      </c>
      <c r="O58" s="2" t="s">
        <v>452</v>
      </c>
      <c r="R58">
        <v>5411</v>
      </c>
      <c r="S58" t="s">
        <v>132</v>
      </c>
      <c r="T58" s="2">
        <v>0</v>
      </c>
      <c r="U58" s="2" t="s">
        <v>34</v>
      </c>
      <c r="V58" s="5">
        <v>5000</v>
      </c>
      <c r="W58" s="5" t="s">
        <v>444</v>
      </c>
      <c r="Y58" s="2" t="s">
        <v>149</v>
      </c>
      <c r="Z58" s="2" t="s">
        <v>411</v>
      </c>
      <c r="AA58" s="2" t="s">
        <v>150</v>
      </c>
      <c r="AB58" s="2" t="s">
        <v>148</v>
      </c>
      <c r="AC58" s="2" t="s">
        <v>151</v>
      </c>
      <c r="AD58" s="56">
        <v>4063272</v>
      </c>
      <c r="AE58" s="56">
        <v>4763272</v>
      </c>
      <c r="AF58" s="56">
        <v>4763272</v>
      </c>
      <c r="AG58" s="94">
        <f t="shared" si="1"/>
        <v>0</v>
      </c>
      <c r="AH58" s="2" t="s">
        <v>416</v>
      </c>
    </row>
    <row r="59" spans="1:35" hidden="1" x14ac:dyDescent="0.25">
      <c r="A59" s="2" t="str">
        <f t="shared" si="0"/>
        <v>1.3.4M5729810BIENES ADQUIRIDOSDIRECCIÓN GENERAL DE ADMINISTRACIÓN</v>
      </c>
      <c r="B59" s="2" t="s">
        <v>965</v>
      </c>
      <c r="D59" s="2" t="s">
        <v>353</v>
      </c>
      <c r="E59" s="2" t="s">
        <v>368</v>
      </c>
      <c r="F59" s="2" t="s">
        <v>354</v>
      </c>
      <c r="G59" s="2" t="s">
        <v>371</v>
      </c>
      <c r="H59" s="2" t="s">
        <v>37</v>
      </c>
      <c r="I59" s="2" t="s">
        <v>380</v>
      </c>
      <c r="J59" s="2" t="s">
        <v>152</v>
      </c>
      <c r="K59" s="2" t="s">
        <v>397</v>
      </c>
      <c r="L59" s="2">
        <v>5</v>
      </c>
      <c r="M59" s="2">
        <v>7</v>
      </c>
      <c r="N59" s="2" t="s">
        <v>411</v>
      </c>
      <c r="O59" s="2" t="s">
        <v>453</v>
      </c>
      <c r="R59">
        <v>2981</v>
      </c>
      <c r="S59" t="s">
        <v>125</v>
      </c>
      <c r="T59" s="2">
        <v>0</v>
      </c>
      <c r="U59" s="2" t="s">
        <v>34</v>
      </c>
      <c r="V59" s="5">
        <v>2000</v>
      </c>
      <c r="W59" s="5" t="s">
        <v>440</v>
      </c>
      <c r="Y59" s="2" t="s">
        <v>149</v>
      </c>
      <c r="Z59" s="2" t="s">
        <v>411</v>
      </c>
      <c r="AA59" s="2" t="s">
        <v>150</v>
      </c>
      <c r="AB59" t="s">
        <v>148</v>
      </c>
      <c r="AC59" s="2" t="s">
        <v>151</v>
      </c>
      <c r="AD59" s="56">
        <v>4617600</v>
      </c>
      <c r="AE59" s="98">
        <v>4617600</v>
      </c>
      <c r="AF59" s="98">
        <v>4617600</v>
      </c>
      <c r="AG59" s="94">
        <f t="shared" si="1"/>
        <v>0</v>
      </c>
      <c r="AH59" s="2" t="s">
        <v>416</v>
      </c>
    </row>
    <row r="60" spans="1:35" hidden="1" x14ac:dyDescent="0.25">
      <c r="A60" s="2" t="str">
        <f t="shared" si="0"/>
        <v>1.7.2R2556910EQUIPO Y HERRAMIENTA MANUALDIRECCIÓN GENERAL DE PROTECCIÓN CIVIL Y BOMBEROS</v>
      </c>
      <c r="B60" s="2" t="s">
        <v>965</v>
      </c>
      <c r="D60" s="2" t="s">
        <v>353</v>
      </c>
      <c r="E60" s="2" t="s">
        <v>368</v>
      </c>
      <c r="F60" s="2" t="s">
        <v>362</v>
      </c>
      <c r="G60" s="2" t="s">
        <v>372</v>
      </c>
      <c r="H60" s="2" t="s">
        <v>205</v>
      </c>
      <c r="I60" s="2" t="s">
        <v>383</v>
      </c>
      <c r="J60" s="2" t="s">
        <v>51</v>
      </c>
      <c r="K60" s="2" t="s">
        <v>400</v>
      </c>
      <c r="L60" s="2">
        <v>2</v>
      </c>
      <c r="M60" s="2">
        <v>5</v>
      </c>
      <c r="N60" s="2" t="s">
        <v>409</v>
      </c>
      <c r="O60" s="2" t="s">
        <v>452</v>
      </c>
      <c r="R60">
        <v>5691</v>
      </c>
      <c r="S60" t="s">
        <v>33</v>
      </c>
      <c r="T60" s="2">
        <v>0</v>
      </c>
      <c r="U60" s="2" t="s">
        <v>34</v>
      </c>
      <c r="V60" s="5">
        <v>5000</v>
      </c>
      <c r="W60" s="5" t="s">
        <v>444</v>
      </c>
      <c r="X60" s="2"/>
      <c r="Y60" s="2" t="s">
        <v>186</v>
      </c>
      <c r="Z60" s="2" t="s">
        <v>409</v>
      </c>
      <c r="AA60" s="2" t="s">
        <v>203</v>
      </c>
      <c r="AB60" s="2" t="s">
        <v>209</v>
      </c>
      <c r="AC60" s="2" t="s">
        <v>204</v>
      </c>
      <c r="AD60" s="56">
        <v>4600000</v>
      </c>
      <c r="AE60" s="98">
        <v>4600000</v>
      </c>
      <c r="AF60" s="95">
        <v>4000000</v>
      </c>
      <c r="AG60" s="94">
        <f t="shared" si="1"/>
        <v>600000</v>
      </c>
      <c r="AH60" s="2"/>
      <c r="AI60" s="2"/>
    </row>
    <row r="61" spans="1:35" hidden="1" x14ac:dyDescent="0.25">
      <c r="A61" s="2" t="str">
        <f t="shared" si="0"/>
        <v>3.1.1E9638210EVENTOS DE LA COORDINACIÓN GENERAL DE DESARROLLO ECONÓMICODESPACHO DE LA COORDINACIÓN GENERAL DE DESARROLLO ECONÓMICO</v>
      </c>
      <c r="B61" s="2" t="s">
        <v>965</v>
      </c>
      <c r="D61" s="2" t="s">
        <v>358</v>
      </c>
      <c r="E61" s="2" t="s">
        <v>370</v>
      </c>
      <c r="F61" s="2" t="s">
        <v>363</v>
      </c>
      <c r="G61" s="2" t="s">
        <v>378</v>
      </c>
      <c r="H61" s="2" t="s">
        <v>221</v>
      </c>
      <c r="I61" s="2" t="s">
        <v>391</v>
      </c>
      <c r="J61" s="2" t="s">
        <v>25</v>
      </c>
      <c r="K61" s="2" t="s">
        <v>394</v>
      </c>
      <c r="L61" s="2">
        <v>9</v>
      </c>
      <c r="M61" s="2">
        <v>6</v>
      </c>
      <c r="N61" s="2" t="s">
        <v>410</v>
      </c>
      <c r="O61" s="2" t="s">
        <v>453</v>
      </c>
      <c r="R61">
        <v>3821</v>
      </c>
      <c r="S61" t="s">
        <v>48</v>
      </c>
      <c r="T61" s="2">
        <v>0</v>
      </c>
      <c r="U61" s="2" t="s">
        <v>34</v>
      </c>
      <c r="V61" s="5">
        <v>3000</v>
      </c>
      <c r="W61" s="5" t="s">
        <v>442</v>
      </c>
      <c r="Y61" s="2" t="s">
        <v>222</v>
      </c>
      <c r="Z61" s="2" t="s">
        <v>410</v>
      </c>
      <c r="AA61" s="2" t="s">
        <v>246</v>
      </c>
      <c r="AB61" s="2" t="s">
        <v>247</v>
      </c>
      <c r="AC61" s="2" t="s">
        <v>248</v>
      </c>
      <c r="AD61" s="56">
        <v>6970000</v>
      </c>
      <c r="AE61" s="98">
        <v>5500000</v>
      </c>
      <c r="AF61" s="95">
        <v>4000000</v>
      </c>
      <c r="AG61" s="94">
        <f t="shared" si="1"/>
        <v>1500000</v>
      </c>
      <c r="AH61" s="2"/>
    </row>
    <row r="62" spans="1:35" hidden="1" x14ac:dyDescent="0.25">
      <c r="A62" s="2" t="str">
        <f t="shared" si="0"/>
        <v>1.3.4P1759110PROGRAMAS SOCIALES MUNICIPALES EVALUADOS DE MANERA INTERNA Y EXTERNADESPACHO DE LA JEFATURA DE GABINETE</v>
      </c>
      <c r="B62" s="2" t="s">
        <v>965</v>
      </c>
      <c r="D62" s="2" t="s">
        <v>353</v>
      </c>
      <c r="E62" s="2" t="s">
        <v>368</v>
      </c>
      <c r="F62" s="2" t="s">
        <v>354</v>
      </c>
      <c r="G62" s="2" t="s">
        <v>371</v>
      </c>
      <c r="H62" s="2" t="s">
        <v>37</v>
      </c>
      <c r="I62" s="2" t="s">
        <v>380</v>
      </c>
      <c r="J62" s="2" t="s">
        <v>36</v>
      </c>
      <c r="K62" s="2" t="s">
        <v>399</v>
      </c>
      <c r="L62" s="2">
        <v>1</v>
      </c>
      <c r="M62" s="2">
        <v>7</v>
      </c>
      <c r="N62" s="2" t="s">
        <v>411</v>
      </c>
      <c r="O62" s="2" t="s">
        <v>452</v>
      </c>
      <c r="R62">
        <v>5911</v>
      </c>
      <c r="S62" t="s">
        <v>20</v>
      </c>
      <c r="T62" s="2">
        <v>0</v>
      </c>
      <c r="U62" s="2" t="s">
        <v>34</v>
      </c>
      <c r="V62" s="5">
        <v>5000</v>
      </c>
      <c r="W62" s="5" t="s">
        <v>444</v>
      </c>
      <c r="Y62" s="2" t="s">
        <v>22</v>
      </c>
      <c r="Z62" s="2" t="s">
        <v>411</v>
      </c>
      <c r="AA62" s="2" t="s">
        <v>39</v>
      </c>
      <c r="AB62" s="2" t="s">
        <v>49</v>
      </c>
      <c r="AC62" s="2" t="s">
        <v>35</v>
      </c>
      <c r="AD62" s="56">
        <v>4000000</v>
      </c>
      <c r="AE62" s="98">
        <v>4000000</v>
      </c>
      <c r="AF62" s="95">
        <v>3000000</v>
      </c>
      <c r="AG62" s="94">
        <f t="shared" si="1"/>
        <v>1000000</v>
      </c>
      <c r="AH62" s="2" t="s">
        <v>427</v>
      </c>
    </row>
    <row r="63" spans="1:35" hidden="1" x14ac:dyDescent="0.25">
      <c r="A63" s="2" t="str">
        <f t="shared" si="0"/>
        <v>1.3.4M4721810PROYECTO DE PRESUPUESTODIRECCIÓN GENERAL DE INGRESOS</v>
      </c>
      <c r="B63" s="2" t="s">
        <v>965</v>
      </c>
      <c r="D63" s="2" t="s">
        <v>353</v>
      </c>
      <c r="E63" s="2" t="s">
        <v>368</v>
      </c>
      <c r="F63" s="2" t="s">
        <v>354</v>
      </c>
      <c r="G63" s="2" t="s">
        <v>371</v>
      </c>
      <c r="H63" s="2" t="s">
        <v>37</v>
      </c>
      <c r="I63" s="2" t="s">
        <v>380</v>
      </c>
      <c r="J63" s="2" t="s">
        <v>152</v>
      </c>
      <c r="K63" s="2" t="s">
        <v>397</v>
      </c>
      <c r="L63" s="2">
        <v>4</v>
      </c>
      <c r="M63" s="2">
        <v>7</v>
      </c>
      <c r="N63" s="2" t="s">
        <v>411</v>
      </c>
      <c r="O63" s="2" t="s">
        <v>453</v>
      </c>
      <c r="R63">
        <v>2181</v>
      </c>
      <c r="S63" t="s">
        <v>289</v>
      </c>
      <c r="T63" s="2">
        <v>0</v>
      </c>
      <c r="U63" s="2" t="s">
        <v>34</v>
      </c>
      <c r="V63" s="5">
        <v>2000</v>
      </c>
      <c r="W63" s="5" t="s">
        <v>440</v>
      </c>
      <c r="Y63" s="2" t="s">
        <v>311</v>
      </c>
      <c r="Z63" s="2" t="s">
        <v>411</v>
      </c>
      <c r="AA63" s="2" t="s">
        <v>312</v>
      </c>
      <c r="AB63" s="2" t="s">
        <v>310</v>
      </c>
      <c r="AC63" s="2" t="s">
        <v>313</v>
      </c>
      <c r="AD63" s="56">
        <v>4000000</v>
      </c>
      <c r="AE63" s="98">
        <v>4000000</v>
      </c>
      <c r="AF63" s="95">
        <v>3000000</v>
      </c>
      <c r="AG63" s="94">
        <f t="shared" si="1"/>
        <v>1000000</v>
      </c>
      <c r="AH63" s="2"/>
    </row>
    <row r="64" spans="1:35" hidden="1" x14ac:dyDescent="0.25">
      <c r="A64" s="2" t="str">
        <f t="shared" si="0"/>
        <v>1.3.4E7525310SERVICIOS MÉDICOS DE CALIDADDIRECCIÓN GENERAL DE SERVICIOS MÉDICOS MUNICIPALES</v>
      </c>
      <c r="B64" s="2" t="s">
        <v>965</v>
      </c>
      <c r="D64" s="2" t="s">
        <v>353</v>
      </c>
      <c r="E64" s="2" t="s">
        <v>368</v>
      </c>
      <c r="F64" s="2" t="s">
        <v>354</v>
      </c>
      <c r="G64" s="2" t="s">
        <v>371</v>
      </c>
      <c r="H64" s="2" t="s">
        <v>37</v>
      </c>
      <c r="I64" s="2" t="s">
        <v>380</v>
      </c>
      <c r="J64" s="2" t="s">
        <v>25</v>
      </c>
      <c r="K64" s="2" t="s">
        <v>394</v>
      </c>
      <c r="L64" s="2">
        <v>7</v>
      </c>
      <c r="M64" s="2">
        <v>5</v>
      </c>
      <c r="N64" s="2" t="s">
        <v>409</v>
      </c>
      <c r="O64" s="2" t="s">
        <v>453</v>
      </c>
      <c r="R64">
        <v>2531</v>
      </c>
      <c r="S64" t="s">
        <v>106</v>
      </c>
      <c r="T64" s="2">
        <v>0</v>
      </c>
      <c r="U64" s="2" t="s">
        <v>34</v>
      </c>
      <c r="V64" s="5">
        <v>2000</v>
      </c>
      <c r="W64" s="5" t="s">
        <v>440</v>
      </c>
      <c r="Y64" s="2" t="s">
        <v>67</v>
      </c>
      <c r="Z64" s="2" t="s">
        <v>409</v>
      </c>
      <c r="AA64" s="2" t="s">
        <v>69</v>
      </c>
      <c r="AB64" s="2" t="s">
        <v>104</v>
      </c>
      <c r="AC64" s="4" t="s">
        <v>103</v>
      </c>
      <c r="AD64" s="56">
        <v>4761400</v>
      </c>
      <c r="AE64" s="98">
        <v>4500000</v>
      </c>
      <c r="AF64" s="95">
        <v>4000000</v>
      </c>
      <c r="AG64" s="94">
        <f t="shared" si="1"/>
        <v>500000</v>
      </c>
    </row>
    <row r="65" spans="1:35" hidden="1" x14ac:dyDescent="0.25">
      <c r="A65" s="2" t="str">
        <f t="shared" si="0"/>
        <v>1.3.4E7525410SERVICIOS MÉDICOS DE CALIDADDIRECCIÓN GENERAL DE SERVICIOS MÉDICOS MUNICIPALES</v>
      </c>
      <c r="B65" s="2" t="s">
        <v>965</v>
      </c>
      <c r="D65" s="2" t="s">
        <v>353</v>
      </c>
      <c r="E65" s="2" t="s">
        <v>368</v>
      </c>
      <c r="F65" s="2" t="s">
        <v>354</v>
      </c>
      <c r="G65" s="2" t="s">
        <v>371</v>
      </c>
      <c r="H65" s="2" t="s">
        <v>37</v>
      </c>
      <c r="I65" s="2" t="s">
        <v>380</v>
      </c>
      <c r="J65" s="2" t="s">
        <v>25</v>
      </c>
      <c r="K65" s="2" t="s">
        <v>394</v>
      </c>
      <c r="L65" s="2">
        <v>7</v>
      </c>
      <c r="M65" s="2">
        <v>5</v>
      </c>
      <c r="N65" s="2" t="s">
        <v>409</v>
      </c>
      <c r="O65" s="2" t="s">
        <v>453</v>
      </c>
      <c r="R65">
        <v>2541</v>
      </c>
      <c r="S65" t="s">
        <v>107</v>
      </c>
      <c r="T65" s="2">
        <v>0</v>
      </c>
      <c r="U65" s="2" t="s">
        <v>34</v>
      </c>
      <c r="V65" s="5">
        <v>2000</v>
      </c>
      <c r="W65" s="5" t="s">
        <v>440</v>
      </c>
      <c r="Y65" s="2" t="s">
        <v>67</v>
      </c>
      <c r="Z65" s="2" t="s">
        <v>409</v>
      </c>
      <c r="AA65" s="2" t="s">
        <v>69</v>
      </c>
      <c r="AB65" t="s">
        <v>104</v>
      </c>
      <c r="AC65" s="4" t="s">
        <v>103</v>
      </c>
      <c r="AD65" s="56">
        <v>4633806</v>
      </c>
      <c r="AE65" s="98">
        <v>4600000</v>
      </c>
      <c r="AF65" s="95">
        <v>4000000</v>
      </c>
      <c r="AG65" s="94">
        <f t="shared" si="1"/>
        <v>600000</v>
      </c>
    </row>
    <row r="66" spans="1:35" hidden="1" x14ac:dyDescent="0.25">
      <c r="A66" s="2" t="str">
        <f t="shared" ref="A66:A129" si="2">+CONCATENATE(H66,J66,L66,M66,R66,T66,AB66,AC66)</f>
        <v>2.7.1S6844310APOYO A INSTITUCIONES EDUCATIVASDESPACHO DE LA COORDINACIÓN GENERAL DE PARTICIPACIÓN CIUDADANA Y CONSTRUCCIÓN DE COMUNIDAD</v>
      </c>
      <c r="B66" s="2" t="s">
        <v>965</v>
      </c>
      <c r="D66" s="2" t="s">
        <v>355</v>
      </c>
      <c r="E66" s="2" t="s">
        <v>369</v>
      </c>
      <c r="F66" s="2" t="s">
        <v>360</v>
      </c>
      <c r="G66" s="2" t="s">
        <v>377</v>
      </c>
      <c r="H66" s="2" t="s">
        <v>141</v>
      </c>
      <c r="I66" s="2" t="s">
        <v>390</v>
      </c>
      <c r="J66" s="2" t="s">
        <v>258</v>
      </c>
      <c r="K66" s="2" t="s">
        <v>401</v>
      </c>
      <c r="L66" s="2">
        <v>6</v>
      </c>
      <c r="M66" s="2">
        <v>8</v>
      </c>
      <c r="N66" s="2" t="s">
        <v>412</v>
      </c>
      <c r="O66" s="2" t="s">
        <v>453</v>
      </c>
      <c r="R66">
        <v>4431</v>
      </c>
      <c r="S66" t="s">
        <v>197</v>
      </c>
      <c r="T66" s="2">
        <v>0</v>
      </c>
      <c r="U66" s="2" t="s">
        <v>34</v>
      </c>
      <c r="V66" s="5">
        <v>4000</v>
      </c>
      <c r="W66" s="5" t="s">
        <v>443</v>
      </c>
      <c r="X66" s="2"/>
      <c r="Y66" s="2" t="s">
        <v>255</v>
      </c>
      <c r="Z66" s="2" t="s">
        <v>412</v>
      </c>
      <c r="AA66" s="2" t="s">
        <v>268</v>
      </c>
      <c r="AB66" s="2" t="s">
        <v>269</v>
      </c>
      <c r="AC66" s="2" t="s">
        <v>262</v>
      </c>
      <c r="AD66" s="56">
        <v>3600000</v>
      </c>
      <c r="AE66" s="98">
        <v>3600000</v>
      </c>
      <c r="AF66" s="95">
        <v>3000000</v>
      </c>
      <c r="AG66" s="94">
        <f t="shared" si="1"/>
        <v>600000</v>
      </c>
      <c r="AH66" s="2"/>
      <c r="AI66" t="s">
        <v>419</v>
      </c>
    </row>
    <row r="67" spans="1:35" hidden="1" x14ac:dyDescent="0.25">
      <c r="A67" s="2" t="str">
        <f t="shared" si="2"/>
        <v>1.3.4R15742110ATENCIÓN PARA PERSONAS CON DISCAPACIDAD INTELECTUALCENTRO DE ESTIMULACIÓN PARA PERSONAS CON DISCAPACIDAD INTELECTUAL</v>
      </c>
      <c r="B67" s="2" t="s">
        <v>965</v>
      </c>
      <c r="D67" s="2" t="s">
        <v>353</v>
      </c>
      <c r="E67" s="2" t="s">
        <v>368</v>
      </c>
      <c r="F67" s="2" t="s">
        <v>354</v>
      </c>
      <c r="G67" s="2" t="s">
        <v>371</v>
      </c>
      <c r="H67" s="2" t="s">
        <v>37</v>
      </c>
      <c r="I67" s="2" t="s">
        <v>380</v>
      </c>
      <c r="J67" s="2" t="s">
        <v>51</v>
      </c>
      <c r="K67" s="2" t="s">
        <v>400</v>
      </c>
      <c r="L67" s="2">
        <v>15</v>
      </c>
      <c r="M67" s="2">
        <v>7</v>
      </c>
      <c r="N67" s="2" t="s">
        <v>404</v>
      </c>
      <c r="O67" s="2" t="s">
        <v>453</v>
      </c>
      <c r="R67">
        <v>4211</v>
      </c>
      <c r="S67" t="s">
        <v>52</v>
      </c>
      <c r="T67" s="2">
        <v>0</v>
      </c>
      <c r="U67" s="2" t="s">
        <v>34</v>
      </c>
      <c r="V67" s="5">
        <v>4000</v>
      </c>
      <c r="W67" s="5" t="s">
        <v>443</v>
      </c>
      <c r="Y67" s="2" t="s">
        <v>53</v>
      </c>
      <c r="Z67" s="2" t="s">
        <v>404</v>
      </c>
      <c r="AA67" s="2" t="s">
        <v>54</v>
      </c>
      <c r="AB67" s="2" t="s">
        <v>55</v>
      </c>
      <c r="AC67" s="2" t="s">
        <v>56</v>
      </c>
      <c r="AD67" s="56">
        <v>3554787</v>
      </c>
      <c r="AE67" s="98">
        <v>3554787</v>
      </c>
      <c r="AF67" s="98">
        <v>3554787</v>
      </c>
      <c r="AG67" s="94">
        <f t="shared" ref="AG67:AG130" si="3">AE67-AF67</f>
        <v>0</v>
      </c>
      <c r="AH67" s="2"/>
      <c r="AI67" t="s">
        <v>419</v>
      </c>
    </row>
    <row r="68" spans="1:35" hidden="1" x14ac:dyDescent="0.25">
      <c r="A68" s="2" t="str">
        <f t="shared" si="2"/>
        <v>1.3.4M5721610BIENES ADQUIRIDOSDIRECCIÓN GENERAL DE ADMINISTRACIÓN</v>
      </c>
      <c r="B68" s="2" t="s">
        <v>965</v>
      </c>
      <c r="D68" s="2" t="s">
        <v>353</v>
      </c>
      <c r="E68" s="2" t="s">
        <v>368</v>
      </c>
      <c r="F68" s="2" t="s">
        <v>354</v>
      </c>
      <c r="G68" s="2" t="s">
        <v>371</v>
      </c>
      <c r="H68" s="2" t="s">
        <v>37</v>
      </c>
      <c r="I68" s="2" t="s">
        <v>380</v>
      </c>
      <c r="J68" s="2" t="s">
        <v>152</v>
      </c>
      <c r="K68" s="2" t="s">
        <v>397</v>
      </c>
      <c r="L68" s="2">
        <v>5</v>
      </c>
      <c r="M68" s="2">
        <v>7</v>
      </c>
      <c r="N68" s="2" t="s">
        <v>411</v>
      </c>
      <c r="O68" s="2" t="s">
        <v>453</v>
      </c>
      <c r="R68">
        <v>2161</v>
      </c>
      <c r="S68" t="s">
        <v>119</v>
      </c>
      <c r="T68" s="2">
        <v>0</v>
      </c>
      <c r="U68" s="2" t="s">
        <v>34</v>
      </c>
      <c r="V68" s="5">
        <v>2000</v>
      </c>
      <c r="W68" s="5" t="s">
        <v>440</v>
      </c>
      <c r="Y68" s="2" t="s">
        <v>149</v>
      </c>
      <c r="Z68" s="2" t="s">
        <v>411</v>
      </c>
      <c r="AA68" s="2" t="s">
        <v>150</v>
      </c>
      <c r="AB68" s="2" t="s">
        <v>148</v>
      </c>
      <c r="AC68" s="2" t="s">
        <v>151</v>
      </c>
      <c r="AD68" s="56">
        <v>5238672</v>
      </c>
      <c r="AE68" s="98">
        <v>3500000</v>
      </c>
      <c r="AF68" s="95">
        <v>2500000</v>
      </c>
      <c r="AG68" s="94">
        <f t="shared" si="3"/>
        <v>1000000</v>
      </c>
      <c r="AH68" s="2" t="s">
        <v>416</v>
      </c>
      <c r="AI68" s="2" t="s">
        <v>419</v>
      </c>
    </row>
    <row r="69" spans="1:35" hidden="1" x14ac:dyDescent="0.25">
      <c r="A69" s="2" t="str">
        <f t="shared" si="2"/>
        <v>1.3.4E7553110SERVICIOS MÉDICOS DE CALIDADDIRECCIÓN GENERAL DE SERVICIOS MÉDICOS MUNICIPALES</v>
      </c>
      <c r="B69" s="2" t="s">
        <v>965</v>
      </c>
      <c r="D69" s="2" t="s">
        <v>353</v>
      </c>
      <c r="E69" s="2" t="s">
        <v>368</v>
      </c>
      <c r="F69" s="2" t="s">
        <v>354</v>
      </c>
      <c r="G69" s="2" t="s">
        <v>371</v>
      </c>
      <c r="H69" s="2" t="s">
        <v>37</v>
      </c>
      <c r="I69" s="2" t="s">
        <v>380</v>
      </c>
      <c r="J69" s="2" t="s">
        <v>25</v>
      </c>
      <c r="K69" s="2" t="s">
        <v>394</v>
      </c>
      <c r="L69" s="2">
        <v>7</v>
      </c>
      <c r="M69" s="2">
        <v>5</v>
      </c>
      <c r="N69" s="2" t="s">
        <v>409</v>
      </c>
      <c r="O69" s="2" t="s">
        <v>452</v>
      </c>
      <c r="R69">
        <v>5311</v>
      </c>
      <c r="S69" t="s">
        <v>111</v>
      </c>
      <c r="T69" s="2">
        <v>0</v>
      </c>
      <c r="U69" s="2" t="s">
        <v>34</v>
      </c>
      <c r="V69" s="5">
        <v>5000</v>
      </c>
      <c r="W69" s="5" t="s">
        <v>444</v>
      </c>
      <c r="Y69" s="2" t="s">
        <v>67</v>
      </c>
      <c r="Z69" s="2" t="s">
        <v>409</v>
      </c>
      <c r="AA69" s="2" t="s">
        <v>69</v>
      </c>
      <c r="AB69" s="2" t="s">
        <v>104</v>
      </c>
      <c r="AC69" s="4" t="s">
        <v>103</v>
      </c>
      <c r="AD69" s="56">
        <v>5362160</v>
      </c>
      <c r="AE69" s="98">
        <v>4000000</v>
      </c>
      <c r="AF69" s="95">
        <v>3500000</v>
      </c>
      <c r="AG69" s="94">
        <f t="shared" si="3"/>
        <v>500000</v>
      </c>
    </row>
    <row r="70" spans="1:35" hidden="1" x14ac:dyDescent="0.25">
      <c r="A70" s="2" t="str">
        <f t="shared" si="2"/>
        <v>2.2.7R18433910SUMINISTRO DE AGUADIRECCIÓN GENERAL DE LABORATORIO URBANO</v>
      </c>
      <c r="B70" s="2" t="s">
        <v>965</v>
      </c>
      <c r="D70" s="2" t="s">
        <v>355</v>
      </c>
      <c r="E70" s="2" t="s">
        <v>369</v>
      </c>
      <c r="F70" s="2" t="s">
        <v>356</v>
      </c>
      <c r="G70" s="2" t="s">
        <v>374</v>
      </c>
      <c r="H70" s="2" t="s">
        <v>299</v>
      </c>
      <c r="I70" s="2" t="s">
        <v>385</v>
      </c>
      <c r="J70" s="2" t="s">
        <v>51</v>
      </c>
      <c r="K70" s="2" t="s">
        <v>400</v>
      </c>
      <c r="L70" s="2">
        <v>18</v>
      </c>
      <c r="M70" s="2">
        <v>4</v>
      </c>
      <c r="N70" s="14" t="s">
        <v>408</v>
      </c>
      <c r="O70" s="2" t="s">
        <v>453</v>
      </c>
      <c r="R70">
        <v>3391</v>
      </c>
      <c r="S70" t="s">
        <v>17</v>
      </c>
      <c r="T70" s="2">
        <v>0</v>
      </c>
      <c r="U70" s="2" t="s">
        <v>34</v>
      </c>
      <c r="V70" s="5">
        <v>3000</v>
      </c>
      <c r="W70" s="5" t="s">
        <v>442</v>
      </c>
      <c r="Y70" s="2" t="s">
        <v>296</v>
      </c>
      <c r="Z70" s="14" t="s">
        <v>408</v>
      </c>
      <c r="AA70" s="2" t="s">
        <v>297</v>
      </c>
      <c r="AB70" s="2" t="s">
        <v>300</v>
      </c>
      <c r="AC70" s="2" t="s">
        <v>301</v>
      </c>
      <c r="AD70" s="56">
        <v>6000000</v>
      </c>
      <c r="AE70" s="98">
        <v>4000000</v>
      </c>
      <c r="AF70" s="95">
        <v>3500000</v>
      </c>
      <c r="AG70" s="94">
        <f t="shared" si="3"/>
        <v>500000</v>
      </c>
      <c r="AH70" s="2"/>
    </row>
    <row r="71" spans="1:35" hidden="1" x14ac:dyDescent="0.25">
      <c r="A71" s="2" t="str">
        <f t="shared" si="2"/>
        <v>3.8.2E1733310SISTEMAS INFORMATICOS MODERNIZADOS RECIBIDOSDIRECCION GENERAL DE INNOVACION GUBERNAMENTAL</v>
      </c>
      <c r="B71" s="2" t="s">
        <v>965</v>
      </c>
      <c r="D71" s="2" t="s">
        <v>358</v>
      </c>
      <c r="E71" s="2" t="s">
        <v>370</v>
      </c>
      <c r="F71" s="2" t="s">
        <v>359</v>
      </c>
      <c r="G71" s="2" t="s">
        <v>379</v>
      </c>
      <c r="H71" s="2" t="s">
        <v>24</v>
      </c>
      <c r="I71" s="2" t="s">
        <v>392</v>
      </c>
      <c r="J71" s="2" t="s">
        <v>25</v>
      </c>
      <c r="K71" s="2" t="s">
        <v>394</v>
      </c>
      <c r="L71" s="2">
        <v>1</v>
      </c>
      <c r="M71" s="2">
        <v>7</v>
      </c>
      <c r="N71" s="2" t="s">
        <v>411</v>
      </c>
      <c r="O71" s="2" t="s">
        <v>453</v>
      </c>
      <c r="R71">
        <v>3331</v>
      </c>
      <c r="S71" t="s">
        <v>16</v>
      </c>
      <c r="T71" s="2">
        <v>0</v>
      </c>
      <c r="U71" s="2" t="s">
        <v>34</v>
      </c>
      <c r="V71" s="5">
        <v>3000</v>
      </c>
      <c r="W71" s="5" t="s">
        <v>442</v>
      </c>
      <c r="Y71" s="2" t="s">
        <v>22</v>
      </c>
      <c r="Z71" s="2" t="s">
        <v>411</v>
      </c>
      <c r="AA71" s="2" t="s">
        <v>23</v>
      </c>
      <c r="AB71" s="2" t="s">
        <v>13</v>
      </c>
      <c r="AC71" s="2" t="s">
        <v>14</v>
      </c>
      <c r="AD71" s="56">
        <v>7300000.0799999898</v>
      </c>
      <c r="AE71" s="98">
        <v>3300000</v>
      </c>
      <c r="AF71" s="98">
        <v>3000000</v>
      </c>
      <c r="AG71" s="94">
        <f t="shared" si="3"/>
        <v>300000</v>
      </c>
      <c r="AH71" s="2" t="s">
        <v>136</v>
      </c>
    </row>
    <row r="72" spans="1:35" hidden="1" x14ac:dyDescent="0.25">
      <c r="A72" s="2" t="str">
        <f t="shared" si="2"/>
        <v>2.7.1S6844110APOYO A ESTANCIAS INFANTILESDESPACHO DE LA COORDINACIÓN GENERAL DE PARTICIPACIÓN CIUDADANA Y CONSTRUCCIÓN DE COMUNIDAD</v>
      </c>
      <c r="B72" s="2" t="s">
        <v>965</v>
      </c>
      <c r="D72" s="2" t="s">
        <v>355</v>
      </c>
      <c r="E72" s="2" t="s">
        <v>369</v>
      </c>
      <c r="F72" s="2" t="s">
        <v>360</v>
      </c>
      <c r="G72" s="2" t="s">
        <v>377</v>
      </c>
      <c r="H72" s="2" t="s">
        <v>141</v>
      </c>
      <c r="I72" s="2" t="s">
        <v>390</v>
      </c>
      <c r="J72" s="2" t="s">
        <v>258</v>
      </c>
      <c r="K72" s="2" t="s">
        <v>401</v>
      </c>
      <c r="L72" s="2">
        <v>6</v>
      </c>
      <c r="M72" s="2">
        <v>8</v>
      </c>
      <c r="N72" s="2" t="s">
        <v>412</v>
      </c>
      <c r="O72" s="2" t="s">
        <v>453</v>
      </c>
      <c r="R72">
        <v>4411</v>
      </c>
      <c r="S72" t="s">
        <v>210</v>
      </c>
      <c r="T72" s="2">
        <v>0</v>
      </c>
      <c r="U72" s="2" t="s">
        <v>34</v>
      </c>
      <c r="V72" s="5">
        <v>4000</v>
      </c>
      <c r="W72" s="5" t="s">
        <v>443</v>
      </c>
      <c r="Y72" s="2" t="s">
        <v>255</v>
      </c>
      <c r="Z72" s="2" t="s">
        <v>412</v>
      </c>
      <c r="AA72" s="2" t="s">
        <v>265</v>
      </c>
      <c r="AB72" s="2" t="s">
        <v>267</v>
      </c>
      <c r="AC72" s="2" t="s">
        <v>262</v>
      </c>
      <c r="AD72" s="56">
        <v>3000000</v>
      </c>
      <c r="AE72" s="98">
        <v>3000000</v>
      </c>
      <c r="AF72" s="98">
        <v>3000000</v>
      </c>
      <c r="AG72" s="94">
        <f t="shared" si="3"/>
        <v>0</v>
      </c>
      <c r="AH72" s="2"/>
      <c r="AI72" t="s">
        <v>419</v>
      </c>
    </row>
    <row r="73" spans="1:35" hidden="1" x14ac:dyDescent="0.25">
      <c r="A73" s="2" t="str">
        <f t="shared" si="2"/>
        <v>1.3.4P1733910PROGRAMAS SOCIALES MUNICIPALES EVALUADOS DE MANERA INTERNA Y EXTERNADESPACHO DE LA JEFATURA DE GABINETE</v>
      </c>
      <c r="B73" s="2" t="s">
        <v>965</v>
      </c>
      <c r="D73" s="2" t="s">
        <v>353</v>
      </c>
      <c r="E73" s="2" t="s">
        <v>368</v>
      </c>
      <c r="F73" s="2" t="s">
        <v>354</v>
      </c>
      <c r="G73" s="2" t="s">
        <v>371</v>
      </c>
      <c r="H73" s="2" t="s">
        <v>37</v>
      </c>
      <c r="I73" s="2" t="s">
        <v>380</v>
      </c>
      <c r="J73" s="2" t="s">
        <v>36</v>
      </c>
      <c r="K73" s="2" t="s">
        <v>399</v>
      </c>
      <c r="L73" s="2">
        <v>1</v>
      </c>
      <c r="M73" s="2">
        <v>7</v>
      </c>
      <c r="N73" s="2" t="s">
        <v>411</v>
      </c>
      <c r="O73" s="2" t="s">
        <v>453</v>
      </c>
      <c r="R73">
        <v>3391</v>
      </c>
      <c r="S73" t="s">
        <v>17</v>
      </c>
      <c r="T73" s="2">
        <v>0</v>
      </c>
      <c r="U73" s="2" t="s">
        <v>34</v>
      </c>
      <c r="V73" s="5">
        <v>3000</v>
      </c>
      <c r="W73" s="5" t="s">
        <v>442</v>
      </c>
      <c r="Y73" s="2" t="s">
        <v>22</v>
      </c>
      <c r="Z73" s="2" t="s">
        <v>411</v>
      </c>
      <c r="AA73" s="2" t="s">
        <v>39</v>
      </c>
      <c r="AB73" s="2" t="s">
        <v>49</v>
      </c>
      <c r="AC73" s="2" t="s">
        <v>35</v>
      </c>
      <c r="AD73" s="56">
        <v>3000000</v>
      </c>
      <c r="AE73" s="98">
        <v>3000000</v>
      </c>
      <c r="AF73" s="95">
        <v>2000000</v>
      </c>
      <c r="AG73" s="94">
        <f t="shared" si="3"/>
        <v>1000000</v>
      </c>
      <c r="AH73" s="2"/>
      <c r="AI73" s="2"/>
    </row>
    <row r="74" spans="1:35" hidden="1" x14ac:dyDescent="0.25">
      <c r="A74" s="2" t="str">
        <f t="shared" si="2"/>
        <v>1.3.4E12153110QUEMAS AGRICOLAS E INCENDIOS FORESTALES PREVENIDOSDIRECCIÓN DE PROYECTO CAJITITLAN</v>
      </c>
      <c r="B74" s="2" t="s">
        <v>965</v>
      </c>
      <c r="D74" s="2" t="s">
        <v>353</v>
      </c>
      <c r="E74" s="2" t="s">
        <v>368</v>
      </c>
      <c r="F74" s="2" t="s">
        <v>354</v>
      </c>
      <c r="G74" s="2" t="s">
        <v>371</v>
      </c>
      <c r="H74" s="2" t="s">
        <v>37</v>
      </c>
      <c r="I74" s="2" t="s">
        <v>380</v>
      </c>
      <c r="J74" s="2" t="s">
        <v>25</v>
      </c>
      <c r="K74" s="2" t="s">
        <v>394</v>
      </c>
      <c r="L74" s="2">
        <v>12</v>
      </c>
      <c r="M74" s="2">
        <v>1</v>
      </c>
      <c r="N74" s="2" t="s">
        <v>405</v>
      </c>
      <c r="O74" s="2" t="s">
        <v>452</v>
      </c>
      <c r="R74">
        <v>5311</v>
      </c>
      <c r="S74" t="s">
        <v>111</v>
      </c>
      <c r="T74" s="2">
        <v>0</v>
      </c>
      <c r="U74" s="2" t="s">
        <v>34</v>
      </c>
      <c r="V74" s="5">
        <v>5000</v>
      </c>
      <c r="W74" s="5" t="s">
        <v>444</v>
      </c>
      <c r="Y74" s="2" t="s">
        <v>282</v>
      </c>
      <c r="Z74" s="2" t="s">
        <v>405</v>
      </c>
      <c r="AA74" s="2" t="s">
        <v>283</v>
      </c>
      <c r="AB74" s="2" t="s">
        <v>288</v>
      </c>
      <c r="AC74" s="2" t="s">
        <v>348</v>
      </c>
      <c r="AD74" s="56">
        <v>3900000</v>
      </c>
      <c r="AE74" s="98">
        <v>3000000</v>
      </c>
      <c r="AF74" s="98">
        <v>3000000</v>
      </c>
      <c r="AG74" s="94">
        <f t="shared" si="3"/>
        <v>0</v>
      </c>
      <c r="AH74" s="2"/>
      <c r="AI74" s="2"/>
    </row>
    <row r="75" spans="1:35" hidden="1" x14ac:dyDescent="0.25">
      <c r="A75" s="2" t="str">
        <f t="shared" si="2"/>
        <v>1.3.4E7533710SERVICIO DE MANTENIMIENTO EN LOS ESPACIOS PÚBLICOSDIRECCIÓN GENERAL DE MANTENIMIENTO DE ESPACIOS PÚBLICOS</v>
      </c>
      <c r="B75" s="2" t="s">
        <v>965</v>
      </c>
      <c r="D75" s="2" t="s">
        <v>353</v>
      </c>
      <c r="E75" s="2" t="s">
        <v>368</v>
      </c>
      <c r="F75" s="2" t="s">
        <v>354</v>
      </c>
      <c r="G75" s="2" t="s">
        <v>371</v>
      </c>
      <c r="H75" s="2" t="s">
        <v>37</v>
      </c>
      <c r="I75" s="2" t="s">
        <v>380</v>
      </c>
      <c r="J75" s="2" t="s">
        <v>25</v>
      </c>
      <c r="K75" s="2" t="s">
        <v>394</v>
      </c>
      <c r="L75" s="2">
        <v>7</v>
      </c>
      <c r="M75" s="2">
        <v>5</v>
      </c>
      <c r="N75" s="2" t="s">
        <v>409</v>
      </c>
      <c r="O75" s="2" t="s">
        <v>453</v>
      </c>
      <c r="R75">
        <v>3371</v>
      </c>
      <c r="S75" t="s">
        <v>80</v>
      </c>
      <c r="T75" s="2">
        <v>0</v>
      </c>
      <c r="U75" s="2" t="s">
        <v>34</v>
      </c>
      <c r="V75" s="5">
        <v>3000</v>
      </c>
      <c r="W75" s="5" t="s">
        <v>442</v>
      </c>
      <c r="Y75" s="2" t="s">
        <v>67</v>
      </c>
      <c r="Z75" s="2" t="s">
        <v>409</v>
      </c>
      <c r="AA75" s="2" t="s">
        <v>69</v>
      </c>
      <c r="AB75" s="2" t="s">
        <v>84</v>
      </c>
      <c r="AC75" s="2" t="s">
        <v>70</v>
      </c>
      <c r="AD75" s="56">
        <v>5000000</v>
      </c>
      <c r="AE75" s="98">
        <v>5000000</v>
      </c>
      <c r="AF75" s="95">
        <v>3000000</v>
      </c>
      <c r="AG75" s="94">
        <f t="shared" si="3"/>
        <v>2000000</v>
      </c>
    </row>
    <row r="76" spans="1:35" hidden="1" x14ac:dyDescent="0.25">
      <c r="A76" s="2" t="str">
        <f t="shared" si="2"/>
        <v>1.3.4E1838210SERVICIOS DE ALIMENTOSDIRECCIÓN GENERAL DE RELACIONES PÚBLICAS</v>
      </c>
      <c r="B76" s="2" t="s">
        <v>965</v>
      </c>
      <c r="D76" s="2" t="s">
        <v>353</v>
      </c>
      <c r="E76" s="2" t="s">
        <v>368</v>
      </c>
      <c r="F76" s="2" t="s">
        <v>354</v>
      </c>
      <c r="G76" s="2" t="s">
        <v>371</v>
      </c>
      <c r="H76" s="2" t="s">
        <v>37</v>
      </c>
      <c r="I76" s="2" t="s">
        <v>380</v>
      </c>
      <c r="J76" s="2" t="s">
        <v>25</v>
      </c>
      <c r="K76" s="2" t="s">
        <v>394</v>
      </c>
      <c r="L76" s="2">
        <v>1</v>
      </c>
      <c r="M76" s="2">
        <v>8</v>
      </c>
      <c r="N76" s="2" t="s">
        <v>412</v>
      </c>
      <c r="O76" s="2" t="s">
        <v>453</v>
      </c>
      <c r="R76">
        <v>3821</v>
      </c>
      <c r="S76" t="s">
        <v>48</v>
      </c>
      <c r="T76" s="2">
        <v>0</v>
      </c>
      <c r="U76" s="2" t="s">
        <v>34</v>
      </c>
      <c r="V76" s="5">
        <v>3000</v>
      </c>
      <c r="W76" s="5" t="s">
        <v>442</v>
      </c>
      <c r="Y76" s="2" t="s">
        <v>22</v>
      </c>
      <c r="Z76" s="2" t="s">
        <v>412</v>
      </c>
      <c r="AA76" s="2" t="s">
        <v>215</v>
      </c>
      <c r="AB76" s="2" t="s">
        <v>214</v>
      </c>
      <c r="AC76" s="2" t="s">
        <v>216</v>
      </c>
      <c r="AD76" s="56">
        <v>4054000</v>
      </c>
      <c r="AE76" s="98">
        <f>4054000-800000</f>
        <v>3254000</v>
      </c>
      <c r="AF76" s="95">
        <v>2800000</v>
      </c>
      <c r="AG76" s="94">
        <f t="shared" si="3"/>
        <v>454000</v>
      </c>
      <c r="AH76" s="2" t="s">
        <v>338</v>
      </c>
    </row>
    <row r="77" spans="1:35" hidden="1" x14ac:dyDescent="0.25">
      <c r="A77" s="2" t="str">
        <f t="shared" si="2"/>
        <v>1.3.4P1736510SERVIDORES PUBLCIOS MUNICIPALES CAPACITADOSDESPACHO DE LA JEFATURA DE GABINETE</v>
      </c>
      <c r="B77" s="2" t="s">
        <v>965</v>
      </c>
      <c r="D77" s="2" t="s">
        <v>353</v>
      </c>
      <c r="E77" s="2" t="s">
        <v>368</v>
      </c>
      <c r="F77" s="2" t="s">
        <v>354</v>
      </c>
      <c r="G77" s="2" t="s">
        <v>371</v>
      </c>
      <c r="H77" s="2" t="s">
        <v>37</v>
      </c>
      <c r="I77" s="2" t="s">
        <v>380</v>
      </c>
      <c r="J77" s="2" t="s">
        <v>36</v>
      </c>
      <c r="K77" s="2" t="s">
        <v>399</v>
      </c>
      <c r="L77" s="2">
        <v>1</v>
      </c>
      <c r="M77" s="2">
        <v>7</v>
      </c>
      <c r="N77" s="2" t="s">
        <v>411</v>
      </c>
      <c r="O77" s="2" t="s">
        <v>453</v>
      </c>
      <c r="R77">
        <v>3651</v>
      </c>
      <c r="S77" t="s">
        <v>40</v>
      </c>
      <c r="T77" s="2">
        <v>0</v>
      </c>
      <c r="U77" s="2" t="s">
        <v>34</v>
      </c>
      <c r="V77" s="5">
        <v>3000</v>
      </c>
      <c r="W77" s="5" t="s">
        <v>442</v>
      </c>
      <c r="Y77" s="2" t="s">
        <v>22</v>
      </c>
      <c r="Z77" s="2" t="s">
        <v>411</v>
      </c>
      <c r="AA77" s="2" t="s">
        <v>39</v>
      </c>
      <c r="AB77" s="2" t="s">
        <v>38</v>
      </c>
      <c r="AC77" s="2" t="s">
        <v>35</v>
      </c>
      <c r="AD77" s="56">
        <v>3115992</v>
      </c>
      <c r="AE77" s="98">
        <v>3115992</v>
      </c>
      <c r="AF77" s="95">
        <v>2000000</v>
      </c>
      <c r="AG77" s="94">
        <f t="shared" si="3"/>
        <v>1115992</v>
      </c>
      <c r="AH77" s="2"/>
    </row>
    <row r="78" spans="1:35" hidden="1" x14ac:dyDescent="0.25">
      <c r="A78" s="2" t="str">
        <f t="shared" si="2"/>
        <v>1.3.4E7524610SERVICIO DE MANTENIMIENTO DE ALUMBRADO PÚBLICODIRECCIÓN DE ALUMBRADO PÚBLICO</v>
      </c>
      <c r="B78" s="2" t="s">
        <v>965</v>
      </c>
      <c r="D78" s="2" t="s">
        <v>353</v>
      </c>
      <c r="E78" s="2" t="s">
        <v>368</v>
      </c>
      <c r="F78" s="2" t="s">
        <v>354</v>
      </c>
      <c r="G78" s="2" t="s">
        <v>371</v>
      </c>
      <c r="H78" s="2" t="s">
        <v>37</v>
      </c>
      <c r="I78" s="2" t="s">
        <v>380</v>
      </c>
      <c r="J78" s="2" t="s">
        <v>25</v>
      </c>
      <c r="K78" s="2" t="s">
        <v>394</v>
      </c>
      <c r="L78" s="2">
        <v>7</v>
      </c>
      <c r="M78" s="2">
        <v>5</v>
      </c>
      <c r="N78" s="2" t="s">
        <v>409</v>
      </c>
      <c r="O78" s="2" t="s">
        <v>453</v>
      </c>
      <c r="R78">
        <v>2461</v>
      </c>
      <c r="S78" t="s">
        <v>77</v>
      </c>
      <c r="T78" s="2">
        <v>0</v>
      </c>
      <c r="U78" s="2" t="s">
        <v>34</v>
      </c>
      <c r="V78" s="5">
        <v>2000</v>
      </c>
      <c r="W78" s="5" t="s">
        <v>440</v>
      </c>
      <c r="Y78" s="2" t="s">
        <v>67</v>
      </c>
      <c r="Z78" s="2" t="s">
        <v>409</v>
      </c>
      <c r="AA78" s="2" t="s">
        <v>69</v>
      </c>
      <c r="AB78" s="2" t="s">
        <v>87</v>
      </c>
      <c r="AC78" s="2" t="s">
        <v>95</v>
      </c>
      <c r="AD78" s="56">
        <v>10500000</v>
      </c>
      <c r="AE78" s="98">
        <v>10500000</v>
      </c>
      <c r="AF78" s="95">
        <v>2900000</v>
      </c>
      <c r="AG78" s="94">
        <f t="shared" si="3"/>
        <v>7600000</v>
      </c>
      <c r="AI78" t="s">
        <v>419</v>
      </c>
    </row>
    <row r="79" spans="1:35" hidden="1" x14ac:dyDescent="0.25">
      <c r="A79" s="2" t="str">
        <f t="shared" si="2"/>
        <v>1.3.4M5732310BIENES ADQUIRIDOSDIRECCIÓN GENERAL DE ADMINISTRACIÓN</v>
      </c>
      <c r="B79" s="2" t="s">
        <v>964</v>
      </c>
      <c r="C79" t="s">
        <v>459</v>
      </c>
      <c r="D79" s="2" t="s">
        <v>353</v>
      </c>
      <c r="E79" s="2" t="s">
        <v>368</v>
      </c>
      <c r="F79" s="2" t="s">
        <v>354</v>
      </c>
      <c r="G79" s="2" t="s">
        <v>371</v>
      </c>
      <c r="H79" s="2" t="s">
        <v>37</v>
      </c>
      <c r="I79" s="2" t="s">
        <v>380</v>
      </c>
      <c r="J79" s="2" t="s">
        <v>152</v>
      </c>
      <c r="K79" s="2" t="s">
        <v>397</v>
      </c>
      <c r="L79" s="2">
        <v>5</v>
      </c>
      <c r="M79" s="2">
        <v>7</v>
      </c>
      <c r="N79" s="2" t="s">
        <v>411</v>
      </c>
      <c r="O79" s="2" t="s">
        <v>453</v>
      </c>
      <c r="R79">
        <v>3231</v>
      </c>
      <c r="S79" t="s">
        <v>159</v>
      </c>
      <c r="T79" s="2">
        <v>0</v>
      </c>
      <c r="U79" s="2" t="s">
        <v>34</v>
      </c>
      <c r="V79" s="5">
        <v>3000</v>
      </c>
      <c r="W79" s="5" t="s">
        <v>442</v>
      </c>
      <c r="X79" s="5" t="s">
        <v>458</v>
      </c>
      <c r="Y79" s="2" t="s">
        <v>149</v>
      </c>
      <c r="Z79" s="2" t="s">
        <v>411</v>
      </c>
      <c r="AA79" s="2" t="s">
        <v>150</v>
      </c>
      <c r="AB79" s="2" t="s">
        <v>148</v>
      </c>
      <c r="AC79" s="2" t="s">
        <v>151</v>
      </c>
      <c r="AD79" s="56">
        <v>2664744</v>
      </c>
      <c r="AE79" s="93">
        <v>2664744</v>
      </c>
      <c r="AF79" s="93">
        <v>2664744</v>
      </c>
      <c r="AG79" s="94">
        <f t="shared" si="3"/>
        <v>0</v>
      </c>
      <c r="AH79" s="2"/>
    </row>
    <row r="80" spans="1:35" hidden="1" x14ac:dyDescent="0.25">
      <c r="A80" s="2" t="str">
        <f t="shared" si="2"/>
        <v>1.7.2R2527210EQUIPOS DE PROTECCIÓN PERSONAL PARA ELEMENTOS DE PCYBDIRECCIÓN GENERAL DE PROTECCIÓN CIVIL Y BOMBEROS</v>
      </c>
      <c r="B80" s="2" t="s">
        <v>965</v>
      </c>
      <c r="D80" s="2" t="s">
        <v>353</v>
      </c>
      <c r="E80" s="2" t="s">
        <v>368</v>
      </c>
      <c r="F80" s="2" t="s">
        <v>362</v>
      </c>
      <c r="G80" s="2" t="s">
        <v>372</v>
      </c>
      <c r="H80" s="2" t="s">
        <v>205</v>
      </c>
      <c r="I80" s="2" t="s">
        <v>383</v>
      </c>
      <c r="J80" s="2" t="s">
        <v>51</v>
      </c>
      <c r="K80" s="2" t="s">
        <v>400</v>
      </c>
      <c r="L80" s="2">
        <v>2</v>
      </c>
      <c r="M80" s="2">
        <v>5</v>
      </c>
      <c r="N80" s="2" t="s">
        <v>409</v>
      </c>
      <c r="O80" s="2" t="s">
        <v>453</v>
      </c>
      <c r="R80">
        <v>2721</v>
      </c>
      <c r="S80" t="s">
        <v>72</v>
      </c>
      <c r="T80" s="2">
        <v>0</v>
      </c>
      <c r="U80" s="2" t="s">
        <v>34</v>
      </c>
      <c r="V80" s="5">
        <v>2000</v>
      </c>
      <c r="W80" s="5" t="s">
        <v>440</v>
      </c>
      <c r="Y80" s="2" t="s">
        <v>186</v>
      </c>
      <c r="Z80" s="2" t="s">
        <v>409</v>
      </c>
      <c r="AA80" s="2" t="s">
        <v>203</v>
      </c>
      <c r="AB80" t="s">
        <v>208</v>
      </c>
      <c r="AC80" s="2" t="s">
        <v>204</v>
      </c>
      <c r="AD80" s="56">
        <v>3500000</v>
      </c>
      <c r="AE80" s="98">
        <v>2500000</v>
      </c>
      <c r="AF80" s="98">
        <v>2500000</v>
      </c>
      <c r="AG80" s="94">
        <f t="shared" si="3"/>
        <v>0</v>
      </c>
      <c r="AH80" s="2"/>
    </row>
    <row r="81" spans="1:35" hidden="1" x14ac:dyDescent="0.25">
      <c r="A81" s="2" t="str">
        <f t="shared" si="2"/>
        <v>1.3.4K12133210OBRAS DE INFRAESTRUCTURA MUNICIPALDIRECCIÓN GENERAL DE LICITACIÓN Y NORMATIVIDAD</v>
      </c>
      <c r="B81" s="2" t="s">
        <v>965</v>
      </c>
      <c r="C81" s="2"/>
      <c r="D81" s="2" t="s">
        <v>353</v>
      </c>
      <c r="E81" s="2" t="s">
        <v>368</v>
      </c>
      <c r="F81" s="2" t="s">
        <v>354</v>
      </c>
      <c r="G81" s="2" t="s">
        <v>371</v>
      </c>
      <c r="H81" s="2" t="s">
        <v>37</v>
      </c>
      <c r="I81" s="2" t="s">
        <v>380</v>
      </c>
      <c r="J81" s="2" t="s">
        <v>292</v>
      </c>
      <c r="K81" s="2" t="s">
        <v>396</v>
      </c>
      <c r="L81" s="2">
        <v>12</v>
      </c>
      <c r="M81" s="2">
        <v>1</v>
      </c>
      <c r="N81" s="2" t="s">
        <v>405</v>
      </c>
      <c r="O81" s="2" t="s">
        <v>453</v>
      </c>
      <c r="P81" s="2"/>
      <c r="Q81" s="2"/>
      <c r="R81" s="2">
        <v>3321</v>
      </c>
      <c r="S81" s="2" t="s">
        <v>285</v>
      </c>
      <c r="T81" s="2">
        <v>0</v>
      </c>
      <c r="U81" s="2" t="s">
        <v>34</v>
      </c>
      <c r="V81" s="5">
        <v>3000</v>
      </c>
      <c r="W81" s="5" t="s">
        <v>442</v>
      </c>
      <c r="X81" s="2"/>
      <c r="Y81" s="2" t="s">
        <v>282</v>
      </c>
      <c r="Z81" s="2" t="s">
        <v>405</v>
      </c>
      <c r="AA81" s="2" t="s">
        <v>283</v>
      </c>
      <c r="AB81" s="2" t="s">
        <v>293</v>
      </c>
      <c r="AC81" s="2" t="s">
        <v>346</v>
      </c>
      <c r="AD81" s="56">
        <v>2500000</v>
      </c>
      <c r="AE81" s="98">
        <v>2500000</v>
      </c>
      <c r="AF81" s="98">
        <v>2500000</v>
      </c>
      <c r="AG81" s="94">
        <f t="shared" si="3"/>
        <v>0</v>
      </c>
      <c r="AH81" s="2"/>
      <c r="AI81" s="2"/>
    </row>
    <row r="82" spans="1:35" hidden="1" x14ac:dyDescent="0.25">
      <c r="A82" s="2" t="str">
        <f t="shared" si="2"/>
        <v>1.3.4M4742510RECURSOS RECAUDADOS DE MANERA EFICIENTE PROGRAMADOSDIRECCIÓN GENERAL DE INGRESOS</v>
      </c>
      <c r="B82" s="2" t="s">
        <v>965</v>
      </c>
      <c r="D82" s="2" t="s">
        <v>353</v>
      </c>
      <c r="E82" s="2" t="s">
        <v>368</v>
      </c>
      <c r="F82" s="2" t="s">
        <v>354</v>
      </c>
      <c r="G82" s="2" t="s">
        <v>371</v>
      </c>
      <c r="H82" s="2" t="s">
        <v>37</v>
      </c>
      <c r="I82" s="2" t="s">
        <v>380</v>
      </c>
      <c r="J82" s="2" t="s">
        <v>152</v>
      </c>
      <c r="K82" s="2" t="s">
        <v>397</v>
      </c>
      <c r="L82" s="2">
        <v>4</v>
      </c>
      <c r="M82" s="2">
        <v>7</v>
      </c>
      <c r="N82" s="2" t="s">
        <v>411</v>
      </c>
      <c r="O82" s="2" t="s">
        <v>453</v>
      </c>
      <c r="R82">
        <v>4251</v>
      </c>
      <c r="S82" t="s">
        <v>320</v>
      </c>
      <c r="T82" s="2">
        <v>0</v>
      </c>
      <c r="U82" s="2" t="s">
        <v>34</v>
      </c>
      <c r="V82" s="5">
        <v>4000</v>
      </c>
      <c r="W82" s="5" t="s">
        <v>443</v>
      </c>
      <c r="X82" s="2"/>
      <c r="Y82" s="2" t="s">
        <v>311</v>
      </c>
      <c r="Z82" s="2" t="s">
        <v>411</v>
      </c>
      <c r="AA82" s="2" t="s">
        <v>312</v>
      </c>
      <c r="AB82" s="2" t="s">
        <v>314</v>
      </c>
      <c r="AC82" s="2" t="s">
        <v>313</v>
      </c>
      <c r="AD82" s="56">
        <v>2500000</v>
      </c>
      <c r="AE82" s="98">
        <v>2500000</v>
      </c>
      <c r="AF82" s="98">
        <v>2000000</v>
      </c>
      <c r="AG82" s="94">
        <f t="shared" si="3"/>
        <v>500000</v>
      </c>
      <c r="AH82" s="2"/>
      <c r="AI82" t="s">
        <v>419</v>
      </c>
    </row>
    <row r="83" spans="1:35" hidden="1" x14ac:dyDescent="0.25">
      <c r="A83" s="2" t="str">
        <f t="shared" si="2"/>
        <v>3.8.2E1733910SISTEMAS INFORMATICOS MODERNIZADOS RECIBIDOSDIRECCION GENERAL DE INNOVACION GUBERNAMENTAL</v>
      </c>
      <c r="B83" s="2" t="s">
        <v>965</v>
      </c>
      <c r="D83" s="2" t="s">
        <v>358</v>
      </c>
      <c r="E83" s="2" t="s">
        <v>370</v>
      </c>
      <c r="F83" s="2" t="s">
        <v>359</v>
      </c>
      <c r="G83" s="2" t="s">
        <v>379</v>
      </c>
      <c r="H83" s="2" t="s">
        <v>24</v>
      </c>
      <c r="I83" s="2" t="s">
        <v>392</v>
      </c>
      <c r="J83" s="2" t="s">
        <v>25</v>
      </c>
      <c r="K83" s="2" t="s">
        <v>394</v>
      </c>
      <c r="L83" s="2">
        <v>1</v>
      </c>
      <c r="M83" s="2">
        <v>7</v>
      </c>
      <c r="N83" s="2" t="s">
        <v>411</v>
      </c>
      <c r="O83" s="2" t="s">
        <v>453</v>
      </c>
      <c r="R83">
        <v>3391</v>
      </c>
      <c r="S83" t="s">
        <v>17</v>
      </c>
      <c r="T83" s="2">
        <v>0</v>
      </c>
      <c r="U83" s="2" t="s">
        <v>34</v>
      </c>
      <c r="V83" s="5">
        <v>3000</v>
      </c>
      <c r="W83" s="5" t="s">
        <v>442</v>
      </c>
      <c r="Y83" s="2" t="s">
        <v>22</v>
      </c>
      <c r="Z83" s="2" t="s">
        <v>411</v>
      </c>
      <c r="AA83" s="2" t="s">
        <v>23</v>
      </c>
      <c r="AB83" s="2" t="s">
        <v>13</v>
      </c>
      <c r="AC83" s="2" t="s">
        <v>14</v>
      </c>
      <c r="AD83" s="56">
        <v>2500000</v>
      </c>
      <c r="AE83" s="98">
        <v>2500000</v>
      </c>
      <c r="AF83" s="98">
        <v>2500000</v>
      </c>
      <c r="AG83" s="94">
        <f t="shared" si="3"/>
        <v>0</v>
      </c>
      <c r="AH83" s="2"/>
    </row>
    <row r="84" spans="1:35" hidden="1" x14ac:dyDescent="0.25">
      <c r="A84" s="2" t="str">
        <f t="shared" si="2"/>
        <v>1.3.4M5732210BIENES ADQUIRIDOSDIRECCIÓN GENERAL DE ADMINISTRACIÓN</v>
      </c>
      <c r="B84" s="2" t="s">
        <v>965</v>
      </c>
      <c r="D84" s="2" t="s">
        <v>353</v>
      </c>
      <c r="E84" s="2" t="s">
        <v>368</v>
      </c>
      <c r="F84" s="2" t="s">
        <v>354</v>
      </c>
      <c r="G84" s="2" t="s">
        <v>371</v>
      </c>
      <c r="H84" s="2" t="s">
        <v>37</v>
      </c>
      <c r="I84" s="2" t="s">
        <v>380</v>
      </c>
      <c r="J84" s="2" t="s">
        <v>152</v>
      </c>
      <c r="K84" s="2" t="s">
        <v>397</v>
      </c>
      <c r="L84" s="2">
        <v>5</v>
      </c>
      <c r="M84" s="2">
        <v>7</v>
      </c>
      <c r="N84" s="2" t="s">
        <v>411</v>
      </c>
      <c r="O84" s="2" t="s">
        <v>453</v>
      </c>
      <c r="R84">
        <v>3221</v>
      </c>
      <c r="S84" t="s">
        <v>158</v>
      </c>
      <c r="T84" s="2">
        <v>0</v>
      </c>
      <c r="U84" s="2" t="s">
        <v>34</v>
      </c>
      <c r="V84" s="5">
        <v>3000</v>
      </c>
      <c r="W84" s="5" t="s">
        <v>442</v>
      </c>
      <c r="X84" s="2"/>
      <c r="Y84" s="2" t="s">
        <v>149</v>
      </c>
      <c r="Z84" s="2" t="s">
        <v>411</v>
      </c>
      <c r="AA84" s="2" t="s">
        <v>150</v>
      </c>
      <c r="AB84" s="2" t="s">
        <v>148</v>
      </c>
      <c r="AC84" s="2" t="s">
        <v>151</v>
      </c>
      <c r="AD84" s="56">
        <v>2321508</v>
      </c>
      <c r="AE84" s="93">
        <v>2321508</v>
      </c>
      <c r="AF84" s="93">
        <v>2321508</v>
      </c>
      <c r="AG84" s="94">
        <f t="shared" si="3"/>
        <v>0</v>
      </c>
      <c r="AH84" s="2"/>
      <c r="AI84" t="s">
        <v>419</v>
      </c>
    </row>
    <row r="85" spans="1:35" hidden="1" x14ac:dyDescent="0.25">
      <c r="A85" s="2" t="str">
        <f t="shared" si="2"/>
        <v>1.3.4M5721110SERVICIOS CONTRATADOSDIRECCIÓN GENERAL DE ADMINISTRACIÓN</v>
      </c>
      <c r="B85" s="2" t="s">
        <v>965</v>
      </c>
      <c r="D85" s="2" t="s">
        <v>353</v>
      </c>
      <c r="E85" s="2" t="s">
        <v>368</v>
      </c>
      <c r="F85" s="2" t="s">
        <v>354</v>
      </c>
      <c r="G85" s="2" t="s">
        <v>371</v>
      </c>
      <c r="H85" s="2" t="s">
        <v>37</v>
      </c>
      <c r="I85" s="2" t="s">
        <v>380</v>
      </c>
      <c r="J85" s="2" t="s">
        <v>152</v>
      </c>
      <c r="K85" s="2" t="s">
        <v>397</v>
      </c>
      <c r="L85" s="2">
        <v>5</v>
      </c>
      <c r="M85" s="2">
        <v>7</v>
      </c>
      <c r="N85" s="2" t="s">
        <v>411</v>
      </c>
      <c r="O85" s="2" t="s">
        <v>453</v>
      </c>
      <c r="R85">
        <v>2111</v>
      </c>
      <c r="S85" t="s">
        <v>117</v>
      </c>
      <c r="T85" s="2">
        <v>0</v>
      </c>
      <c r="U85" s="2" t="s">
        <v>34</v>
      </c>
      <c r="V85" s="5">
        <v>2000</v>
      </c>
      <c r="W85" s="5" t="s">
        <v>440</v>
      </c>
      <c r="Y85" s="2" t="s">
        <v>149</v>
      </c>
      <c r="Z85" s="2" t="s">
        <v>411</v>
      </c>
      <c r="AA85" s="2" t="s">
        <v>150</v>
      </c>
      <c r="AB85" s="2" t="s">
        <v>173</v>
      </c>
      <c r="AC85" s="2" t="s">
        <v>151</v>
      </c>
      <c r="AD85" s="56">
        <v>2149730</v>
      </c>
      <c r="AE85" s="98">
        <v>2149730</v>
      </c>
      <c r="AF85" s="98">
        <v>2149730</v>
      </c>
      <c r="AG85" s="94">
        <f t="shared" si="3"/>
        <v>0</v>
      </c>
      <c r="AH85" s="2" t="s">
        <v>415</v>
      </c>
      <c r="AI85" t="s">
        <v>419</v>
      </c>
    </row>
    <row r="86" spans="1:35" hidden="1" x14ac:dyDescent="0.25">
      <c r="A86" s="2" t="str">
        <f t="shared" si="2"/>
        <v>1.3.4E12143110INDUSTRIAS REGULADASDIRECCIÓN GENERAL DE PROTECCIÓN Y SUSTENTABILIDAD</v>
      </c>
      <c r="B86" s="2" t="s">
        <v>965</v>
      </c>
      <c r="D86" s="2" t="s">
        <v>353</v>
      </c>
      <c r="E86" s="2" t="s">
        <v>368</v>
      </c>
      <c r="F86" s="2" t="s">
        <v>354</v>
      </c>
      <c r="G86" s="2" t="s">
        <v>371</v>
      </c>
      <c r="H86" s="2" t="s">
        <v>37</v>
      </c>
      <c r="I86" s="2" t="s">
        <v>380</v>
      </c>
      <c r="J86" s="2" t="s">
        <v>25</v>
      </c>
      <c r="K86" s="2" t="s">
        <v>394</v>
      </c>
      <c r="L86" s="2">
        <v>12</v>
      </c>
      <c r="M86" s="2">
        <v>1</v>
      </c>
      <c r="N86" s="2" t="s">
        <v>405</v>
      </c>
      <c r="O86" s="2" t="s">
        <v>453</v>
      </c>
      <c r="R86">
        <v>4311</v>
      </c>
      <c r="S86" t="s">
        <v>223</v>
      </c>
      <c r="T86" s="2">
        <v>0</v>
      </c>
      <c r="U86" s="2" t="s">
        <v>34</v>
      </c>
      <c r="V86" s="5">
        <v>4000</v>
      </c>
      <c r="W86" s="5" t="s">
        <v>443</v>
      </c>
      <c r="X86" s="2"/>
      <c r="Y86" s="2" t="s">
        <v>282</v>
      </c>
      <c r="Z86" s="2" t="s">
        <v>405</v>
      </c>
      <c r="AA86" s="2" t="s">
        <v>283</v>
      </c>
      <c r="AB86" s="2" t="s">
        <v>970</v>
      </c>
      <c r="AC86" s="2" t="s">
        <v>347</v>
      </c>
      <c r="AD86" s="56">
        <v>2000000</v>
      </c>
      <c r="AE86" s="98">
        <v>2000000</v>
      </c>
      <c r="AF86" s="95">
        <v>1800000</v>
      </c>
      <c r="AG86" s="94">
        <f t="shared" si="3"/>
        <v>200000</v>
      </c>
      <c r="AH86" s="2" t="s">
        <v>473</v>
      </c>
      <c r="AI86" t="s">
        <v>419</v>
      </c>
    </row>
    <row r="87" spans="1:35" hidden="1" x14ac:dyDescent="0.25">
      <c r="A87" s="2" t="str">
        <f t="shared" si="2"/>
        <v>1.3.5O3033110DEFENSORÍA LEGAL DESPACHO DE LA SINDICATURA</v>
      </c>
      <c r="B87" s="2" t="s">
        <v>965</v>
      </c>
      <c r="D87" s="2" t="s">
        <v>353</v>
      </c>
      <c r="E87" s="2" t="s">
        <v>368</v>
      </c>
      <c r="F87" s="2" t="s">
        <v>354</v>
      </c>
      <c r="G87" s="2" t="s">
        <v>371</v>
      </c>
      <c r="H87" s="2" t="s">
        <v>304</v>
      </c>
      <c r="I87" s="2" t="s">
        <v>381</v>
      </c>
      <c r="J87" s="2" t="s">
        <v>63</v>
      </c>
      <c r="K87" s="2" t="s">
        <v>398</v>
      </c>
      <c r="L87" s="2">
        <v>3</v>
      </c>
      <c r="M87" s="2">
        <v>0</v>
      </c>
      <c r="N87" s="2" t="s">
        <v>404</v>
      </c>
      <c r="O87" s="2" t="s">
        <v>453</v>
      </c>
      <c r="R87">
        <v>3311</v>
      </c>
      <c r="S87" t="s">
        <v>161</v>
      </c>
      <c r="T87" s="2">
        <v>0</v>
      </c>
      <c r="U87" s="2" t="s">
        <v>34</v>
      </c>
      <c r="V87" s="5">
        <v>3000</v>
      </c>
      <c r="W87" s="5" t="s">
        <v>442</v>
      </c>
      <c r="Y87" s="2" t="s">
        <v>305</v>
      </c>
      <c r="Z87" s="2" t="s">
        <v>404</v>
      </c>
      <c r="AA87" s="2" t="s">
        <v>306</v>
      </c>
      <c r="AB87" s="2" t="s">
        <v>307</v>
      </c>
      <c r="AC87" s="2" t="s">
        <v>308</v>
      </c>
      <c r="AD87" s="56">
        <v>2000000</v>
      </c>
      <c r="AE87" s="98">
        <v>2000000</v>
      </c>
      <c r="AF87" s="98">
        <v>2000000</v>
      </c>
      <c r="AG87" s="94">
        <f t="shared" si="3"/>
        <v>0</v>
      </c>
      <c r="AH87" s="2"/>
    </row>
    <row r="88" spans="1:35" hidden="1" x14ac:dyDescent="0.25">
      <c r="A88" s="2" t="str">
        <f t="shared" si="2"/>
        <v>1.3.4M4742110RECURSOS RECAUDADOS DE MANERA EFICIENTE PROGRAMADOSDIRECCIÓN GENERAL DE INGRESOS</v>
      </c>
      <c r="B88" s="2" t="s">
        <v>965</v>
      </c>
      <c r="D88" s="2" t="s">
        <v>353</v>
      </c>
      <c r="E88" s="2" t="s">
        <v>368</v>
      </c>
      <c r="F88" s="2" t="s">
        <v>354</v>
      </c>
      <c r="G88" s="2" t="s">
        <v>371</v>
      </c>
      <c r="H88" s="2" t="s">
        <v>37</v>
      </c>
      <c r="I88" s="2" t="s">
        <v>380</v>
      </c>
      <c r="J88" s="2" t="s">
        <v>152</v>
      </c>
      <c r="K88" s="2" t="s">
        <v>397</v>
      </c>
      <c r="L88" s="2">
        <v>4</v>
      </c>
      <c r="M88" s="2">
        <v>7</v>
      </c>
      <c r="N88" s="2" t="s">
        <v>411</v>
      </c>
      <c r="O88" s="2" t="s">
        <v>453</v>
      </c>
      <c r="R88">
        <v>4211</v>
      </c>
      <c r="S88" t="s">
        <v>52</v>
      </c>
      <c r="T88" s="2">
        <v>0</v>
      </c>
      <c r="U88" s="2" t="s">
        <v>34</v>
      </c>
      <c r="V88" s="5">
        <v>4000</v>
      </c>
      <c r="W88" s="5" t="s">
        <v>443</v>
      </c>
      <c r="Y88" s="2" t="s">
        <v>311</v>
      </c>
      <c r="Z88" s="2" t="s">
        <v>411</v>
      </c>
      <c r="AA88" s="2" t="s">
        <v>312</v>
      </c>
      <c r="AB88" s="2" t="s">
        <v>314</v>
      </c>
      <c r="AC88" s="2" t="s">
        <v>313</v>
      </c>
      <c r="AD88" s="56">
        <v>2000000</v>
      </c>
      <c r="AE88" s="98">
        <v>2000000</v>
      </c>
      <c r="AF88" s="98">
        <v>2000000</v>
      </c>
      <c r="AG88" s="94">
        <f t="shared" si="3"/>
        <v>0</v>
      </c>
      <c r="AH88" s="2"/>
      <c r="AI88" t="s">
        <v>419</v>
      </c>
    </row>
    <row r="89" spans="1:35" hidden="1" x14ac:dyDescent="0.25">
      <c r="A89" s="2" t="str">
        <f t="shared" si="2"/>
        <v>1.3.4E7524710SERVICIO DE BALIZAMIENTO Y SEÑALETICADIRECCIÓN GENERAL DE MANTENIMIENTO URBANO</v>
      </c>
      <c r="B89" s="2" t="s">
        <v>965</v>
      </c>
      <c r="D89" s="2" t="s">
        <v>353</v>
      </c>
      <c r="E89" s="2" t="s">
        <v>368</v>
      </c>
      <c r="F89" s="2" t="s">
        <v>354</v>
      </c>
      <c r="G89" s="2" t="s">
        <v>371</v>
      </c>
      <c r="H89" s="2" t="s">
        <v>37</v>
      </c>
      <c r="I89" s="2" t="s">
        <v>380</v>
      </c>
      <c r="J89" s="2" t="s">
        <v>25</v>
      </c>
      <c r="K89" s="2" t="s">
        <v>394</v>
      </c>
      <c r="L89" s="2">
        <v>7</v>
      </c>
      <c r="M89" s="2">
        <v>5</v>
      </c>
      <c r="N89" s="2" t="s">
        <v>409</v>
      </c>
      <c r="O89" s="2" t="s">
        <v>453</v>
      </c>
      <c r="R89">
        <v>2471</v>
      </c>
      <c r="S89" t="s">
        <v>78</v>
      </c>
      <c r="T89" s="2">
        <v>0</v>
      </c>
      <c r="U89" s="2" t="s">
        <v>34</v>
      </c>
      <c r="V89" s="5">
        <v>2000</v>
      </c>
      <c r="W89" s="5" t="s">
        <v>440</v>
      </c>
      <c r="Y89" s="2" t="s">
        <v>67</v>
      </c>
      <c r="Z89" s="2" t="s">
        <v>409</v>
      </c>
      <c r="AA89" s="2" t="s">
        <v>69</v>
      </c>
      <c r="AB89" s="2" t="s">
        <v>96</v>
      </c>
      <c r="AC89" s="2" t="s">
        <v>97</v>
      </c>
      <c r="AD89" s="56">
        <v>3000000</v>
      </c>
      <c r="AE89" s="98">
        <v>2500000</v>
      </c>
      <c r="AF89" s="95">
        <v>2000000</v>
      </c>
      <c r="AG89" s="94">
        <f t="shared" si="3"/>
        <v>500000</v>
      </c>
    </row>
    <row r="90" spans="1:35" hidden="1" x14ac:dyDescent="0.25">
      <c r="A90" s="2" t="str">
        <f t="shared" si="2"/>
        <v>1.3.4E7556710SERVICIOS DE PODA Y TALADIRECCIÓN GENERAL DE MANTENIMIENTO DE ESPACIOS PÚBLICOS</v>
      </c>
      <c r="B90" s="2" t="s">
        <v>965</v>
      </c>
      <c r="D90" s="2" t="s">
        <v>353</v>
      </c>
      <c r="E90" s="2" t="s">
        <v>368</v>
      </c>
      <c r="F90" s="2" t="s">
        <v>354</v>
      </c>
      <c r="G90" s="2" t="s">
        <v>371</v>
      </c>
      <c r="H90" s="2" t="s">
        <v>37</v>
      </c>
      <c r="I90" s="2" t="s">
        <v>380</v>
      </c>
      <c r="J90" s="2" t="s">
        <v>25</v>
      </c>
      <c r="K90" s="2" t="s">
        <v>394</v>
      </c>
      <c r="L90" s="2">
        <v>7</v>
      </c>
      <c r="M90" s="2">
        <v>5</v>
      </c>
      <c r="N90" s="2" t="s">
        <v>409</v>
      </c>
      <c r="O90" s="2" t="s">
        <v>452</v>
      </c>
      <c r="R90">
        <v>5671</v>
      </c>
      <c r="S90" t="s">
        <v>74</v>
      </c>
      <c r="T90" s="2">
        <v>0</v>
      </c>
      <c r="U90" s="2" t="s">
        <v>34</v>
      </c>
      <c r="V90" s="5">
        <v>5000</v>
      </c>
      <c r="W90" s="5" t="s">
        <v>444</v>
      </c>
      <c r="Y90" s="2" t="s">
        <v>67</v>
      </c>
      <c r="Z90" s="2" t="s">
        <v>409</v>
      </c>
      <c r="AA90" s="2" t="s">
        <v>69</v>
      </c>
      <c r="AB90" s="2" t="s">
        <v>86</v>
      </c>
      <c r="AC90" s="2" t="s">
        <v>70</v>
      </c>
      <c r="AD90" s="56">
        <v>1500000</v>
      </c>
      <c r="AE90" s="98">
        <v>3000000</v>
      </c>
      <c r="AF90" s="95">
        <v>2000000</v>
      </c>
      <c r="AG90" s="94">
        <f t="shared" si="3"/>
        <v>1000000</v>
      </c>
      <c r="AI90" s="2"/>
    </row>
    <row r="91" spans="1:35" hidden="1" x14ac:dyDescent="0.25">
      <c r="A91" s="2" t="str">
        <f t="shared" si="2"/>
        <v>2.2.7R18425110SUMINISTRO DE AGUADIRECCIÓN GENERAL DE AGUA POTABLE Y SANEAMIENTO</v>
      </c>
      <c r="B91" s="2" t="s">
        <v>965</v>
      </c>
      <c r="C91" s="2"/>
      <c r="D91" s="2" t="s">
        <v>355</v>
      </c>
      <c r="E91" s="2" t="s">
        <v>369</v>
      </c>
      <c r="F91" s="2" t="s">
        <v>356</v>
      </c>
      <c r="G91" s="2" t="s">
        <v>374</v>
      </c>
      <c r="H91" s="2" t="s">
        <v>299</v>
      </c>
      <c r="I91" s="2" t="s">
        <v>385</v>
      </c>
      <c r="J91" s="2" t="s">
        <v>51</v>
      </c>
      <c r="K91" s="2" t="s">
        <v>400</v>
      </c>
      <c r="L91" s="2">
        <v>18</v>
      </c>
      <c r="M91" s="2">
        <v>4</v>
      </c>
      <c r="N91" s="14" t="s">
        <v>408</v>
      </c>
      <c r="O91" s="2" t="s">
        <v>453</v>
      </c>
      <c r="P91" s="2"/>
      <c r="Q91" s="2"/>
      <c r="R91" s="2">
        <v>2511</v>
      </c>
      <c r="S91" s="2" t="s">
        <v>89</v>
      </c>
      <c r="T91" s="2">
        <v>0</v>
      </c>
      <c r="U91" s="2" t="s">
        <v>34</v>
      </c>
      <c r="V91" s="5">
        <v>2000</v>
      </c>
      <c r="W91" s="5" t="s">
        <v>440</v>
      </c>
      <c r="X91" s="2"/>
      <c r="Y91" s="2" t="s">
        <v>296</v>
      </c>
      <c r="Z91" s="14" t="s">
        <v>408</v>
      </c>
      <c r="AA91" s="2" t="s">
        <v>297</v>
      </c>
      <c r="AB91" s="2" t="s">
        <v>300</v>
      </c>
      <c r="AC91" s="2" t="s">
        <v>303</v>
      </c>
      <c r="AD91" s="56">
        <v>2280000</v>
      </c>
      <c r="AE91" s="98">
        <v>2280000</v>
      </c>
      <c r="AF91" s="95">
        <v>2000000</v>
      </c>
      <c r="AG91" s="94">
        <f t="shared" si="3"/>
        <v>280000</v>
      </c>
      <c r="AH91" s="2"/>
    </row>
    <row r="92" spans="1:35" hidden="1" x14ac:dyDescent="0.25">
      <c r="A92" s="2" t="str">
        <f t="shared" si="2"/>
        <v>2.2.7R18433210SUMINISTRO DE AGUADIRECCIÓN GENERAL DE AGUA POTABLE Y SANEAMIENTO</v>
      </c>
      <c r="B92" s="2" t="s">
        <v>965</v>
      </c>
      <c r="D92" s="2" t="s">
        <v>355</v>
      </c>
      <c r="E92" s="2" t="s">
        <v>369</v>
      </c>
      <c r="F92" s="2" t="s">
        <v>356</v>
      </c>
      <c r="G92" s="2" t="s">
        <v>374</v>
      </c>
      <c r="H92" s="2" t="s">
        <v>299</v>
      </c>
      <c r="I92" s="2" t="s">
        <v>385</v>
      </c>
      <c r="J92" s="2" t="s">
        <v>51</v>
      </c>
      <c r="K92" s="2" t="s">
        <v>400</v>
      </c>
      <c r="L92" s="2">
        <v>18</v>
      </c>
      <c r="M92" s="2">
        <v>4</v>
      </c>
      <c r="N92" s="14" t="s">
        <v>408</v>
      </c>
      <c r="O92" s="2" t="s">
        <v>453</v>
      </c>
      <c r="R92">
        <v>3321</v>
      </c>
      <c r="S92" t="s">
        <v>285</v>
      </c>
      <c r="T92" s="2">
        <v>0</v>
      </c>
      <c r="U92" s="2" t="s">
        <v>34</v>
      </c>
      <c r="V92" s="5">
        <v>3000</v>
      </c>
      <c r="W92" s="5" t="s">
        <v>442</v>
      </c>
      <c r="Y92" s="2" t="s">
        <v>296</v>
      </c>
      <c r="Z92" s="14" t="s">
        <v>408</v>
      </c>
      <c r="AA92" s="2" t="s">
        <v>297</v>
      </c>
      <c r="AB92" s="2" t="s">
        <v>300</v>
      </c>
      <c r="AC92" s="2" t="s">
        <v>303</v>
      </c>
      <c r="AD92" s="56">
        <v>3480000</v>
      </c>
      <c r="AE92" s="98">
        <v>2500000</v>
      </c>
      <c r="AF92" s="95">
        <v>2000000</v>
      </c>
      <c r="AG92" s="94">
        <f t="shared" si="3"/>
        <v>500000</v>
      </c>
      <c r="AH92" s="2"/>
    </row>
    <row r="93" spans="1:35" hidden="1" x14ac:dyDescent="0.25">
      <c r="A93" s="2" t="str">
        <f t="shared" si="2"/>
        <v>1.3.4M5736310BIENES ADQUIRIDOSDIRECCIÓN GENERAL DE ADMINISTRACIÓN</v>
      </c>
      <c r="B93" s="2" t="s">
        <v>965</v>
      </c>
      <c r="D93" s="2" t="s">
        <v>353</v>
      </c>
      <c r="E93" s="2" t="s">
        <v>368</v>
      </c>
      <c r="F93" s="2" t="s">
        <v>354</v>
      </c>
      <c r="G93" s="2" t="s">
        <v>371</v>
      </c>
      <c r="H93" s="2" t="s">
        <v>37</v>
      </c>
      <c r="I93" s="2" t="s">
        <v>380</v>
      </c>
      <c r="J93" s="2" t="s">
        <v>152</v>
      </c>
      <c r="K93" s="2" t="s">
        <v>397</v>
      </c>
      <c r="L93" s="2">
        <v>5</v>
      </c>
      <c r="M93" s="2">
        <v>7</v>
      </c>
      <c r="N93" s="2" t="s">
        <v>411</v>
      </c>
      <c r="O93" s="2" t="s">
        <v>453</v>
      </c>
      <c r="R93">
        <v>3631</v>
      </c>
      <c r="S93" t="s">
        <v>167</v>
      </c>
      <c r="T93" s="2">
        <v>0</v>
      </c>
      <c r="U93" s="2" t="s">
        <v>34</v>
      </c>
      <c r="V93" s="5">
        <v>3000</v>
      </c>
      <c r="W93" s="5" t="s">
        <v>442</v>
      </c>
      <c r="Y93" s="2" t="s">
        <v>149</v>
      </c>
      <c r="Z93" s="2" t="s">
        <v>411</v>
      </c>
      <c r="AA93" s="2" t="s">
        <v>150</v>
      </c>
      <c r="AB93" s="2" t="s">
        <v>148</v>
      </c>
      <c r="AC93" s="2" t="s">
        <v>151</v>
      </c>
      <c r="AD93" s="56">
        <v>1900800</v>
      </c>
      <c r="AE93" s="98">
        <v>1900800</v>
      </c>
      <c r="AF93" s="98">
        <v>1900800</v>
      </c>
      <c r="AG93" s="94">
        <f t="shared" si="3"/>
        <v>0</v>
      </c>
      <c r="AH93" s="2" t="s">
        <v>479</v>
      </c>
    </row>
    <row r="94" spans="1:35" hidden="1" x14ac:dyDescent="0.25">
      <c r="A94" s="2" t="str">
        <f t="shared" si="2"/>
        <v>2.7.1S6838210ACTIVIDADES PARA LA CONSTRUCCIÓN DE COMUNIDADDESPACHO DE LA COORDINACIÓN GENERAL DE PARTICIPACIÓN CIUDADANA Y CONSTRUCCIÓN DE COMUNIDAD</v>
      </c>
      <c r="B94" s="2" t="s">
        <v>965</v>
      </c>
      <c r="D94" s="2" t="s">
        <v>355</v>
      </c>
      <c r="E94" s="2" t="s">
        <v>369</v>
      </c>
      <c r="F94" s="2" t="s">
        <v>360</v>
      </c>
      <c r="G94" s="2" t="s">
        <v>377</v>
      </c>
      <c r="H94" s="2" t="s">
        <v>141</v>
      </c>
      <c r="I94" s="2" t="s">
        <v>390</v>
      </c>
      <c r="J94" s="2" t="s">
        <v>258</v>
      </c>
      <c r="K94" s="2" t="s">
        <v>401</v>
      </c>
      <c r="L94" s="2">
        <v>6</v>
      </c>
      <c r="M94" s="2">
        <v>8</v>
      </c>
      <c r="N94" s="2" t="s">
        <v>412</v>
      </c>
      <c r="O94" s="2" t="s">
        <v>453</v>
      </c>
      <c r="R94">
        <v>3821</v>
      </c>
      <c r="S94" t="s">
        <v>48</v>
      </c>
      <c r="T94" s="2">
        <v>0</v>
      </c>
      <c r="U94" s="2" t="s">
        <v>34</v>
      </c>
      <c r="V94" s="5">
        <v>3000</v>
      </c>
      <c r="W94" s="5" t="s">
        <v>442</v>
      </c>
      <c r="Y94" s="2" t="s">
        <v>255</v>
      </c>
      <c r="Z94" s="2" t="s">
        <v>412</v>
      </c>
      <c r="AA94" s="2" t="s">
        <v>261</v>
      </c>
      <c r="AB94" s="2" t="s">
        <v>263</v>
      </c>
      <c r="AC94" s="2" t="s">
        <v>262</v>
      </c>
      <c r="AD94" s="56">
        <v>10850000</v>
      </c>
      <c r="AE94" s="98">
        <v>4000000</v>
      </c>
      <c r="AF94" s="95">
        <v>1000000</v>
      </c>
      <c r="AG94" s="94">
        <f t="shared" si="3"/>
        <v>3000000</v>
      </c>
      <c r="AH94" s="2" t="s">
        <v>430</v>
      </c>
    </row>
    <row r="95" spans="1:35" hidden="1" x14ac:dyDescent="0.25">
      <c r="A95" s="2" t="str">
        <f t="shared" si="2"/>
        <v>1.3.4M1044110APOYO ECONÓMICO A PERSONAS FÍSICAS, ASOCIACIONES E INSTITUCIONES SIN FINES DE LUCROSECRETARÍA PARTICULAR DE PRESIDENCIA</v>
      </c>
      <c r="B95" s="2" t="s">
        <v>965</v>
      </c>
      <c r="D95" s="2" t="s">
        <v>353</v>
      </c>
      <c r="E95" s="2" t="s">
        <v>368</v>
      </c>
      <c r="F95" s="2" t="s">
        <v>354</v>
      </c>
      <c r="G95" s="2" t="s">
        <v>371</v>
      </c>
      <c r="H95" s="2" t="s">
        <v>37</v>
      </c>
      <c r="I95" s="2" t="s">
        <v>380</v>
      </c>
      <c r="J95" s="2" t="s">
        <v>152</v>
      </c>
      <c r="K95" s="2" t="s">
        <v>397</v>
      </c>
      <c r="L95" s="2">
        <v>1</v>
      </c>
      <c r="M95" s="2">
        <v>0</v>
      </c>
      <c r="N95" s="2" t="s">
        <v>404</v>
      </c>
      <c r="O95" s="2" t="s">
        <v>453</v>
      </c>
      <c r="R95">
        <v>4411</v>
      </c>
      <c r="S95" t="s">
        <v>210</v>
      </c>
      <c r="T95" s="2">
        <v>0</v>
      </c>
      <c r="U95" s="2" t="s">
        <v>34</v>
      </c>
      <c r="V95" s="5">
        <v>4000</v>
      </c>
      <c r="W95" s="5" t="s">
        <v>443</v>
      </c>
      <c r="Y95" s="2" t="s">
        <v>22</v>
      </c>
      <c r="Z95" s="2" t="s">
        <v>404</v>
      </c>
      <c r="AA95" s="2" t="s">
        <v>211</v>
      </c>
      <c r="AB95" s="2" t="s">
        <v>212</v>
      </c>
      <c r="AC95" s="2" t="s">
        <v>213</v>
      </c>
      <c r="AD95" s="56">
        <v>2943820</v>
      </c>
      <c r="AE95" s="98">
        <v>2000000</v>
      </c>
      <c r="AF95" s="95">
        <v>1800000</v>
      </c>
      <c r="AG95" s="94">
        <f t="shared" si="3"/>
        <v>200000</v>
      </c>
      <c r="AH95" s="2"/>
      <c r="AI95" s="2" t="s">
        <v>419</v>
      </c>
    </row>
    <row r="96" spans="1:35" hidden="1" x14ac:dyDescent="0.25">
      <c r="A96" s="2" t="str">
        <f t="shared" si="2"/>
        <v>1.3.4M1044510APOYO ECONÓMICO A PERSONAS FÍSICAS, ASOCIACIONES E INSTITUCIONES SIN FINES DE LUCROSECRETARÍA PARTICULAR DE PRESIDENCIA</v>
      </c>
      <c r="B96" s="2" t="s">
        <v>965</v>
      </c>
      <c r="D96" s="2" t="s">
        <v>353</v>
      </c>
      <c r="E96" s="2" t="s">
        <v>368</v>
      </c>
      <c r="F96" s="2" t="s">
        <v>354</v>
      </c>
      <c r="G96" s="2" t="s">
        <v>371</v>
      </c>
      <c r="H96" s="2" t="s">
        <v>37</v>
      </c>
      <c r="I96" s="2" t="s">
        <v>380</v>
      </c>
      <c r="J96" s="2" t="s">
        <v>152</v>
      </c>
      <c r="K96" s="2" t="s">
        <v>397</v>
      </c>
      <c r="L96" s="2">
        <v>1</v>
      </c>
      <c r="M96" s="2">
        <v>0</v>
      </c>
      <c r="N96" s="2" t="s">
        <v>404</v>
      </c>
      <c r="O96" s="2" t="s">
        <v>453</v>
      </c>
      <c r="R96">
        <v>4451</v>
      </c>
      <c r="S96" t="s">
        <v>198</v>
      </c>
      <c r="T96" s="2">
        <v>0</v>
      </c>
      <c r="U96" s="2" t="s">
        <v>34</v>
      </c>
      <c r="V96" s="5">
        <v>4000</v>
      </c>
      <c r="W96" s="5" t="s">
        <v>443</v>
      </c>
      <c r="Y96" s="2" t="s">
        <v>22</v>
      </c>
      <c r="Z96" s="2" t="s">
        <v>404</v>
      </c>
      <c r="AA96" s="2" t="s">
        <v>211</v>
      </c>
      <c r="AB96" s="2" t="s">
        <v>212</v>
      </c>
      <c r="AC96" s="2" t="s">
        <v>213</v>
      </c>
      <c r="AD96" s="56">
        <v>3613060</v>
      </c>
      <c r="AE96" s="98">
        <v>2000000</v>
      </c>
      <c r="AF96" s="95">
        <v>1800000</v>
      </c>
      <c r="AG96" s="94">
        <f t="shared" si="3"/>
        <v>200000</v>
      </c>
      <c r="AH96" s="2"/>
      <c r="AI96" s="2" t="s">
        <v>419</v>
      </c>
    </row>
    <row r="97" spans="1:35" hidden="1" x14ac:dyDescent="0.25">
      <c r="A97" s="2" t="str">
        <f t="shared" si="2"/>
        <v>2.6.8R14742110ATENCION A MUJERES DEL MUNICIPIOINSTITUTO MUNICIPAL DE LA MUJER TLAJOMULQUENSE</v>
      </c>
      <c r="B97" s="2" t="s">
        <v>965</v>
      </c>
      <c r="D97" s="2" t="s">
        <v>355</v>
      </c>
      <c r="E97" s="2" t="s">
        <v>369</v>
      </c>
      <c r="F97" s="2" t="s">
        <v>357</v>
      </c>
      <c r="G97" s="2" t="s">
        <v>376</v>
      </c>
      <c r="H97" s="2" t="s">
        <v>59</v>
      </c>
      <c r="I97" s="2" t="s">
        <v>389</v>
      </c>
      <c r="J97" s="2" t="s">
        <v>51</v>
      </c>
      <c r="K97" s="2" t="s">
        <v>400</v>
      </c>
      <c r="L97" s="2">
        <v>14</v>
      </c>
      <c r="M97" s="2">
        <v>7</v>
      </c>
      <c r="N97" s="2" t="s">
        <v>404</v>
      </c>
      <c r="O97" s="2" t="s">
        <v>453</v>
      </c>
      <c r="R97">
        <v>4211</v>
      </c>
      <c r="S97" t="s">
        <v>52</v>
      </c>
      <c r="T97" s="2">
        <v>0</v>
      </c>
      <c r="U97" s="2" t="s">
        <v>34</v>
      </c>
      <c r="V97" s="5">
        <v>4000</v>
      </c>
      <c r="W97" s="5" t="s">
        <v>443</v>
      </c>
      <c r="Y97" s="2" t="s">
        <v>57</v>
      </c>
      <c r="Z97" s="2" t="s">
        <v>404</v>
      </c>
      <c r="AA97" s="2" t="s">
        <v>54</v>
      </c>
      <c r="AB97" t="s">
        <v>58</v>
      </c>
      <c r="AC97" s="2" t="s">
        <v>57</v>
      </c>
      <c r="AD97" s="56">
        <v>1726449.08</v>
      </c>
      <c r="AE97" s="98">
        <v>1726449.08</v>
      </c>
      <c r="AF97" s="98">
        <v>1726449.08</v>
      </c>
      <c r="AG97" s="94">
        <f t="shared" si="3"/>
        <v>0</v>
      </c>
      <c r="AH97" s="2"/>
      <c r="AI97" s="2" t="s">
        <v>419</v>
      </c>
    </row>
    <row r="98" spans="1:35" hidden="1" x14ac:dyDescent="0.25">
      <c r="A98" s="2" t="str">
        <f t="shared" si="2"/>
        <v>2.7.1S6838210ADMINISTRACIÓN GENERAL DE LA COORDINACIÓN GENERAL DE PARTICIPACIÓN CIUDADANA Y CONSTRUCCIÓN DE COMUNIDADDESPACHO DE LA COORDINACIÓN GENERAL DE PARTICIPACIÓN CIUDADANA Y CONSTRUCCIÓN DE COMUNIDAD</v>
      </c>
      <c r="B98" s="2" t="s">
        <v>965</v>
      </c>
      <c r="D98" s="2" t="s">
        <v>355</v>
      </c>
      <c r="E98" s="2" t="s">
        <v>369</v>
      </c>
      <c r="F98" s="2" t="s">
        <v>360</v>
      </c>
      <c r="G98" s="2" t="s">
        <v>377</v>
      </c>
      <c r="H98" s="2" t="s">
        <v>141</v>
      </c>
      <c r="I98" s="2" t="s">
        <v>390</v>
      </c>
      <c r="J98" s="2" t="s">
        <v>258</v>
      </c>
      <c r="K98" s="2" t="s">
        <v>401</v>
      </c>
      <c r="L98" s="2">
        <v>6</v>
      </c>
      <c r="M98" s="2">
        <v>8</v>
      </c>
      <c r="N98" s="2" t="s">
        <v>412</v>
      </c>
      <c r="O98" s="2" t="s">
        <v>453</v>
      </c>
      <c r="R98">
        <v>3821</v>
      </c>
      <c r="S98" t="s">
        <v>48</v>
      </c>
      <c r="T98" s="2">
        <v>0</v>
      </c>
      <c r="U98" s="2" t="s">
        <v>34</v>
      </c>
      <c r="V98" s="5">
        <v>3000</v>
      </c>
      <c r="W98" s="5" t="s">
        <v>442</v>
      </c>
      <c r="Y98" s="2" t="s">
        <v>255</v>
      </c>
      <c r="Z98" s="2" t="s">
        <v>412</v>
      </c>
      <c r="AA98" s="2" t="s">
        <v>277</v>
      </c>
      <c r="AB98" s="2" t="s">
        <v>276</v>
      </c>
      <c r="AC98" s="2" t="s">
        <v>262</v>
      </c>
      <c r="AD98" s="56">
        <v>4000000</v>
      </c>
      <c r="AE98" s="98">
        <v>2500000</v>
      </c>
      <c r="AF98" s="95">
        <v>1000000</v>
      </c>
      <c r="AG98" s="94">
        <f t="shared" si="3"/>
        <v>1500000</v>
      </c>
      <c r="AH98" s="2" t="s">
        <v>433</v>
      </c>
      <c r="AI98" s="2"/>
    </row>
    <row r="99" spans="1:35" hidden="1" x14ac:dyDescent="0.25">
      <c r="A99" s="2" t="str">
        <f t="shared" si="2"/>
        <v>1.3.4M5751110BIENES ADQUIRIDOSDIRECCIÓN GENERAL DE ADMINISTRACIÓN</v>
      </c>
      <c r="B99" s="2" t="s">
        <v>965</v>
      </c>
      <c r="D99" s="2" t="s">
        <v>353</v>
      </c>
      <c r="E99" s="2" t="s">
        <v>368</v>
      </c>
      <c r="F99" s="2" t="s">
        <v>354</v>
      </c>
      <c r="G99" s="2" t="s">
        <v>371</v>
      </c>
      <c r="H99" s="2" t="s">
        <v>37</v>
      </c>
      <c r="I99" s="2" t="s">
        <v>380</v>
      </c>
      <c r="J99" s="2" t="s">
        <v>152</v>
      </c>
      <c r="K99" s="2" t="s">
        <v>397</v>
      </c>
      <c r="L99" s="2">
        <v>5</v>
      </c>
      <c r="M99" s="2">
        <v>7</v>
      </c>
      <c r="N99" s="2" t="s">
        <v>411</v>
      </c>
      <c r="O99" s="2" t="s">
        <v>452</v>
      </c>
      <c r="R99">
        <v>5111</v>
      </c>
      <c r="S99" t="s">
        <v>130</v>
      </c>
      <c r="T99" s="2">
        <v>0</v>
      </c>
      <c r="U99" s="2" t="s">
        <v>34</v>
      </c>
      <c r="V99" s="5">
        <v>5000</v>
      </c>
      <c r="W99" s="5" t="s">
        <v>444</v>
      </c>
      <c r="Y99" s="2" t="s">
        <v>149</v>
      </c>
      <c r="Z99" s="2" t="s">
        <v>411</v>
      </c>
      <c r="AA99" s="2" t="s">
        <v>150</v>
      </c>
      <c r="AB99" s="2" t="s">
        <v>148</v>
      </c>
      <c r="AC99" s="2" t="s">
        <v>151</v>
      </c>
      <c r="AD99" s="56">
        <v>4218000</v>
      </c>
      <c r="AE99" s="98">
        <v>1500000</v>
      </c>
      <c r="AF99" s="98">
        <v>1000000</v>
      </c>
      <c r="AG99" s="94">
        <f t="shared" si="3"/>
        <v>500000</v>
      </c>
      <c r="AH99" s="2" t="s">
        <v>416</v>
      </c>
    </row>
    <row r="100" spans="1:35" hidden="1" x14ac:dyDescent="0.25">
      <c r="A100" s="2" t="str">
        <f t="shared" si="2"/>
        <v>1.3.4M5724110BIENES ADQUIRIDOSDIRECCIÓN GENERAL DE ADMINISTRACIÓN</v>
      </c>
      <c r="B100" s="2" t="s">
        <v>965</v>
      </c>
      <c r="D100" s="2" t="s">
        <v>353</v>
      </c>
      <c r="E100" s="2" t="s">
        <v>368</v>
      </c>
      <c r="F100" s="2" t="s">
        <v>354</v>
      </c>
      <c r="G100" s="2" t="s">
        <v>371</v>
      </c>
      <c r="H100" s="2" t="s">
        <v>37</v>
      </c>
      <c r="I100" s="2" t="s">
        <v>380</v>
      </c>
      <c r="J100" s="2" t="s">
        <v>152</v>
      </c>
      <c r="K100" s="2" t="s">
        <v>397</v>
      </c>
      <c r="L100" s="2">
        <v>5</v>
      </c>
      <c r="M100" s="2">
        <v>7</v>
      </c>
      <c r="N100" s="2" t="s">
        <v>411</v>
      </c>
      <c r="O100" s="2" t="s">
        <v>453</v>
      </c>
      <c r="R100">
        <v>2411</v>
      </c>
      <c r="S100" t="s">
        <v>102</v>
      </c>
      <c r="T100" s="2">
        <v>0</v>
      </c>
      <c r="U100" s="2" t="s">
        <v>34</v>
      </c>
      <c r="V100" s="5">
        <v>2000</v>
      </c>
      <c r="W100" s="5" t="s">
        <v>440</v>
      </c>
      <c r="Y100" s="2" t="s">
        <v>149</v>
      </c>
      <c r="Z100" s="2" t="s">
        <v>411</v>
      </c>
      <c r="AA100" s="2" t="s">
        <v>150</v>
      </c>
      <c r="AB100" s="2" t="s">
        <v>148</v>
      </c>
      <c r="AC100" s="2" t="s">
        <v>151</v>
      </c>
      <c r="AD100" s="56">
        <v>2109996</v>
      </c>
      <c r="AE100" s="98">
        <v>2109996</v>
      </c>
      <c r="AF100" s="95">
        <v>1500000</v>
      </c>
      <c r="AG100" s="94">
        <f t="shared" si="3"/>
        <v>609996</v>
      </c>
      <c r="AH100" s="2"/>
    </row>
    <row r="101" spans="1:35" hidden="1" x14ac:dyDescent="0.25">
      <c r="A101" s="2" t="str">
        <f t="shared" si="2"/>
        <v>3.1.1E9643110CAL AGRÍCOLADIRECCIÓN GENERAL DE DESARROLLO RURAL</v>
      </c>
      <c r="B101" s="2" t="s">
        <v>965</v>
      </c>
      <c r="D101" s="2" t="s">
        <v>358</v>
      </c>
      <c r="E101" s="2" t="s">
        <v>370</v>
      </c>
      <c r="F101" s="2" t="s">
        <v>363</v>
      </c>
      <c r="G101" s="2" t="s">
        <v>378</v>
      </c>
      <c r="H101" s="2" t="s">
        <v>221</v>
      </c>
      <c r="I101" s="2" t="s">
        <v>391</v>
      </c>
      <c r="J101" s="2" t="s">
        <v>25</v>
      </c>
      <c r="K101" s="2" t="s">
        <v>394</v>
      </c>
      <c r="L101" s="2">
        <v>9</v>
      </c>
      <c r="M101" s="2">
        <v>6</v>
      </c>
      <c r="N101" s="2" t="s">
        <v>410</v>
      </c>
      <c r="O101" s="2" t="s">
        <v>453</v>
      </c>
      <c r="R101">
        <v>4311</v>
      </c>
      <c r="S101" t="s">
        <v>223</v>
      </c>
      <c r="T101" s="2">
        <v>0</v>
      </c>
      <c r="U101" s="2" t="s">
        <v>34</v>
      </c>
      <c r="V101" s="5">
        <v>4000</v>
      </c>
      <c r="W101" s="5" t="s">
        <v>443</v>
      </c>
      <c r="Y101" s="2" t="s">
        <v>222</v>
      </c>
      <c r="Z101" s="2" t="s">
        <v>410</v>
      </c>
      <c r="AA101" s="2" t="s">
        <v>234</v>
      </c>
      <c r="AB101" s="2" t="s">
        <v>235</v>
      </c>
      <c r="AC101" s="2" t="s">
        <v>220</v>
      </c>
      <c r="AD101" s="56">
        <v>1500000</v>
      </c>
      <c r="AE101" s="98">
        <v>1500000</v>
      </c>
      <c r="AF101" s="98">
        <v>1000000</v>
      </c>
      <c r="AG101" s="94">
        <f t="shared" si="3"/>
        <v>500000</v>
      </c>
      <c r="AH101" s="2"/>
      <c r="AI101" s="2" t="s">
        <v>419</v>
      </c>
    </row>
    <row r="102" spans="1:35" hidden="1" x14ac:dyDescent="0.25">
      <c r="A102" s="2" t="str">
        <f t="shared" si="2"/>
        <v>1.3.4O2034110CONDONACIÓN Y/O REDUCCIÓN DE SANCIONESDIRECIÓN DE ACUERDOS Y SEGUIMIENTO</v>
      </c>
      <c r="B102" s="2" t="s">
        <v>965</v>
      </c>
      <c r="D102" s="2" t="s">
        <v>353</v>
      </c>
      <c r="E102" s="2" t="s">
        <v>368</v>
      </c>
      <c r="F102" s="2" t="s">
        <v>354</v>
      </c>
      <c r="G102" s="2" t="s">
        <v>371</v>
      </c>
      <c r="H102" s="2" t="s">
        <v>37</v>
      </c>
      <c r="I102" s="2" t="s">
        <v>380</v>
      </c>
      <c r="J102" s="2" t="s">
        <v>63</v>
      </c>
      <c r="K102" s="2" t="s">
        <v>398</v>
      </c>
      <c r="L102" s="2">
        <v>2</v>
      </c>
      <c r="M102" s="2">
        <v>0</v>
      </c>
      <c r="N102" s="2" t="s">
        <v>404</v>
      </c>
      <c r="O102" s="2" t="s">
        <v>453</v>
      </c>
      <c r="R102">
        <v>3411</v>
      </c>
      <c r="S102" t="s">
        <v>190</v>
      </c>
      <c r="T102" s="2">
        <v>0</v>
      </c>
      <c r="U102" s="2" t="s">
        <v>34</v>
      </c>
      <c r="V102" s="5">
        <v>3000</v>
      </c>
      <c r="W102" s="5" t="s">
        <v>442</v>
      </c>
      <c r="Y102" s="2" t="s">
        <v>186</v>
      </c>
      <c r="Z102" s="2" t="s">
        <v>404</v>
      </c>
      <c r="AA102" s="2" t="s">
        <v>188</v>
      </c>
      <c r="AB102" s="2" t="s">
        <v>189</v>
      </c>
      <c r="AC102" s="2" t="s">
        <v>200</v>
      </c>
      <c r="AD102" s="56">
        <v>2000000</v>
      </c>
      <c r="AE102" s="98">
        <v>1500000</v>
      </c>
      <c r="AF102" s="95">
        <v>1000000</v>
      </c>
      <c r="AG102" s="94">
        <f t="shared" si="3"/>
        <v>500000</v>
      </c>
      <c r="AH102" s="2"/>
    </row>
    <row r="103" spans="1:35" hidden="1" x14ac:dyDescent="0.25">
      <c r="A103" s="2" t="str">
        <f t="shared" si="2"/>
        <v>1.3.4M4738210RECURSOS RECAUDADOS DE MANERA EFICIENTE PROGRAMADOSDIRECCIÓN GENERAL DE INGRESOS</v>
      </c>
      <c r="B103" s="2" t="s">
        <v>965</v>
      </c>
      <c r="D103" s="2" t="s">
        <v>353</v>
      </c>
      <c r="E103" s="2" t="s">
        <v>368</v>
      </c>
      <c r="F103" s="2" t="s">
        <v>354</v>
      </c>
      <c r="G103" s="2" t="s">
        <v>371</v>
      </c>
      <c r="H103" s="2" t="s">
        <v>37</v>
      </c>
      <c r="I103" t="s">
        <v>380</v>
      </c>
      <c r="J103" s="2" t="s">
        <v>152</v>
      </c>
      <c r="K103" s="2" t="s">
        <v>397</v>
      </c>
      <c r="L103" s="2">
        <v>4</v>
      </c>
      <c r="M103" s="2">
        <v>7</v>
      </c>
      <c r="N103" s="2" t="s">
        <v>411</v>
      </c>
      <c r="O103" s="2" t="s">
        <v>453</v>
      </c>
      <c r="R103">
        <v>3821</v>
      </c>
      <c r="S103" t="s">
        <v>48</v>
      </c>
      <c r="T103" s="2">
        <v>0</v>
      </c>
      <c r="U103" s="2" t="s">
        <v>34</v>
      </c>
      <c r="V103" s="5">
        <v>3000</v>
      </c>
      <c r="W103" s="5" t="s">
        <v>442</v>
      </c>
      <c r="Y103" s="2" t="s">
        <v>311</v>
      </c>
      <c r="Z103" s="2" t="s">
        <v>411</v>
      </c>
      <c r="AA103" s="2" t="s">
        <v>312</v>
      </c>
      <c r="AB103" s="2" t="s">
        <v>314</v>
      </c>
      <c r="AC103" s="2" t="s">
        <v>313</v>
      </c>
      <c r="AD103" s="56">
        <v>2500000</v>
      </c>
      <c r="AE103" s="98">
        <v>2500000</v>
      </c>
      <c r="AF103" s="95">
        <v>1200000</v>
      </c>
      <c r="AG103" s="94">
        <f t="shared" si="3"/>
        <v>1300000</v>
      </c>
      <c r="AH103" s="2"/>
      <c r="AI103" s="2"/>
    </row>
    <row r="104" spans="1:35" hidden="1" x14ac:dyDescent="0.25">
      <c r="A104" s="2" t="str">
        <f t="shared" si="2"/>
        <v>1.3.4E7556710SERVICIO DE RECOLECCIÓN DE MALEZADIRECCIÓN GENERAL DE MANTENIMIENTO DE ESPACIOS PÚBLICOS</v>
      </c>
      <c r="B104" s="2" t="s">
        <v>965</v>
      </c>
      <c r="D104" s="2" t="s">
        <v>353</v>
      </c>
      <c r="E104" s="2" t="s">
        <v>368</v>
      </c>
      <c r="F104" s="2" t="s">
        <v>354</v>
      </c>
      <c r="G104" s="2" t="s">
        <v>371</v>
      </c>
      <c r="H104" s="2" t="s">
        <v>37</v>
      </c>
      <c r="I104" s="2" t="s">
        <v>380</v>
      </c>
      <c r="J104" s="2" t="s">
        <v>25</v>
      </c>
      <c r="K104" s="2" t="s">
        <v>394</v>
      </c>
      <c r="L104" s="2">
        <v>7</v>
      </c>
      <c r="M104" s="2">
        <v>5</v>
      </c>
      <c r="N104" s="2" t="s">
        <v>409</v>
      </c>
      <c r="O104" s="2" t="s">
        <v>452</v>
      </c>
      <c r="R104">
        <v>5671</v>
      </c>
      <c r="S104" t="s">
        <v>74</v>
      </c>
      <c r="T104" s="2">
        <v>0</v>
      </c>
      <c r="U104" s="2" t="s">
        <v>34</v>
      </c>
      <c r="V104" s="5">
        <v>5000</v>
      </c>
      <c r="W104" s="5" t="s">
        <v>444</v>
      </c>
      <c r="Y104" s="2" t="s">
        <v>67</v>
      </c>
      <c r="Z104" s="2" t="s">
        <v>409</v>
      </c>
      <c r="AA104" s="2" t="s">
        <v>69</v>
      </c>
      <c r="AB104" s="2" t="s">
        <v>68</v>
      </c>
      <c r="AC104" s="2" t="s">
        <v>70</v>
      </c>
      <c r="AD104" s="56">
        <v>1500000</v>
      </c>
      <c r="AE104" s="98">
        <v>1500000</v>
      </c>
      <c r="AF104" s="98">
        <v>1000000</v>
      </c>
      <c r="AG104" s="94">
        <f t="shared" si="3"/>
        <v>500000</v>
      </c>
    </row>
    <row r="105" spans="1:35" hidden="1" x14ac:dyDescent="0.25">
      <c r="A105" s="2" t="str">
        <f t="shared" si="2"/>
        <v>2.7.1S6832510UNIFORMES ESCOLARESDIRECCIÓN GENERAL DE PROGRAMAS SOCIALES</v>
      </c>
      <c r="B105" s="2" t="s">
        <v>965</v>
      </c>
      <c r="D105" s="2" t="s">
        <v>355</v>
      </c>
      <c r="E105" s="2" t="s">
        <v>369</v>
      </c>
      <c r="F105" s="2" t="s">
        <v>360</v>
      </c>
      <c r="G105" s="2" t="s">
        <v>377</v>
      </c>
      <c r="H105" s="2" t="s">
        <v>141</v>
      </c>
      <c r="I105" s="2" t="s">
        <v>390</v>
      </c>
      <c r="J105" s="2" t="s">
        <v>258</v>
      </c>
      <c r="K105" s="2" t="s">
        <v>401</v>
      </c>
      <c r="L105" s="2">
        <v>6</v>
      </c>
      <c r="M105" s="2">
        <v>8</v>
      </c>
      <c r="N105" s="2" t="s">
        <v>412</v>
      </c>
      <c r="O105" s="2" t="s">
        <v>453</v>
      </c>
      <c r="R105">
        <v>3251</v>
      </c>
      <c r="S105" t="s">
        <v>160</v>
      </c>
      <c r="T105" s="2">
        <v>0</v>
      </c>
      <c r="U105" s="2" t="s">
        <v>34</v>
      </c>
      <c r="V105" s="5">
        <v>3000</v>
      </c>
      <c r="W105" s="5" t="s">
        <v>442</v>
      </c>
      <c r="Y105" s="2" t="s">
        <v>255</v>
      </c>
      <c r="Z105" s="2" t="s">
        <v>412</v>
      </c>
      <c r="AA105" s="2" t="s">
        <v>254</v>
      </c>
      <c r="AB105" s="2" t="s">
        <v>260</v>
      </c>
      <c r="AC105" s="2" t="s">
        <v>257</v>
      </c>
      <c r="AD105" s="56">
        <v>1500000</v>
      </c>
      <c r="AE105" s="93">
        <v>1500000</v>
      </c>
      <c r="AF105" s="93">
        <v>1000000</v>
      </c>
      <c r="AG105" s="94">
        <f t="shared" si="3"/>
        <v>500000</v>
      </c>
      <c r="AH105" s="2"/>
      <c r="AI105" t="s">
        <v>419</v>
      </c>
    </row>
    <row r="106" spans="1:35" hidden="1" x14ac:dyDescent="0.25">
      <c r="A106" s="2" t="str">
        <f t="shared" si="2"/>
        <v>1.3.4E12142110INDUSTRIAS REGULADASDIRECCIÓN GENERAL DE PROTECCIÓN Y SUSTENTABILIDAD</v>
      </c>
      <c r="B106" s="2" t="s">
        <v>965</v>
      </c>
      <c r="D106" s="2" t="s">
        <v>353</v>
      </c>
      <c r="E106" s="2" t="s">
        <v>368</v>
      </c>
      <c r="F106" s="2" t="s">
        <v>354</v>
      </c>
      <c r="G106" s="2" t="s">
        <v>371</v>
      </c>
      <c r="H106" s="2" t="s">
        <v>37</v>
      </c>
      <c r="I106" s="2" t="s">
        <v>380</v>
      </c>
      <c r="J106" s="2" t="s">
        <v>25</v>
      </c>
      <c r="K106" s="2" t="s">
        <v>394</v>
      </c>
      <c r="L106" s="2">
        <v>12</v>
      </c>
      <c r="M106" s="2">
        <v>1</v>
      </c>
      <c r="N106" s="2" t="s">
        <v>405</v>
      </c>
      <c r="O106" s="2" t="s">
        <v>453</v>
      </c>
      <c r="R106">
        <v>4211</v>
      </c>
      <c r="S106" t="s">
        <v>52</v>
      </c>
      <c r="T106" s="2">
        <v>0</v>
      </c>
      <c r="U106" s="2" t="s">
        <v>34</v>
      </c>
      <c r="V106" s="5">
        <v>4000</v>
      </c>
      <c r="W106" s="5" t="s">
        <v>443</v>
      </c>
      <c r="Y106" s="2" t="s">
        <v>282</v>
      </c>
      <c r="Z106" s="2" t="s">
        <v>405</v>
      </c>
      <c r="AA106" s="2" t="s">
        <v>283</v>
      </c>
      <c r="AB106" s="2" t="s">
        <v>970</v>
      </c>
      <c r="AC106" s="2" t="s">
        <v>347</v>
      </c>
      <c r="AD106" s="56">
        <v>1300000</v>
      </c>
      <c r="AE106" s="98">
        <v>1300000</v>
      </c>
      <c r="AF106" s="98">
        <v>1300000</v>
      </c>
      <c r="AG106" s="94">
        <f t="shared" si="3"/>
        <v>0</v>
      </c>
      <c r="AH106" s="2" t="s">
        <v>472</v>
      </c>
      <c r="AI106" t="s">
        <v>419</v>
      </c>
    </row>
    <row r="107" spans="1:35" hidden="1" x14ac:dyDescent="0.25">
      <c r="A107" s="2" t="str">
        <f t="shared" si="2"/>
        <v>1.3.4M5731410BIENES ADQUIRIDOSDIRECCIÓN GENERAL DE ADMINISTRACIÓN</v>
      </c>
      <c r="B107" s="2" t="s">
        <v>965</v>
      </c>
      <c r="D107" s="2" t="s">
        <v>353</v>
      </c>
      <c r="E107" s="2" t="s">
        <v>368</v>
      </c>
      <c r="F107" s="2" t="s">
        <v>354</v>
      </c>
      <c r="G107" s="2" t="s">
        <v>371</v>
      </c>
      <c r="H107" s="2" t="s">
        <v>37</v>
      </c>
      <c r="I107" s="2" t="s">
        <v>380</v>
      </c>
      <c r="J107" s="2" t="s">
        <v>152</v>
      </c>
      <c r="K107" s="2" t="s">
        <v>397</v>
      </c>
      <c r="L107" s="2">
        <v>5</v>
      </c>
      <c r="M107" s="2">
        <v>7</v>
      </c>
      <c r="N107" s="2" t="s">
        <v>411</v>
      </c>
      <c r="O107" s="2" t="s">
        <v>453</v>
      </c>
      <c r="R107">
        <v>3141</v>
      </c>
      <c r="S107" t="s">
        <v>27</v>
      </c>
      <c r="T107" s="2">
        <v>0</v>
      </c>
      <c r="U107" s="2" t="s">
        <v>34</v>
      </c>
      <c r="V107" s="5">
        <v>3000</v>
      </c>
      <c r="W107" s="5" t="s">
        <v>442</v>
      </c>
      <c r="Y107" s="2" t="s">
        <v>149</v>
      </c>
      <c r="Z107" s="2" t="s">
        <v>411</v>
      </c>
      <c r="AA107" s="2" t="s">
        <v>150</v>
      </c>
      <c r="AB107" s="2" t="s">
        <v>148</v>
      </c>
      <c r="AC107" s="2" t="s">
        <v>151</v>
      </c>
      <c r="AD107" s="56">
        <v>1224000</v>
      </c>
      <c r="AE107" s="98">
        <v>1224000</v>
      </c>
      <c r="AF107" s="98">
        <v>1224000</v>
      </c>
      <c r="AG107" s="94">
        <f t="shared" si="3"/>
        <v>0</v>
      </c>
      <c r="AH107" s="2"/>
      <c r="AI107" t="s">
        <v>419</v>
      </c>
    </row>
    <row r="108" spans="1:35" hidden="1" x14ac:dyDescent="0.25">
      <c r="A108" s="2" t="str">
        <f t="shared" si="2"/>
        <v>2.7.1S6838210APOYO A LAS AGENCIAS Y DELEGACIONES DEL MUNICIPIODIRECCIÓN DE AGENCIAS Y DELEGACIONES</v>
      </c>
      <c r="B108" s="2" t="s">
        <v>965</v>
      </c>
      <c r="D108" s="2" t="s">
        <v>355</v>
      </c>
      <c r="E108" s="2" t="s">
        <v>369</v>
      </c>
      <c r="F108" s="2" t="s">
        <v>360</v>
      </c>
      <c r="G108" s="2" t="s">
        <v>377</v>
      </c>
      <c r="H108" s="2" t="s">
        <v>141</v>
      </c>
      <c r="I108" s="2" t="s">
        <v>390</v>
      </c>
      <c r="J108" s="2" t="s">
        <v>258</v>
      </c>
      <c r="K108" s="2" t="s">
        <v>401</v>
      </c>
      <c r="L108" s="2">
        <v>6</v>
      </c>
      <c r="M108" s="2">
        <v>8</v>
      </c>
      <c r="N108" s="2" t="s">
        <v>412</v>
      </c>
      <c r="O108" s="2" t="s">
        <v>453</v>
      </c>
      <c r="R108">
        <v>3821</v>
      </c>
      <c r="S108" t="s">
        <v>48</v>
      </c>
      <c r="T108" s="2">
        <v>0</v>
      </c>
      <c r="U108" s="2" t="s">
        <v>34</v>
      </c>
      <c r="V108" s="5">
        <v>3000</v>
      </c>
      <c r="W108" s="5" t="s">
        <v>442</v>
      </c>
      <c r="Y108" s="2" t="s">
        <v>255</v>
      </c>
      <c r="Z108" s="2" t="s">
        <v>412</v>
      </c>
      <c r="AA108" s="2" t="s">
        <v>279</v>
      </c>
      <c r="AB108" s="2" t="s">
        <v>280</v>
      </c>
      <c r="AC108" s="2" t="s">
        <v>281</v>
      </c>
      <c r="AD108" s="56">
        <v>1300000</v>
      </c>
      <c r="AE108" s="98">
        <v>1200000</v>
      </c>
      <c r="AF108" s="95">
        <v>1000000</v>
      </c>
      <c r="AG108" s="94">
        <f t="shared" si="3"/>
        <v>200000</v>
      </c>
      <c r="AH108" s="2" t="s">
        <v>478</v>
      </c>
    </row>
    <row r="109" spans="1:35" hidden="1" x14ac:dyDescent="0.25">
      <c r="A109" s="2" t="str">
        <f t="shared" si="2"/>
        <v>1.3.4M5731610BIENES ADQUIRIDOSDIRECCIÓN GENERAL DE ADMINISTRACIÓN</v>
      </c>
      <c r="B109" s="2" t="s">
        <v>965</v>
      </c>
      <c r="D109" s="2" t="s">
        <v>353</v>
      </c>
      <c r="E109" s="2" t="s">
        <v>368</v>
      </c>
      <c r="F109" s="2" t="s">
        <v>354</v>
      </c>
      <c r="G109" s="2" t="s">
        <v>371</v>
      </c>
      <c r="H109" s="2" t="s">
        <v>37</v>
      </c>
      <c r="I109" s="2" t="s">
        <v>380</v>
      </c>
      <c r="J109" s="2" t="s">
        <v>152</v>
      </c>
      <c r="K109" s="2" t="s">
        <v>397</v>
      </c>
      <c r="L109" s="2">
        <v>5</v>
      </c>
      <c r="M109" s="2">
        <v>7</v>
      </c>
      <c r="N109" s="2" t="s">
        <v>411</v>
      </c>
      <c r="O109" s="2" t="s">
        <v>453</v>
      </c>
      <c r="R109">
        <v>3161</v>
      </c>
      <c r="S109" t="s">
        <v>157</v>
      </c>
      <c r="T109" s="2">
        <v>0</v>
      </c>
      <c r="U109" s="2" t="s">
        <v>34</v>
      </c>
      <c r="V109" s="5">
        <v>3000</v>
      </c>
      <c r="W109" s="5" t="s">
        <v>442</v>
      </c>
      <c r="Y109" s="2" t="s">
        <v>149</v>
      </c>
      <c r="Z109" s="2" t="s">
        <v>411</v>
      </c>
      <c r="AA109" s="2" t="s">
        <v>150</v>
      </c>
      <c r="AB109" s="2" t="s">
        <v>148</v>
      </c>
      <c r="AC109" s="2" t="s">
        <v>151</v>
      </c>
      <c r="AD109" s="56">
        <v>1152132</v>
      </c>
      <c r="AE109" s="98">
        <v>1152132</v>
      </c>
      <c r="AF109" s="98">
        <v>1152132</v>
      </c>
      <c r="AG109" s="94">
        <f t="shared" si="3"/>
        <v>0</v>
      </c>
      <c r="AH109" s="2"/>
      <c r="AI109" s="2"/>
    </row>
    <row r="110" spans="1:35" hidden="1" x14ac:dyDescent="0.25">
      <c r="A110" s="2" t="str">
        <f t="shared" si="2"/>
        <v>1.7.2R2522110ADMINISTRACIÓN CENTRAL DE PROTECCIÓN CIVIL Y BOMBEROSDIRECCIÓN GENERAL DE PROTECCIÓN CIVIL Y BOMBEROS</v>
      </c>
      <c r="B110" s="2" t="s">
        <v>965</v>
      </c>
      <c r="D110" s="2" t="s">
        <v>353</v>
      </c>
      <c r="E110" s="2" t="s">
        <v>368</v>
      </c>
      <c r="F110" s="2" t="s">
        <v>362</v>
      </c>
      <c r="G110" s="2" t="s">
        <v>372</v>
      </c>
      <c r="H110" s="2" t="s">
        <v>205</v>
      </c>
      <c r="I110" s="2" t="s">
        <v>383</v>
      </c>
      <c r="J110" s="2" t="s">
        <v>51</v>
      </c>
      <c r="K110" s="2" t="s">
        <v>400</v>
      </c>
      <c r="L110" s="2">
        <v>2</v>
      </c>
      <c r="M110" s="2">
        <v>5</v>
      </c>
      <c r="N110" s="2" t="s">
        <v>409</v>
      </c>
      <c r="O110" s="2" t="s">
        <v>453</v>
      </c>
      <c r="R110">
        <v>2211</v>
      </c>
      <c r="S110" t="s">
        <v>47</v>
      </c>
      <c r="T110" s="2">
        <v>0</v>
      </c>
      <c r="U110" s="2" t="s">
        <v>34</v>
      </c>
      <c r="V110" s="5">
        <v>2000</v>
      </c>
      <c r="W110" s="5" t="s">
        <v>440</v>
      </c>
      <c r="Y110" s="2" t="s">
        <v>186</v>
      </c>
      <c r="Z110" s="2" t="s">
        <v>409</v>
      </c>
      <c r="AA110" s="2" t="s">
        <v>203</v>
      </c>
      <c r="AB110" s="2" t="s">
        <v>350</v>
      </c>
      <c r="AC110" s="2" t="s">
        <v>204</v>
      </c>
      <c r="AD110" s="56">
        <v>1250000</v>
      </c>
      <c r="AE110" s="98">
        <v>1250000</v>
      </c>
      <c r="AF110" s="95">
        <v>1000000</v>
      </c>
      <c r="AG110" s="94">
        <f t="shared" si="3"/>
        <v>250000</v>
      </c>
      <c r="AH110" s="2" t="s">
        <v>413</v>
      </c>
      <c r="AI110" s="2"/>
    </row>
    <row r="111" spans="1:35" hidden="1" x14ac:dyDescent="0.25">
      <c r="A111" s="2" t="str">
        <f t="shared" si="2"/>
        <v>2.7.1S6844510ADMINISTRACIÓN GENERAL DE LA COORDINACIÓN GENERAL DE PARTICIPACIÓN CIUDADANA Y CONSTRUCCIÓN DE COMUNIDADDESPACHO DE LA COORDINACIÓN GENERAL DE PARTICIPACIÓN CIUDADANA Y CONSTRUCCIÓN DE COMUNIDAD</v>
      </c>
      <c r="B111" s="2" t="s">
        <v>965</v>
      </c>
      <c r="D111" s="2" t="s">
        <v>355</v>
      </c>
      <c r="E111" s="2" t="s">
        <v>369</v>
      </c>
      <c r="F111" s="2" t="s">
        <v>360</v>
      </c>
      <c r="G111" s="2" t="s">
        <v>377</v>
      </c>
      <c r="H111" s="2" t="s">
        <v>141</v>
      </c>
      <c r="I111" s="2" t="s">
        <v>390</v>
      </c>
      <c r="J111" s="2" t="s">
        <v>258</v>
      </c>
      <c r="K111" s="2" t="s">
        <v>401</v>
      </c>
      <c r="L111" s="2">
        <v>6</v>
      </c>
      <c r="M111" s="2">
        <v>8</v>
      </c>
      <c r="N111" s="2" t="s">
        <v>412</v>
      </c>
      <c r="O111" s="2" t="s">
        <v>453</v>
      </c>
      <c r="R111">
        <v>4451</v>
      </c>
      <c r="S111" t="s">
        <v>198</v>
      </c>
      <c r="T111" s="2">
        <v>0</v>
      </c>
      <c r="U111" s="2" t="s">
        <v>34</v>
      </c>
      <c r="V111" s="5">
        <v>4000</v>
      </c>
      <c r="W111" s="5" t="s">
        <v>443</v>
      </c>
      <c r="Y111" s="2" t="s">
        <v>255</v>
      </c>
      <c r="Z111" s="2" t="s">
        <v>412</v>
      </c>
      <c r="AA111" s="2" t="s">
        <v>277</v>
      </c>
      <c r="AB111" s="2" t="s">
        <v>276</v>
      </c>
      <c r="AC111" s="2" t="s">
        <v>262</v>
      </c>
      <c r="AD111" s="56">
        <v>2100000</v>
      </c>
      <c r="AE111" s="98">
        <v>1100000</v>
      </c>
      <c r="AF111" s="95">
        <v>1000000</v>
      </c>
      <c r="AG111" s="94">
        <f t="shared" si="3"/>
        <v>100000</v>
      </c>
      <c r="AH111" s="2" t="s">
        <v>432</v>
      </c>
      <c r="AI111" t="s">
        <v>419</v>
      </c>
    </row>
    <row r="112" spans="1:35" hidden="1" x14ac:dyDescent="0.25">
      <c r="A112" s="2" t="str">
        <f t="shared" si="2"/>
        <v>2.1.5R7356910CONTROL DE FELINOS, CANINOS Y VIDA SILVESTRE EN EL MUNICIPIOUNIDAD DE ACOPIO Y SALUD ANIMAL MUNICIPAL</v>
      </c>
      <c r="B112" s="2" t="s">
        <v>965</v>
      </c>
      <c r="D112" s="2" t="s">
        <v>355</v>
      </c>
      <c r="E112" s="2" t="s">
        <v>369</v>
      </c>
      <c r="F112" s="2" t="s">
        <v>364</v>
      </c>
      <c r="G112" s="2" t="s">
        <v>373</v>
      </c>
      <c r="H112" s="2" t="s">
        <v>341</v>
      </c>
      <c r="I112" s="2" t="s">
        <v>384</v>
      </c>
      <c r="J112" s="2" t="s">
        <v>51</v>
      </c>
      <c r="K112" s="2" t="s">
        <v>400</v>
      </c>
      <c r="L112" s="2">
        <v>7</v>
      </c>
      <c r="M112" s="2">
        <v>3</v>
      </c>
      <c r="N112" s="2" t="s">
        <v>407</v>
      </c>
      <c r="O112" s="2" t="s">
        <v>452</v>
      </c>
      <c r="R112">
        <v>5691</v>
      </c>
      <c r="S112" t="s">
        <v>33</v>
      </c>
      <c r="T112" s="2">
        <v>0</v>
      </c>
      <c r="U112" s="2" t="s">
        <v>34</v>
      </c>
      <c r="V112" s="9">
        <v>5000</v>
      </c>
      <c r="W112" s="5" t="s">
        <v>444</v>
      </c>
      <c r="Y112" s="2" t="s">
        <v>67</v>
      </c>
      <c r="Z112" s="2" t="s">
        <v>407</v>
      </c>
      <c r="AA112" s="2" t="s">
        <v>343</v>
      </c>
      <c r="AB112" s="2" t="s">
        <v>344</v>
      </c>
      <c r="AC112" s="2" t="s">
        <v>345</v>
      </c>
      <c r="AD112" s="56">
        <v>1000000</v>
      </c>
      <c r="AE112" s="98">
        <v>1000000</v>
      </c>
      <c r="AF112" s="98">
        <v>1000000</v>
      </c>
      <c r="AG112" s="94">
        <f t="shared" si="3"/>
        <v>0</v>
      </c>
    </row>
    <row r="113" spans="1:35" hidden="1" x14ac:dyDescent="0.25">
      <c r="A113" s="2" t="str">
        <f t="shared" si="2"/>
        <v>1.3.4E7533910MUNICIPIO FUNCIONAL Y EQUITATIVODIRECCIÓN GENERAL DE SALUD PÚBLICA</v>
      </c>
      <c r="B113" s="2" t="s">
        <v>965</v>
      </c>
      <c r="D113" s="2" t="s">
        <v>353</v>
      </c>
      <c r="E113" s="2" t="s">
        <v>368</v>
      </c>
      <c r="F113" s="2" t="s">
        <v>354</v>
      </c>
      <c r="G113" s="2" t="s">
        <v>371</v>
      </c>
      <c r="H113" s="2" t="s">
        <v>37</v>
      </c>
      <c r="I113" s="2" t="s">
        <v>380</v>
      </c>
      <c r="J113" s="2" t="s">
        <v>25</v>
      </c>
      <c r="K113" s="2" t="s">
        <v>394</v>
      </c>
      <c r="L113" s="2">
        <v>7</v>
      </c>
      <c r="M113" s="2">
        <v>5</v>
      </c>
      <c r="N113" s="2" t="s">
        <v>409</v>
      </c>
      <c r="O113" s="2" t="s">
        <v>453</v>
      </c>
      <c r="R113">
        <v>3391</v>
      </c>
      <c r="S113" t="s">
        <v>17</v>
      </c>
      <c r="T113" s="2">
        <v>0</v>
      </c>
      <c r="U113" s="2" t="s">
        <v>34</v>
      </c>
      <c r="V113" s="5">
        <v>3000</v>
      </c>
      <c r="W113" s="5" t="s">
        <v>442</v>
      </c>
      <c r="Y113" s="2" t="s">
        <v>67</v>
      </c>
      <c r="Z113" s="2" t="s">
        <v>409</v>
      </c>
      <c r="AA113" s="2" t="s">
        <v>69</v>
      </c>
      <c r="AB113" s="2" t="s">
        <v>113</v>
      </c>
      <c r="AC113" s="4" t="s">
        <v>114</v>
      </c>
      <c r="AD113" s="56">
        <v>1000000</v>
      </c>
      <c r="AE113" s="98">
        <v>1000000</v>
      </c>
      <c r="AF113" s="98">
        <v>1000000</v>
      </c>
      <c r="AG113" s="94">
        <f t="shared" si="3"/>
        <v>0</v>
      </c>
      <c r="AI113" s="2"/>
    </row>
    <row r="114" spans="1:35" hidden="1" x14ac:dyDescent="0.25">
      <c r="A114" s="2" t="str">
        <f t="shared" si="2"/>
        <v>1.3.4K12156710OBRAS DE INFRAESTRUCTURA MUNICIPALDIRECCIÓN GENERAL DE LICITACIÓN Y NORMATIVIDAD</v>
      </c>
      <c r="B114" s="2" t="s">
        <v>965</v>
      </c>
      <c r="D114" s="2" t="s">
        <v>353</v>
      </c>
      <c r="E114" s="2" t="s">
        <v>368</v>
      </c>
      <c r="F114" s="2" t="s">
        <v>354</v>
      </c>
      <c r="G114" s="2" t="s">
        <v>371</v>
      </c>
      <c r="H114" s="2" t="s">
        <v>37</v>
      </c>
      <c r="I114" s="2" t="s">
        <v>380</v>
      </c>
      <c r="J114" s="2" t="s">
        <v>292</v>
      </c>
      <c r="K114" s="2" t="s">
        <v>396</v>
      </c>
      <c r="L114" s="2">
        <v>12</v>
      </c>
      <c r="M114" s="2">
        <v>1</v>
      </c>
      <c r="N114" s="2" t="s">
        <v>405</v>
      </c>
      <c r="O114" s="2" t="s">
        <v>452</v>
      </c>
      <c r="R114">
        <v>5671</v>
      </c>
      <c r="S114" t="s">
        <v>74</v>
      </c>
      <c r="T114" s="2">
        <v>0</v>
      </c>
      <c r="U114" s="2" t="s">
        <v>34</v>
      </c>
      <c r="V114" s="5">
        <v>5000</v>
      </c>
      <c r="W114" s="5" t="s">
        <v>444</v>
      </c>
      <c r="Y114" s="2" t="s">
        <v>282</v>
      </c>
      <c r="Z114" s="2" t="s">
        <v>405</v>
      </c>
      <c r="AA114" s="2" t="s">
        <v>283</v>
      </c>
      <c r="AB114" s="2" t="s">
        <v>293</v>
      </c>
      <c r="AC114" s="2" t="s">
        <v>346</v>
      </c>
      <c r="AD114" s="56">
        <v>2500000</v>
      </c>
      <c r="AE114" s="98">
        <v>1000000</v>
      </c>
      <c r="AF114" s="98">
        <v>1000000</v>
      </c>
      <c r="AG114" s="94">
        <f t="shared" si="3"/>
        <v>0</v>
      </c>
      <c r="AH114" s="2"/>
    </row>
    <row r="115" spans="1:35" hidden="1" x14ac:dyDescent="0.25">
      <c r="A115" s="2" t="str">
        <f t="shared" si="2"/>
        <v>1.3.4M4733310RECURSOS FEDERALES RECIBIDOSDIRECCIÓN GENERAL DE INGRESOS</v>
      </c>
      <c r="B115" s="2" t="s">
        <v>965</v>
      </c>
      <c r="D115" s="2" t="s">
        <v>353</v>
      </c>
      <c r="E115" s="2" t="s">
        <v>368</v>
      </c>
      <c r="F115" s="2" t="s">
        <v>354</v>
      </c>
      <c r="G115" s="2" t="s">
        <v>371</v>
      </c>
      <c r="H115" s="2" t="s">
        <v>37</v>
      </c>
      <c r="I115" s="2" t="s">
        <v>380</v>
      </c>
      <c r="J115" s="2" t="s">
        <v>152</v>
      </c>
      <c r="K115" s="2" t="s">
        <v>397</v>
      </c>
      <c r="L115" s="2">
        <v>4</v>
      </c>
      <c r="M115" s="2">
        <v>7</v>
      </c>
      <c r="N115" s="2" t="s">
        <v>411</v>
      </c>
      <c r="O115" s="2" t="s">
        <v>453</v>
      </c>
      <c r="R115">
        <v>3331</v>
      </c>
      <c r="S115" t="s">
        <v>16</v>
      </c>
      <c r="T115" s="2">
        <v>0</v>
      </c>
      <c r="U115" s="2" t="s">
        <v>34</v>
      </c>
      <c r="V115" s="5">
        <v>3000</v>
      </c>
      <c r="W115" s="5" t="s">
        <v>442</v>
      </c>
      <c r="Y115" s="2" t="s">
        <v>311</v>
      </c>
      <c r="Z115" s="2" t="s">
        <v>411</v>
      </c>
      <c r="AA115" s="2" t="s">
        <v>312</v>
      </c>
      <c r="AB115" s="2" t="s">
        <v>324</v>
      </c>
      <c r="AC115" s="2" t="s">
        <v>313</v>
      </c>
      <c r="AD115" s="56">
        <v>1000000</v>
      </c>
      <c r="AE115" s="98">
        <v>1000000</v>
      </c>
      <c r="AF115" s="98">
        <v>700000</v>
      </c>
      <c r="AG115" s="94">
        <f t="shared" si="3"/>
        <v>300000</v>
      </c>
      <c r="AH115" s="2"/>
    </row>
    <row r="116" spans="1:35" hidden="1" x14ac:dyDescent="0.25">
      <c r="A116" s="2" t="str">
        <f t="shared" si="2"/>
        <v>1.3.4E7529110SERVICIO DE BALIZAMIENTO Y SEÑALETICADIRECCIÓN GENERAL DE MANTENIMIENTO URBANO</v>
      </c>
      <c r="B116" s="2" t="s">
        <v>965</v>
      </c>
      <c r="D116" s="2" t="s">
        <v>353</v>
      </c>
      <c r="E116" s="2" t="s">
        <v>368</v>
      </c>
      <c r="F116" s="2" t="s">
        <v>354</v>
      </c>
      <c r="G116" s="2" t="s">
        <v>371</v>
      </c>
      <c r="H116" s="2" t="s">
        <v>37</v>
      </c>
      <c r="I116" s="2" t="s">
        <v>380</v>
      </c>
      <c r="J116" s="2" t="s">
        <v>25</v>
      </c>
      <c r="K116" s="2" t="s">
        <v>394</v>
      </c>
      <c r="L116" s="2">
        <v>7</v>
      </c>
      <c r="M116" s="2">
        <v>5</v>
      </c>
      <c r="N116" s="2" t="s">
        <v>409</v>
      </c>
      <c r="O116" s="2" t="s">
        <v>453</v>
      </c>
      <c r="R116">
        <v>2911</v>
      </c>
      <c r="S116" t="s">
        <v>15</v>
      </c>
      <c r="T116" s="2">
        <v>0</v>
      </c>
      <c r="U116" s="2" t="s">
        <v>34</v>
      </c>
      <c r="V116" s="5">
        <v>2000</v>
      </c>
      <c r="W116" s="5" t="s">
        <v>440</v>
      </c>
      <c r="Y116" s="2" t="s">
        <v>67</v>
      </c>
      <c r="Z116" s="2" t="s">
        <v>409</v>
      </c>
      <c r="AA116" s="2" t="s">
        <v>69</v>
      </c>
      <c r="AB116" s="2" t="s">
        <v>96</v>
      </c>
      <c r="AC116" s="2" t="s">
        <v>97</v>
      </c>
      <c r="AD116" s="56">
        <v>1500000</v>
      </c>
      <c r="AE116" s="98">
        <v>1500000</v>
      </c>
      <c r="AF116" s="95">
        <v>1000000</v>
      </c>
      <c r="AG116" s="94">
        <f t="shared" si="3"/>
        <v>500000</v>
      </c>
      <c r="AI116" s="2"/>
    </row>
    <row r="117" spans="1:35" hidden="1" x14ac:dyDescent="0.25">
      <c r="A117" s="2" t="str">
        <f t="shared" si="2"/>
        <v>1.3.4E7529110SERVICIO DE MANTENIMIENTO EN LOS ESPACIOS PÚBLICOSDIRECCIÓN GENERAL DE MANTENIMIENTO DE ESPACIOS PÚBLICOS</v>
      </c>
      <c r="B117" s="2" t="s">
        <v>965</v>
      </c>
      <c r="D117" s="2" t="s">
        <v>353</v>
      </c>
      <c r="E117" s="2" t="s">
        <v>368</v>
      </c>
      <c r="F117" s="2" t="s">
        <v>354</v>
      </c>
      <c r="G117" s="2" t="s">
        <v>371</v>
      </c>
      <c r="H117" s="2" t="s">
        <v>37</v>
      </c>
      <c r="I117" s="2" t="s">
        <v>380</v>
      </c>
      <c r="J117" s="2" t="s">
        <v>25</v>
      </c>
      <c r="K117" s="2" t="s">
        <v>394</v>
      </c>
      <c r="L117" s="2">
        <v>7</v>
      </c>
      <c r="M117" s="2">
        <v>5</v>
      </c>
      <c r="N117" s="2" t="s">
        <v>409</v>
      </c>
      <c r="O117" s="2" t="s">
        <v>453</v>
      </c>
      <c r="R117">
        <v>2911</v>
      </c>
      <c r="S117" t="s">
        <v>15</v>
      </c>
      <c r="T117" s="2">
        <v>0</v>
      </c>
      <c r="U117" s="2" t="s">
        <v>34</v>
      </c>
      <c r="V117" s="5">
        <v>2000</v>
      </c>
      <c r="W117" s="5" t="s">
        <v>440</v>
      </c>
      <c r="Y117" s="2" t="s">
        <v>67</v>
      </c>
      <c r="Z117" s="2" t="s">
        <v>409</v>
      </c>
      <c r="AA117" s="2" t="s">
        <v>69</v>
      </c>
      <c r="AB117" t="s">
        <v>84</v>
      </c>
      <c r="AC117" s="2" t="s">
        <v>70</v>
      </c>
      <c r="AD117" s="56">
        <v>1500000</v>
      </c>
      <c r="AE117" s="98">
        <v>1500000</v>
      </c>
      <c r="AF117" s="95">
        <v>1000000</v>
      </c>
      <c r="AG117" s="94">
        <f t="shared" si="3"/>
        <v>500000</v>
      </c>
    </row>
    <row r="118" spans="1:35" hidden="1" x14ac:dyDescent="0.25">
      <c r="A118" s="2" t="str">
        <f t="shared" si="2"/>
        <v>2.2.7R18424610SUMINISTRO DE AGUADIRECCIÓN GENERAL DE AGUA POTABLE Y SANEAMIENTO</v>
      </c>
      <c r="B118" s="2" t="s">
        <v>965</v>
      </c>
      <c r="D118" s="2" t="s">
        <v>355</v>
      </c>
      <c r="E118" s="2" t="s">
        <v>369</v>
      </c>
      <c r="F118" s="2" t="s">
        <v>356</v>
      </c>
      <c r="G118" s="2" t="s">
        <v>374</v>
      </c>
      <c r="H118" s="2" t="s">
        <v>299</v>
      </c>
      <c r="I118" s="2" t="s">
        <v>385</v>
      </c>
      <c r="J118" s="2" t="s">
        <v>51</v>
      </c>
      <c r="K118" s="2" t="s">
        <v>400</v>
      </c>
      <c r="L118" s="2">
        <v>18</v>
      </c>
      <c r="M118" s="2">
        <v>4</v>
      </c>
      <c r="N118" s="14" t="s">
        <v>408</v>
      </c>
      <c r="O118" s="2" t="s">
        <v>453</v>
      </c>
      <c r="R118">
        <v>2461</v>
      </c>
      <c r="S118" t="s">
        <v>77</v>
      </c>
      <c r="T118" s="2">
        <v>0</v>
      </c>
      <c r="U118" s="2" t="s">
        <v>34</v>
      </c>
      <c r="V118" s="5">
        <v>2000</v>
      </c>
      <c r="W118" s="5" t="s">
        <v>440</v>
      </c>
      <c r="Y118" s="2" t="s">
        <v>296</v>
      </c>
      <c r="Z118" s="14" t="s">
        <v>408</v>
      </c>
      <c r="AA118" s="2" t="s">
        <v>297</v>
      </c>
      <c r="AB118" s="2" t="s">
        <v>300</v>
      </c>
      <c r="AC118" s="2" t="s">
        <v>303</v>
      </c>
      <c r="AD118" s="56">
        <v>3000000</v>
      </c>
      <c r="AE118" s="98">
        <v>1000000</v>
      </c>
      <c r="AF118" s="95">
        <v>800000</v>
      </c>
      <c r="AG118" s="94">
        <f t="shared" si="3"/>
        <v>200000</v>
      </c>
      <c r="AH118" s="2"/>
    </row>
    <row r="119" spans="1:35" hidden="1" x14ac:dyDescent="0.25">
      <c r="A119" s="2" t="str">
        <f t="shared" si="2"/>
        <v>2.2.7R18424710SUMINISTRO DE AGUADIRECCIÓN GENERAL DE AGUA POTABLE Y SANEAMIENTO</v>
      </c>
      <c r="B119" s="2" t="s">
        <v>965</v>
      </c>
      <c r="D119" s="2" t="s">
        <v>355</v>
      </c>
      <c r="E119" s="2" t="s">
        <v>369</v>
      </c>
      <c r="F119" s="2" t="s">
        <v>356</v>
      </c>
      <c r="G119" s="2" t="s">
        <v>374</v>
      </c>
      <c r="H119" s="2" t="s">
        <v>299</v>
      </c>
      <c r="I119" s="2" t="s">
        <v>385</v>
      </c>
      <c r="J119" s="2" t="s">
        <v>51</v>
      </c>
      <c r="K119" s="2" t="s">
        <v>400</v>
      </c>
      <c r="L119" s="2">
        <v>18</v>
      </c>
      <c r="M119" s="2">
        <v>4</v>
      </c>
      <c r="N119" s="14" t="s">
        <v>408</v>
      </c>
      <c r="O119" s="2" t="s">
        <v>453</v>
      </c>
      <c r="R119">
        <v>2471</v>
      </c>
      <c r="S119" t="s">
        <v>78</v>
      </c>
      <c r="T119" s="2">
        <v>0</v>
      </c>
      <c r="U119" s="2" t="s">
        <v>34</v>
      </c>
      <c r="V119" s="5">
        <v>2000</v>
      </c>
      <c r="W119" s="5" t="s">
        <v>440</v>
      </c>
      <c r="Y119" s="2" t="s">
        <v>296</v>
      </c>
      <c r="Z119" s="14" t="s">
        <v>408</v>
      </c>
      <c r="AA119" s="2" t="s">
        <v>297</v>
      </c>
      <c r="AB119" s="2" t="s">
        <v>300</v>
      </c>
      <c r="AC119" s="2" t="s">
        <v>303</v>
      </c>
      <c r="AD119" s="56">
        <v>1440000</v>
      </c>
      <c r="AE119" s="98">
        <v>1000000</v>
      </c>
      <c r="AF119" s="95">
        <v>800000</v>
      </c>
      <c r="AG119" s="94">
        <f t="shared" si="3"/>
        <v>200000</v>
      </c>
      <c r="AH119" s="2"/>
    </row>
    <row r="120" spans="1:35" hidden="1" x14ac:dyDescent="0.25">
      <c r="A120" s="2" t="str">
        <f t="shared" si="2"/>
        <v>2.2.7R18433510SUMINISTRO DE AGUADIRECCIÓN GENERAL DE AGUA POTABLE Y SANEAMIENTO</v>
      </c>
      <c r="B120" s="2" t="s">
        <v>965</v>
      </c>
      <c r="D120" s="2" t="s">
        <v>355</v>
      </c>
      <c r="E120" s="2" t="s">
        <v>369</v>
      </c>
      <c r="F120" s="2" t="s">
        <v>356</v>
      </c>
      <c r="G120" s="2" t="s">
        <v>374</v>
      </c>
      <c r="H120" s="2" t="s">
        <v>299</v>
      </c>
      <c r="I120" s="2" t="s">
        <v>385</v>
      </c>
      <c r="J120" s="2" t="s">
        <v>51</v>
      </c>
      <c r="K120" s="2" t="s">
        <v>400</v>
      </c>
      <c r="L120" s="2">
        <v>18</v>
      </c>
      <c r="M120" s="2">
        <v>4</v>
      </c>
      <c r="N120" s="14" t="s">
        <v>408</v>
      </c>
      <c r="O120" s="2" t="s">
        <v>453</v>
      </c>
      <c r="R120">
        <v>3351</v>
      </c>
      <c r="S120" t="s">
        <v>194</v>
      </c>
      <c r="T120" s="2">
        <v>0</v>
      </c>
      <c r="U120" s="2" t="s">
        <v>34</v>
      </c>
      <c r="V120" s="5">
        <v>3000</v>
      </c>
      <c r="W120" s="5" t="s">
        <v>442</v>
      </c>
      <c r="Y120" s="2" t="s">
        <v>296</v>
      </c>
      <c r="Z120" s="14" t="s">
        <v>408</v>
      </c>
      <c r="AA120" s="2" t="s">
        <v>297</v>
      </c>
      <c r="AB120" s="2" t="s">
        <v>300</v>
      </c>
      <c r="AC120" s="2" t="s">
        <v>303</v>
      </c>
      <c r="AD120" s="56">
        <v>1200000</v>
      </c>
      <c r="AE120" s="98">
        <v>1000000</v>
      </c>
      <c r="AF120" s="95">
        <v>800000</v>
      </c>
      <c r="AG120" s="94">
        <f t="shared" si="3"/>
        <v>200000</v>
      </c>
      <c r="AH120" s="2"/>
    </row>
    <row r="121" spans="1:35" hidden="1" x14ac:dyDescent="0.25">
      <c r="A121" s="2" t="str">
        <f t="shared" si="2"/>
        <v>2.2.7R18425610SUMINISTRO DE AGUADIRECCIÓN GENERAL DE AGUA POTABLE Y SANEAMIENTO</v>
      </c>
      <c r="B121" s="2" t="s">
        <v>965</v>
      </c>
      <c r="D121" s="2" t="s">
        <v>355</v>
      </c>
      <c r="E121" s="2" t="s">
        <v>369</v>
      </c>
      <c r="F121" s="2" t="s">
        <v>356</v>
      </c>
      <c r="G121" s="2" t="s">
        <v>374</v>
      </c>
      <c r="H121" s="2" t="s">
        <v>299</v>
      </c>
      <c r="I121" s="2" t="s">
        <v>385</v>
      </c>
      <c r="J121" s="2" t="s">
        <v>51</v>
      </c>
      <c r="K121" s="2" t="s">
        <v>400</v>
      </c>
      <c r="L121" s="2">
        <v>18</v>
      </c>
      <c r="M121" s="2">
        <v>4</v>
      </c>
      <c r="N121" s="14" t="s">
        <v>408</v>
      </c>
      <c r="O121" s="2" t="s">
        <v>453</v>
      </c>
      <c r="R121">
        <v>2561</v>
      </c>
      <c r="S121" t="s">
        <v>253</v>
      </c>
      <c r="T121" s="2">
        <v>0</v>
      </c>
      <c r="U121" s="2" t="s">
        <v>34</v>
      </c>
      <c r="V121" s="5">
        <v>2000</v>
      </c>
      <c r="W121" s="5" t="s">
        <v>440</v>
      </c>
      <c r="Y121" s="2" t="s">
        <v>296</v>
      </c>
      <c r="Z121" s="14" t="s">
        <v>408</v>
      </c>
      <c r="AA121" s="2" t="s">
        <v>297</v>
      </c>
      <c r="AB121" s="2" t="s">
        <v>300</v>
      </c>
      <c r="AC121" s="2" t="s">
        <v>303</v>
      </c>
      <c r="AD121" s="56">
        <v>1200000</v>
      </c>
      <c r="AE121" s="98">
        <v>1200000</v>
      </c>
      <c r="AF121" s="95">
        <v>800000</v>
      </c>
      <c r="AG121" s="94">
        <f t="shared" si="3"/>
        <v>400000</v>
      </c>
      <c r="AH121" s="2"/>
    </row>
    <row r="122" spans="1:35" hidden="1" x14ac:dyDescent="0.25">
      <c r="A122" s="2" t="str">
        <f t="shared" si="2"/>
        <v>2.2.7R18425510SUMINISTRO DE AGUADIRECCIÓN GENERAL DE AGUA POTABLE Y SANEAMIENTO</v>
      </c>
      <c r="B122" s="2" t="s">
        <v>965</v>
      </c>
      <c r="D122" s="2" t="s">
        <v>355</v>
      </c>
      <c r="E122" s="2" t="s">
        <v>369</v>
      </c>
      <c r="F122" s="2" t="s">
        <v>356</v>
      </c>
      <c r="G122" s="2" t="s">
        <v>374</v>
      </c>
      <c r="H122" s="2" t="s">
        <v>299</v>
      </c>
      <c r="I122" s="2" t="s">
        <v>385</v>
      </c>
      <c r="J122" s="2" t="s">
        <v>51</v>
      </c>
      <c r="K122" s="2" t="s">
        <v>400</v>
      </c>
      <c r="L122" s="2">
        <v>18</v>
      </c>
      <c r="M122" s="2">
        <v>4</v>
      </c>
      <c r="N122" s="14" t="s">
        <v>408</v>
      </c>
      <c r="O122" s="2" t="s">
        <v>453</v>
      </c>
      <c r="R122">
        <v>2551</v>
      </c>
      <c r="S122" t="s">
        <v>252</v>
      </c>
      <c r="T122" s="2">
        <v>0</v>
      </c>
      <c r="U122" s="2" t="s">
        <v>34</v>
      </c>
      <c r="V122" s="5">
        <v>2000</v>
      </c>
      <c r="W122" s="5" t="s">
        <v>440</v>
      </c>
      <c r="Y122" s="2" t="s">
        <v>296</v>
      </c>
      <c r="Z122" s="14" t="s">
        <v>408</v>
      </c>
      <c r="AA122" s="2" t="s">
        <v>297</v>
      </c>
      <c r="AB122" s="2" t="s">
        <v>300</v>
      </c>
      <c r="AC122" s="2" t="s">
        <v>303</v>
      </c>
      <c r="AD122" s="56">
        <v>4800000</v>
      </c>
      <c r="AE122" s="98">
        <v>1500000</v>
      </c>
      <c r="AF122" s="95">
        <v>800000</v>
      </c>
      <c r="AG122" s="94">
        <f t="shared" si="3"/>
        <v>700000</v>
      </c>
      <c r="AH122" s="2"/>
    </row>
    <row r="123" spans="1:35" hidden="1" x14ac:dyDescent="0.25">
      <c r="A123" s="2" t="str">
        <f t="shared" si="2"/>
        <v>3.1.1E9623910ADMINISTRACIÓN DEL DESPACHODESPACHO DE LA COORDINACIÓN GENERAL DE DESARROLLO ECONÓMICO</v>
      </c>
      <c r="B123" s="2" t="s">
        <v>965</v>
      </c>
      <c r="D123" s="2" t="s">
        <v>358</v>
      </c>
      <c r="E123" s="2" t="s">
        <v>370</v>
      </c>
      <c r="F123" s="2" t="s">
        <v>363</v>
      </c>
      <c r="G123" s="2" t="s">
        <v>378</v>
      </c>
      <c r="H123" s="2" t="s">
        <v>221</v>
      </c>
      <c r="I123" s="2" t="s">
        <v>391</v>
      </c>
      <c r="J123" s="2" t="s">
        <v>25</v>
      </c>
      <c r="K123" s="2" t="s">
        <v>394</v>
      </c>
      <c r="L123" s="2">
        <v>9</v>
      </c>
      <c r="M123" s="2">
        <v>6</v>
      </c>
      <c r="N123" s="2" t="s">
        <v>410</v>
      </c>
      <c r="O123" s="2" t="s">
        <v>453</v>
      </c>
      <c r="R123">
        <v>2391</v>
      </c>
      <c r="S123" t="s">
        <v>251</v>
      </c>
      <c r="T123" s="2">
        <v>0</v>
      </c>
      <c r="U123" s="2" t="s">
        <v>34</v>
      </c>
      <c r="V123" s="5">
        <v>2000</v>
      </c>
      <c r="W123" s="5" t="s">
        <v>440</v>
      </c>
      <c r="Y123" s="2" t="s">
        <v>222</v>
      </c>
      <c r="Z123" s="2" t="s">
        <v>410</v>
      </c>
      <c r="AA123" s="2" t="s">
        <v>246</v>
      </c>
      <c r="AB123" s="2" t="s">
        <v>249</v>
      </c>
      <c r="AC123" s="2" t="s">
        <v>248</v>
      </c>
      <c r="AD123" s="56">
        <v>1000000</v>
      </c>
      <c r="AE123" s="98">
        <v>1000000</v>
      </c>
      <c r="AF123" s="95">
        <v>800000</v>
      </c>
      <c r="AG123" s="94">
        <f t="shared" si="3"/>
        <v>200000</v>
      </c>
      <c r="AH123" s="2"/>
    </row>
    <row r="124" spans="1:35" hidden="1" x14ac:dyDescent="0.25">
      <c r="A124" s="2" t="str">
        <f t="shared" si="2"/>
        <v>3.8.2E1759710ATENCION A EMERGENCIAS Y SERVICIOS PUBLICOS MUNICIPALES ENTREGADOSDIRECCION GENERAL DE INNOVACION GUBERNAMENTAL</v>
      </c>
      <c r="B124" s="2" t="s">
        <v>965</v>
      </c>
      <c r="D124" s="2" t="s">
        <v>358</v>
      </c>
      <c r="E124" s="2" t="s">
        <v>370</v>
      </c>
      <c r="F124" s="2" t="s">
        <v>359</v>
      </c>
      <c r="G124" s="2" t="s">
        <v>379</v>
      </c>
      <c r="H124" s="2" t="s">
        <v>24</v>
      </c>
      <c r="I124" s="2" t="s">
        <v>392</v>
      </c>
      <c r="J124" s="2" t="s">
        <v>25</v>
      </c>
      <c r="K124" s="2" t="s">
        <v>394</v>
      </c>
      <c r="L124" s="2">
        <v>1</v>
      </c>
      <c r="M124" s="2">
        <v>7</v>
      </c>
      <c r="N124" s="2" t="s">
        <v>411</v>
      </c>
      <c r="O124" s="2" t="s">
        <v>452</v>
      </c>
      <c r="R124">
        <v>5971</v>
      </c>
      <c r="S124" t="s">
        <v>21</v>
      </c>
      <c r="T124" s="2">
        <v>0</v>
      </c>
      <c r="U124" s="2" t="s">
        <v>34</v>
      </c>
      <c r="V124" s="5">
        <v>5000</v>
      </c>
      <c r="W124" s="5" t="s">
        <v>444</v>
      </c>
      <c r="Y124" s="2" t="s">
        <v>22</v>
      </c>
      <c r="Z124" s="2" t="s">
        <v>411</v>
      </c>
      <c r="AA124" s="2" t="s">
        <v>23</v>
      </c>
      <c r="AB124" s="2" t="s">
        <v>32</v>
      </c>
      <c r="AC124" s="2" t="s">
        <v>14</v>
      </c>
      <c r="AD124" s="56">
        <v>800000</v>
      </c>
      <c r="AE124" s="98">
        <v>800000</v>
      </c>
      <c r="AF124" s="94">
        <v>800000</v>
      </c>
      <c r="AG124" s="94">
        <f t="shared" si="3"/>
        <v>0</v>
      </c>
      <c r="AH124" s="2"/>
    </row>
    <row r="125" spans="1:35" hidden="1" x14ac:dyDescent="0.25">
      <c r="A125" s="2" t="str">
        <f t="shared" si="2"/>
        <v>3.1.1E9625210PAQUETE AGROECOLÓGICODIRECCIÓN GENERAL DE DESARROLLO RURAL</v>
      </c>
      <c r="B125" s="2" t="s">
        <v>965</v>
      </c>
      <c r="D125" s="2" t="s">
        <v>358</v>
      </c>
      <c r="E125" s="2" t="s">
        <v>370</v>
      </c>
      <c r="F125" s="2" t="s">
        <v>363</v>
      </c>
      <c r="G125" s="2" t="s">
        <v>378</v>
      </c>
      <c r="H125" s="2" t="s">
        <v>221</v>
      </c>
      <c r="I125" s="2" t="s">
        <v>391</v>
      </c>
      <c r="J125" s="2" t="s">
        <v>25</v>
      </c>
      <c r="K125" s="2" t="s">
        <v>394</v>
      </c>
      <c r="L125" s="2">
        <v>9</v>
      </c>
      <c r="M125" s="2">
        <v>6</v>
      </c>
      <c r="N125" s="2" t="s">
        <v>410</v>
      </c>
      <c r="O125" s="2" t="s">
        <v>453</v>
      </c>
      <c r="R125">
        <v>2521</v>
      </c>
      <c r="S125" t="s">
        <v>79</v>
      </c>
      <c r="T125" s="2">
        <v>0</v>
      </c>
      <c r="U125" s="2" t="s">
        <v>34</v>
      </c>
      <c r="V125" s="5">
        <v>2000</v>
      </c>
      <c r="W125" s="5" t="s">
        <v>440</v>
      </c>
      <c r="Y125" s="2" t="s">
        <v>222</v>
      </c>
      <c r="Z125" s="2" t="s">
        <v>410</v>
      </c>
      <c r="AA125" s="2" t="s">
        <v>234</v>
      </c>
      <c r="AB125" s="2" t="s">
        <v>236</v>
      </c>
      <c r="AC125" s="2" t="s">
        <v>220</v>
      </c>
      <c r="AD125" s="56">
        <v>800000</v>
      </c>
      <c r="AE125" s="98">
        <v>800000</v>
      </c>
      <c r="AF125" s="98">
        <v>800000</v>
      </c>
      <c r="AG125" s="94">
        <f t="shared" si="3"/>
        <v>0</v>
      </c>
      <c r="AH125" s="2"/>
    </row>
    <row r="126" spans="1:35" hidden="1" x14ac:dyDescent="0.25">
      <c r="A126" s="2" t="str">
        <f t="shared" si="2"/>
        <v>2.2.7R18424910SUMINISTRO DE AGUADIRECCIÓN GENERAL DE VIVIENDA</v>
      </c>
      <c r="B126" s="2" t="s">
        <v>965</v>
      </c>
      <c r="D126" s="2" t="s">
        <v>355</v>
      </c>
      <c r="E126" s="2" t="s">
        <v>369</v>
      </c>
      <c r="F126" s="2" t="s">
        <v>356</v>
      </c>
      <c r="G126" s="2" t="s">
        <v>374</v>
      </c>
      <c r="H126" s="2" t="s">
        <v>299</v>
      </c>
      <c r="I126" s="2" t="s">
        <v>385</v>
      </c>
      <c r="J126" s="2" t="s">
        <v>51</v>
      </c>
      <c r="K126" s="2" t="s">
        <v>400</v>
      </c>
      <c r="L126" s="2">
        <v>18</v>
      </c>
      <c r="M126" s="2">
        <v>4</v>
      </c>
      <c r="N126" s="14" t="s">
        <v>408</v>
      </c>
      <c r="O126" s="2" t="s">
        <v>453</v>
      </c>
      <c r="R126">
        <v>2491</v>
      </c>
      <c r="S126" t="s">
        <v>99</v>
      </c>
      <c r="T126" s="2">
        <v>0</v>
      </c>
      <c r="U126" s="2" t="s">
        <v>34</v>
      </c>
      <c r="V126" s="5">
        <v>2000</v>
      </c>
      <c r="W126" s="5" t="s">
        <v>440</v>
      </c>
      <c r="Y126" s="2" t="s">
        <v>296</v>
      </c>
      <c r="Z126" s="14" t="s">
        <v>408</v>
      </c>
      <c r="AA126" s="2" t="s">
        <v>297</v>
      </c>
      <c r="AB126" s="2" t="s">
        <v>300</v>
      </c>
      <c r="AC126" s="2" t="s">
        <v>302</v>
      </c>
      <c r="AD126" s="56">
        <v>4000000</v>
      </c>
      <c r="AE126" s="98">
        <v>800000</v>
      </c>
      <c r="AF126" s="98">
        <v>800000</v>
      </c>
      <c r="AG126" s="94">
        <f t="shared" si="3"/>
        <v>0</v>
      </c>
      <c r="AH126" s="2"/>
    </row>
    <row r="127" spans="1:35" hidden="1" x14ac:dyDescent="0.25">
      <c r="A127" s="2" t="str">
        <f t="shared" si="2"/>
        <v>2.2.7R18424910SUMINISTRO DE AGUADIRECCIÓN GENERAL DE AGUA POTABLE Y SANEAMIENTO</v>
      </c>
      <c r="B127" s="2" t="s">
        <v>965</v>
      </c>
      <c r="D127" s="2" t="s">
        <v>355</v>
      </c>
      <c r="E127" s="2" t="s">
        <v>369</v>
      </c>
      <c r="F127" s="2" t="s">
        <v>356</v>
      </c>
      <c r="G127" s="2" t="s">
        <v>374</v>
      </c>
      <c r="H127" s="2" t="s">
        <v>299</v>
      </c>
      <c r="I127" s="2" t="s">
        <v>385</v>
      </c>
      <c r="J127" s="2" t="s">
        <v>51</v>
      </c>
      <c r="K127" s="2" t="s">
        <v>400</v>
      </c>
      <c r="L127" s="2">
        <v>18</v>
      </c>
      <c r="M127" s="2">
        <v>4</v>
      </c>
      <c r="N127" s="14" t="s">
        <v>408</v>
      </c>
      <c r="O127" s="2" t="s">
        <v>453</v>
      </c>
      <c r="R127">
        <v>2491</v>
      </c>
      <c r="S127" t="s">
        <v>99</v>
      </c>
      <c r="T127" s="2">
        <v>0</v>
      </c>
      <c r="U127" s="2" t="s">
        <v>34</v>
      </c>
      <c r="V127" s="5">
        <v>2000</v>
      </c>
      <c r="W127" s="5" t="s">
        <v>440</v>
      </c>
      <c r="Y127" s="2" t="s">
        <v>296</v>
      </c>
      <c r="Z127" s="14" t="s">
        <v>408</v>
      </c>
      <c r="AA127" s="2" t="s">
        <v>297</v>
      </c>
      <c r="AB127" s="2" t="s">
        <v>300</v>
      </c>
      <c r="AC127" s="2" t="s">
        <v>303</v>
      </c>
      <c r="AD127" s="56">
        <v>200000</v>
      </c>
      <c r="AE127" s="98">
        <v>800000</v>
      </c>
      <c r="AF127" s="98">
        <v>800000</v>
      </c>
      <c r="AG127" s="94">
        <f t="shared" si="3"/>
        <v>0</v>
      </c>
      <c r="AH127" s="2"/>
    </row>
    <row r="128" spans="1:35" hidden="1" x14ac:dyDescent="0.25">
      <c r="A128" s="2" t="str">
        <f t="shared" si="2"/>
        <v>2.2.7R18424910SUMINISTRO DE AGUADIRECCIÓN GENERAL DE LABORATORIO URBANO</v>
      </c>
      <c r="B128" s="2" t="s">
        <v>965</v>
      </c>
      <c r="D128" s="2" t="s">
        <v>355</v>
      </c>
      <c r="E128" s="2" t="s">
        <v>369</v>
      </c>
      <c r="F128" s="2" t="s">
        <v>356</v>
      </c>
      <c r="G128" s="2" t="s">
        <v>374</v>
      </c>
      <c r="H128" s="2" t="s">
        <v>299</v>
      </c>
      <c r="I128" s="2" t="s">
        <v>385</v>
      </c>
      <c r="J128" s="2" t="s">
        <v>51</v>
      </c>
      <c r="K128" s="2" t="s">
        <v>400</v>
      </c>
      <c r="L128" s="2">
        <v>18</v>
      </c>
      <c r="M128" s="2">
        <v>4</v>
      </c>
      <c r="N128" s="14" t="s">
        <v>408</v>
      </c>
      <c r="O128" s="2" t="s">
        <v>453</v>
      </c>
      <c r="R128">
        <v>2491</v>
      </c>
      <c r="S128" t="s">
        <v>99</v>
      </c>
      <c r="T128" s="2">
        <v>0</v>
      </c>
      <c r="U128" s="2" t="s">
        <v>34</v>
      </c>
      <c r="V128" s="5">
        <v>2000</v>
      </c>
      <c r="W128" s="5" t="s">
        <v>440</v>
      </c>
      <c r="Y128" s="2" t="s">
        <v>296</v>
      </c>
      <c r="Z128" s="14" t="s">
        <v>408</v>
      </c>
      <c r="AA128" s="2" t="s">
        <v>297</v>
      </c>
      <c r="AB128" s="2" t="s">
        <v>300</v>
      </c>
      <c r="AC128" s="2" t="s">
        <v>301</v>
      </c>
      <c r="AD128" s="56">
        <v>24000</v>
      </c>
      <c r="AE128" s="98">
        <v>800000</v>
      </c>
      <c r="AF128" s="98">
        <v>800000</v>
      </c>
      <c r="AG128" s="94">
        <f t="shared" si="3"/>
        <v>0</v>
      </c>
      <c r="AH128" s="2"/>
    </row>
    <row r="129" spans="1:34" hidden="1" x14ac:dyDescent="0.25">
      <c r="A129" s="2" t="str">
        <f t="shared" si="2"/>
        <v>2.2.7R18429110SUMINISTRO DE AGUADIRECCIÓN GENERAL DE LABORATORIO URBANO</v>
      </c>
      <c r="B129" s="2" t="s">
        <v>965</v>
      </c>
      <c r="D129" s="2" t="s">
        <v>355</v>
      </c>
      <c r="E129" s="2" t="s">
        <v>369</v>
      </c>
      <c r="F129" s="2" t="s">
        <v>356</v>
      </c>
      <c r="G129" s="2" t="s">
        <v>374</v>
      </c>
      <c r="H129" s="2" t="s">
        <v>299</v>
      </c>
      <c r="I129" s="2" t="s">
        <v>385</v>
      </c>
      <c r="J129" s="2" t="s">
        <v>51</v>
      </c>
      <c r="K129" s="2" t="s">
        <v>400</v>
      </c>
      <c r="L129" s="2">
        <v>18</v>
      </c>
      <c r="M129" s="2">
        <v>4</v>
      </c>
      <c r="N129" s="14" t="s">
        <v>408</v>
      </c>
      <c r="O129" s="2" t="s">
        <v>453</v>
      </c>
      <c r="R129">
        <v>2911</v>
      </c>
      <c r="S129" t="s">
        <v>15</v>
      </c>
      <c r="T129" s="2">
        <v>0</v>
      </c>
      <c r="U129" s="2" t="s">
        <v>34</v>
      </c>
      <c r="V129" s="5">
        <v>2000</v>
      </c>
      <c r="W129" s="5" t="s">
        <v>440</v>
      </c>
      <c r="X129" s="2"/>
      <c r="Y129" s="2" t="s">
        <v>296</v>
      </c>
      <c r="Z129" s="14" t="s">
        <v>408</v>
      </c>
      <c r="AA129" s="2" t="s">
        <v>297</v>
      </c>
      <c r="AB129" s="2" t="s">
        <v>300</v>
      </c>
      <c r="AC129" s="2" t="s">
        <v>301</v>
      </c>
      <c r="AD129" s="56">
        <v>400000</v>
      </c>
      <c r="AE129" s="98">
        <v>800000</v>
      </c>
      <c r="AF129" s="98">
        <v>800000</v>
      </c>
      <c r="AG129" s="94">
        <f t="shared" si="3"/>
        <v>0</v>
      </c>
      <c r="AH129" s="2"/>
    </row>
    <row r="130" spans="1:34" hidden="1" x14ac:dyDescent="0.25">
      <c r="A130" s="2" t="str">
        <f t="shared" ref="A130:A193" si="4">+CONCATENATE(H130,J130,L130,M130,R130,T130,AB130,AC130)</f>
        <v>2.2.7R18429110SUMINISTRO DE AGUADIRECCIÓN GENERAL DE AGUA POTABLE Y SANEAMIENTO</v>
      </c>
      <c r="B130" s="2" t="s">
        <v>965</v>
      </c>
      <c r="D130" s="2" t="s">
        <v>355</v>
      </c>
      <c r="E130" s="2" t="s">
        <v>369</v>
      </c>
      <c r="F130" s="2" t="s">
        <v>356</v>
      </c>
      <c r="G130" s="2" t="s">
        <v>374</v>
      </c>
      <c r="H130" s="2" t="s">
        <v>299</v>
      </c>
      <c r="I130" s="2" t="s">
        <v>385</v>
      </c>
      <c r="J130" s="2" t="s">
        <v>51</v>
      </c>
      <c r="K130" s="2" t="s">
        <v>400</v>
      </c>
      <c r="L130" s="2">
        <v>18</v>
      </c>
      <c r="M130" s="2">
        <v>4</v>
      </c>
      <c r="N130" s="14" t="s">
        <v>408</v>
      </c>
      <c r="O130" s="2" t="s">
        <v>453</v>
      </c>
      <c r="R130">
        <v>2911</v>
      </c>
      <c r="S130" t="s">
        <v>15</v>
      </c>
      <c r="T130" s="2">
        <v>0</v>
      </c>
      <c r="U130" s="2" t="s">
        <v>34</v>
      </c>
      <c r="V130" s="5">
        <v>2000</v>
      </c>
      <c r="W130" s="5" t="s">
        <v>440</v>
      </c>
      <c r="Y130" s="2" t="s">
        <v>296</v>
      </c>
      <c r="Z130" s="14" t="s">
        <v>408</v>
      </c>
      <c r="AA130" s="2" t="s">
        <v>297</v>
      </c>
      <c r="AB130" s="2" t="s">
        <v>300</v>
      </c>
      <c r="AC130" s="2" t="s">
        <v>303</v>
      </c>
      <c r="AD130" s="56">
        <v>1200000</v>
      </c>
      <c r="AE130" s="98">
        <v>850000</v>
      </c>
      <c r="AF130" s="95">
        <v>650000</v>
      </c>
      <c r="AG130" s="94">
        <f t="shared" si="3"/>
        <v>200000</v>
      </c>
      <c r="AH130" s="2"/>
    </row>
    <row r="131" spans="1:34" hidden="1" x14ac:dyDescent="0.25">
      <c r="A131" s="2" t="str">
        <f t="shared" si="4"/>
        <v>3.8.2E1759710SISTEMAS INFORMATICOS MODERNIZADOS RECIBIDOSDIRECCION GENERAL DE INNOVACION GUBERNAMENTAL</v>
      </c>
      <c r="B131" s="2" t="s">
        <v>965</v>
      </c>
      <c r="D131" s="2" t="s">
        <v>358</v>
      </c>
      <c r="E131" s="2" t="s">
        <v>370</v>
      </c>
      <c r="F131" s="2" t="s">
        <v>359</v>
      </c>
      <c r="G131" s="2" t="s">
        <v>379</v>
      </c>
      <c r="H131" s="2" t="s">
        <v>24</v>
      </c>
      <c r="I131" s="2" t="s">
        <v>392</v>
      </c>
      <c r="J131" s="2" t="s">
        <v>25</v>
      </c>
      <c r="K131" s="2" t="s">
        <v>394</v>
      </c>
      <c r="L131" s="2">
        <v>1</v>
      </c>
      <c r="M131" s="2">
        <v>7</v>
      </c>
      <c r="N131" s="2" t="s">
        <v>411</v>
      </c>
      <c r="O131" s="2" t="s">
        <v>452</v>
      </c>
      <c r="R131">
        <v>5971</v>
      </c>
      <c r="S131" t="s">
        <v>21</v>
      </c>
      <c r="T131" s="2">
        <v>0</v>
      </c>
      <c r="U131" s="2" t="s">
        <v>34</v>
      </c>
      <c r="V131" s="5">
        <v>5000</v>
      </c>
      <c r="W131" s="5" t="s">
        <v>444</v>
      </c>
      <c r="Y131" s="2" t="s">
        <v>22</v>
      </c>
      <c r="Z131" s="2" t="s">
        <v>411</v>
      </c>
      <c r="AA131" s="2" t="s">
        <v>23</v>
      </c>
      <c r="AB131" s="2" t="s">
        <v>13</v>
      </c>
      <c r="AC131" s="2" t="s">
        <v>14</v>
      </c>
      <c r="AD131" s="56">
        <v>700000</v>
      </c>
      <c r="AE131" s="98">
        <v>700000</v>
      </c>
      <c r="AF131" s="98">
        <v>550000</v>
      </c>
      <c r="AG131" s="94">
        <f t="shared" ref="AG131:AG194" si="5">AE131-AF131</f>
        <v>150000</v>
      </c>
      <c r="AH131" s="2"/>
    </row>
    <row r="132" spans="1:34" hidden="1" x14ac:dyDescent="0.25">
      <c r="A132" s="2" t="str">
        <f t="shared" si="4"/>
        <v>2.2.7R18424210SUMINISTRO DE AGUADIRECCIÓN GENERAL DE AGUA POTABLE Y SANEAMIENTO</v>
      </c>
      <c r="B132" s="2" t="s">
        <v>965</v>
      </c>
      <c r="D132" s="2" t="s">
        <v>355</v>
      </c>
      <c r="E132" s="2" t="s">
        <v>369</v>
      </c>
      <c r="F132" s="2" t="s">
        <v>356</v>
      </c>
      <c r="G132" s="2" t="s">
        <v>374</v>
      </c>
      <c r="H132" s="2" t="s">
        <v>299</v>
      </c>
      <c r="I132" s="2" t="s">
        <v>385</v>
      </c>
      <c r="J132" s="2" t="s">
        <v>51</v>
      </c>
      <c r="K132" s="2" t="s">
        <v>400</v>
      </c>
      <c r="L132" s="2">
        <v>18</v>
      </c>
      <c r="M132" s="2">
        <v>4</v>
      </c>
      <c r="N132" s="14" t="s">
        <v>408</v>
      </c>
      <c r="O132" s="2" t="s">
        <v>453</v>
      </c>
      <c r="R132">
        <v>2421</v>
      </c>
      <c r="S132" t="s">
        <v>88</v>
      </c>
      <c r="T132" s="2">
        <v>0</v>
      </c>
      <c r="U132" s="2" t="s">
        <v>34</v>
      </c>
      <c r="V132" s="5">
        <v>2000</v>
      </c>
      <c r="W132" s="5" t="s">
        <v>440</v>
      </c>
      <c r="Y132" s="2" t="s">
        <v>296</v>
      </c>
      <c r="Z132" s="14" t="s">
        <v>408</v>
      </c>
      <c r="AA132" s="2" t="s">
        <v>297</v>
      </c>
      <c r="AB132" s="2" t="s">
        <v>300</v>
      </c>
      <c r="AC132" s="2" t="s">
        <v>303</v>
      </c>
      <c r="AD132" s="56">
        <v>1200000</v>
      </c>
      <c r="AE132" s="98">
        <v>700000</v>
      </c>
      <c r="AF132" s="98">
        <v>550000</v>
      </c>
      <c r="AG132" s="94">
        <f t="shared" si="5"/>
        <v>150000</v>
      </c>
      <c r="AH132" s="2"/>
    </row>
    <row r="133" spans="1:34" hidden="1" x14ac:dyDescent="0.25">
      <c r="A133" s="2" t="str">
        <f t="shared" si="4"/>
        <v>1.3.4M5734810BIENES ADQUIRIDOSDIRECCIÓN GENERAL DE ADMINISTRACIÓN</v>
      </c>
      <c r="B133" s="2" t="s">
        <v>965</v>
      </c>
      <c r="D133" s="2" t="s">
        <v>353</v>
      </c>
      <c r="E133" s="2" t="s">
        <v>368</v>
      </c>
      <c r="F133" s="2" t="s">
        <v>354</v>
      </c>
      <c r="G133" s="2" t="s">
        <v>371</v>
      </c>
      <c r="H133" s="2" t="s">
        <v>37</v>
      </c>
      <c r="I133" s="2" t="s">
        <v>380</v>
      </c>
      <c r="J133" s="2" t="s">
        <v>152</v>
      </c>
      <c r="K133" s="2" t="s">
        <v>397</v>
      </c>
      <c r="L133" s="2">
        <v>5</v>
      </c>
      <c r="M133" s="2">
        <v>7</v>
      </c>
      <c r="N133" s="2" t="s">
        <v>411</v>
      </c>
      <c r="O133" s="2" t="s">
        <v>453</v>
      </c>
      <c r="R133">
        <v>3481</v>
      </c>
      <c r="S133" t="s">
        <v>165</v>
      </c>
      <c r="T133" s="2">
        <v>0</v>
      </c>
      <c r="U133" s="2" t="s">
        <v>34</v>
      </c>
      <c r="V133" s="5">
        <v>3000</v>
      </c>
      <c r="W133" s="5" t="s">
        <v>442</v>
      </c>
      <c r="Y133" s="2" t="s">
        <v>149</v>
      </c>
      <c r="Z133" s="2" t="s">
        <v>411</v>
      </c>
      <c r="AA133" s="2" t="s">
        <v>150</v>
      </c>
      <c r="AB133" s="2" t="s">
        <v>148</v>
      </c>
      <c r="AC133" s="2" t="s">
        <v>151</v>
      </c>
      <c r="AD133" s="56">
        <v>648432</v>
      </c>
      <c r="AE133" s="98">
        <v>648432</v>
      </c>
      <c r="AF133" s="95">
        <v>400000</v>
      </c>
      <c r="AG133" s="94">
        <f t="shared" si="5"/>
        <v>248432</v>
      </c>
      <c r="AH133" s="2"/>
    </row>
    <row r="134" spans="1:34" hidden="1" x14ac:dyDescent="0.25">
      <c r="A134" s="2" t="str">
        <f t="shared" si="4"/>
        <v>1.3.4E7535410SERVICIOS MÉDICOS DE CALIDADDIRECCIÓN GENERAL DE SERVICIOS MÉDICOS MUNICIPALES</v>
      </c>
      <c r="B134" s="2" t="s">
        <v>965</v>
      </c>
      <c r="D134" s="2" t="s">
        <v>353</v>
      </c>
      <c r="E134" s="2" t="s">
        <v>368</v>
      </c>
      <c r="F134" s="2" t="s">
        <v>354</v>
      </c>
      <c r="G134" s="2" t="s">
        <v>371</v>
      </c>
      <c r="H134" s="2" t="s">
        <v>37</v>
      </c>
      <c r="I134" t="s">
        <v>380</v>
      </c>
      <c r="J134" s="2" t="s">
        <v>25</v>
      </c>
      <c r="K134" s="2" t="s">
        <v>394</v>
      </c>
      <c r="L134" s="2">
        <v>7</v>
      </c>
      <c r="M134" s="2">
        <v>5</v>
      </c>
      <c r="N134" s="2" t="s">
        <v>409</v>
      </c>
      <c r="O134" s="2" t="s">
        <v>453</v>
      </c>
      <c r="R134">
        <v>3541</v>
      </c>
      <c r="S134" t="s">
        <v>110</v>
      </c>
      <c r="T134" s="2">
        <v>0</v>
      </c>
      <c r="U134" s="2" t="s">
        <v>34</v>
      </c>
      <c r="V134" s="5">
        <v>3000</v>
      </c>
      <c r="W134" s="5" t="s">
        <v>442</v>
      </c>
      <c r="Y134" s="2" t="s">
        <v>67</v>
      </c>
      <c r="Z134" s="2" t="s">
        <v>409</v>
      </c>
      <c r="AA134" s="2" t="s">
        <v>69</v>
      </c>
      <c r="AB134" s="2" t="s">
        <v>104</v>
      </c>
      <c r="AC134" s="4" t="s">
        <v>103</v>
      </c>
      <c r="AD134" s="56">
        <v>720000</v>
      </c>
      <c r="AE134" s="98">
        <v>643104</v>
      </c>
      <c r="AF134" s="95">
        <v>400000</v>
      </c>
      <c r="AG134" s="94">
        <f t="shared" si="5"/>
        <v>243104</v>
      </c>
    </row>
    <row r="135" spans="1:34" hidden="1" x14ac:dyDescent="0.25">
      <c r="A135" s="2" t="str">
        <f t="shared" si="4"/>
        <v>1.3.4M5721410BIENES ADQUIRIDOSDIRECCIÓN GENERAL DE ADMINISTRACIÓN</v>
      </c>
      <c r="B135" s="2" t="s">
        <v>965</v>
      </c>
      <c r="D135" s="2" t="s">
        <v>353</v>
      </c>
      <c r="E135" s="2" t="s">
        <v>368</v>
      </c>
      <c r="F135" s="2" t="s">
        <v>354</v>
      </c>
      <c r="G135" s="2" t="s">
        <v>371</v>
      </c>
      <c r="H135" s="2" t="s">
        <v>37</v>
      </c>
      <c r="I135" s="2" t="s">
        <v>380</v>
      </c>
      <c r="J135" s="2" t="s">
        <v>152</v>
      </c>
      <c r="K135" s="2" t="s">
        <v>397</v>
      </c>
      <c r="L135" s="2">
        <v>5</v>
      </c>
      <c r="M135" s="2">
        <v>7</v>
      </c>
      <c r="N135" s="2" t="s">
        <v>411</v>
      </c>
      <c r="O135" s="2" t="s">
        <v>453</v>
      </c>
      <c r="R135">
        <v>2141</v>
      </c>
      <c r="S135" t="s">
        <v>118</v>
      </c>
      <c r="T135" s="2">
        <v>0</v>
      </c>
      <c r="U135" s="2" t="s">
        <v>34</v>
      </c>
      <c r="V135" s="5">
        <v>2000</v>
      </c>
      <c r="W135" s="5" t="s">
        <v>440</v>
      </c>
      <c r="Y135" s="2" t="s">
        <v>149</v>
      </c>
      <c r="Z135" s="2" t="s">
        <v>411</v>
      </c>
      <c r="AA135" s="2" t="s">
        <v>150</v>
      </c>
      <c r="AB135" s="2" t="s">
        <v>148</v>
      </c>
      <c r="AC135" s="2" t="s">
        <v>151</v>
      </c>
      <c r="AD135" s="56">
        <v>636996</v>
      </c>
      <c r="AE135" s="98">
        <v>636996</v>
      </c>
      <c r="AF135" s="95">
        <v>400000</v>
      </c>
      <c r="AG135" s="94">
        <f t="shared" si="5"/>
        <v>236996</v>
      </c>
      <c r="AH135" s="2"/>
    </row>
    <row r="136" spans="1:34" hidden="1" x14ac:dyDescent="0.25">
      <c r="A136" s="2" t="str">
        <f t="shared" si="4"/>
        <v>1.3.4M5739220BIENES ADQUIRIDOSDIRECCIÓN GENERAL DE ADMINISTRACIÓN</v>
      </c>
      <c r="B136" s="2" t="s">
        <v>965</v>
      </c>
      <c r="D136" s="2" t="s">
        <v>353</v>
      </c>
      <c r="E136" s="2" t="s">
        <v>368</v>
      </c>
      <c r="F136" s="2" t="s">
        <v>354</v>
      </c>
      <c r="G136" s="2" t="s">
        <v>371</v>
      </c>
      <c r="H136" s="2" t="s">
        <v>37</v>
      </c>
      <c r="I136" s="2" t="s">
        <v>380</v>
      </c>
      <c r="J136" s="2" t="s">
        <v>152</v>
      </c>
      <c r="K136" s="2" t="s">
        <v>397</v>
      </c>
      <c r="L136" s="2">
        <v>5</v>
      </c>
      <c r="M136" s="2">
        <v>7</v>
      </c>
      <c r="N136" s="2" t="s">
        <v>411</v>
      </c>
      <c r="O136" s="2" t="s">
        <v>453</v>
      </c>
      <c r="R136">
        <v>3922</v>
      </c>
      <c r="S136" t="s">
        <v>169</v>
      </c>
      <c r="T136" s="2">
        <v>0</v>
      </c>
      <c r="U136" s="2" t="s">
        <v>34</v>
      </c>
      <c r="V136" s="5">
        <v>3000</v>
      </c>
      <c r="W136" s="5" t="s">
        <v>442</v>
      </c>
      <c r="Y136" s="2" t="s">
        <v>149</v>
      </c>
      <c r="Z136" s="2" t="s">
        <v>411</v>
      </c>
      <c r="AA136" s="2" t="s">
        <v>150</v>
      </c>
      <c r="AB136" s="2" t="s">
        <v>148</v>
      </c>
      <c r="AC136" s="2" t="s">
        <v>151</v>
      </c>
      <c r="AD136" s="56">
        <v>600000</v>
      </c>
      <c r="AE136" s="98">
        <v>600000</v>
      </c>
      <c r="AF136" s="95">
        <v>0</v>
      </c>
      <c r="AG136" s="94">
        <f t="shared" si="5"/>
        <v>600000</v>
      </c>
      <c r="AH136" s="2"/>
    </row>
    <row r="137" spans="1:34" hidden="1" x14ac:dyDescent="0.25">
      <c r="A137" s="2" t="str">
        <f t="shared" si="4"/>
        <v>1.3.4O2039220CONDONACIÓN Y/O REDUCCIÓN DE SANCIONESDIRECIÓN DE ACUERDOS Y SEGUIMIENTO</v>
      </c>
      <c r="B137" s="2" t="s">
        <v>965</v>
      </c>
      <c r="D137" s="2" t="s">
        <v>353</v>
      </c>
      <c r="E137" s="2" t="s">
        <v>368</v>
      </c>
      <c r="F137" s="2" t="s">
        <v>354</v>
      </c>
      <c r="G137" s="2" t="s">
        <v>371</v>
      </c>
      <c r="H137" s="2" t="s">
        <v>37</v>
      </c>
      <c r="I137" s="2" t="s">
        <v>380</v>
      </c>
      <c r="J137" s="2" t="s">
        <v>63</v>
      </c>
      <c r="K137" s="2" t="s">
        <v>398</v>
      </c>
      <c r="L137" s="2">
        <v>2</v>
      </c>
      <c r="M137" s="2">
        <v>0</v>
      </c>
      <c r="N137" s="2" t="s">
        <v>404</v>
      </c>
      <c r="O137" s="2" t="s">
        <v>453</v>
      </c>
      <c r="R137">
        <v>3922</v>
      </c>
      <c r="S137" t="s">
        <v>169</v>
      </c>
      <c r="T137" s="2">
        <v>0</v>
      </c>
      <c r="U137" s="2" t="s">
        <v>34</v>
      </c>
      <c r="V137" s="5">
        <v>3000</v>
      </c>
      <c r="W137" s="5" t="s">
        <v>442</v>
      </c>
      <c r="Y137" s="2" t="s">
        <v>186</v>
      </c>
      <c r="Z137" s="2" t="s">
        <v>404</v>
      </c>
      <c r="AA137" s="2" t="s">
        <v>188</v>
      </c>
      <c r="AB137" s="2" t="s">
        <v>189</v>
      </c>
      <c r="AC137" s="2" t="s">
        <v>200</v>
      </c>
      <c r="AD137" s="56">
        <v>800000</v>
      </c>
      <c r="AE137" s="98">
        <v>600000</v>
      </c>
      <c r="AF137" s="95">
        <v>400000</v>
      </c>
      <c r="AG137" s="94">
        <f t="shared" si="5"/>
        <v>200000</v>
      </c>
      <c r="AH137" s="2" t="s">
        <v>333</v>
      </c>
    </row>
    <row r="138" spans="1:34" hidden="1" x14ac:dyDescent="0.25">
      <c r="A138" s="2" t="str">
        <f t="shared" si="4"/>
        <v>3.8.2E1752110INFRAESTRUCTURA TECNOLOGICA ENTREGADADIRECCION GENERAL DE INNOVACION GUBERNAMENTAL</v>
      </c>
      <c r="B138" s="2" t="s">
        <v>965</v>
      </c>
      <c r="D138" s="2" t="s">
        <v>358</v>
      </c>
      <c r="E138" s="2" t="s">
        <v>370</v>
      </c>
      <c r="F138" s="2" t="s">
        <v>359</v>
      </c>
      <c r="G138" s="2" t="s">
        <v>379</v>
      </c>
      <c r="H138" s="2" t="s">
        <v>24</v>
      </c>
      <c r="I138" s="2" t="s">
        <v>392</v>
      </c>
      <c r="J138" s="2" t="s">
        <v>25</v>
      </c>
      <c r="K138" s="2" t="s">
        <v>394</v>
      </c>
      <c r="L138" s="2">
        <v>1</v>
      </c>
      <c r="M138" s="2">
        <v>7</v>
      </c>
      <c r="N138" s="2" t="s">
        <v>411</v>
      </c>
      <c r="O138" s="2" t="s">
        <v>452</v>
      </c>
      <c r="R138">
        <v>5211</v>
      </c>
      <c r="S138" t="s">
        <v>29</v>
      </c>
      <c r="T138" s="2">
        <v>0</v>
      </c>
      <c r="U138" s="2" t="s">
        <v>34</v>
      </c>
      <c r="V138" s="5">
        <v>5000</v>
      </c>
      <c r="W138" s="5" t="s">
        <v>444</v>
      </c>
      <c r="X138" s="2"/>
      <c r="Y138" s="2" t="s">
        <v>22</v>
      </c>
      <c r="Z138" s="2" t="s">
        <v>411</v>
      </c>
      <c r="AA138" s="2" t="s">
        <v>23</v>
      </c>
      <c r="AB138" s="2" t="s">
        <v>26</v>
      </c>
      <c r="AC138" s="2" t="s">
        <v>14</v>
      </c>
      <c r="AD138" s="56">
        <v>700000</v>
      </c>
      <c r="AE138" s="98">
        <v>700000</v>
      </c>
      <c r="AF138" s="95">
        <v>600000</v>
      </c>
      <c r="AG138" s="94">
        <f t="shared" si="5"/>
        <v>100000</v>
      </c>
      <c r="AH138" s="2"/>
    </row>
    <row r="139" spans="1:34" hidden="1" x14ac:dyDescent="0.25">
      <c r="A139" s="2" t="str">
        <f t="shared" si="4"/>
        <v>1.3.4M4739610RECURSOS RECAUDADOS DE MANERA EFICIENTE PROGRAMADOSDIRECCIÓN GENERAL DE INGRESOS</v>
      </c>
      <c r="B139" s="2" t="s">
        <v>965</v>
      </c>
      <c r="D139" s="2" t="s">
        <v>353</v>
      </c>
      <c r="E139" s="2" t="s">
        <v>368</v>
      </c>
      <c r="F139" s="2" t="s">
        <v>354</v>
      </c>
      <c r="G139" s="2" t="s">
        <v>371</v>
      </c>
      <c r="H139" s="2" t="s">
        <v>37</v>
      </c>
      <c r="I139" s="2" t="s">
        <v>380</v>
      </c>
      <c r="J139" s="2" t="s">
        <v>152</v>
      </c>
      <c r="K139" s="2" t="s">
        <v>397</v>
      </c>
      <c r="L139" s="2">
        <v>4</v>
      </c>
      <c r="M139" s="2">
        <v>7</v>
      </c>
      <c r="N139" s="2" t="s">
        <v>411</v>
      </c>
      <c r="O139" s="2" t="s">
        <v>453</v>
      </c>
      <c r="R139">
        <v>3961</v>
      </c>
      <c r="S139" t="s">
        <v>318</v>
      </c>
      <c r="T139" s="2">
        <v>0</v>
      </c>
      <c r="U139" s="2" t="s">
        <v>34</v>
      </c>
      <c r="V139" s="5">
        <v>3000</v>
      </c>
      <c r="W139" s="5" t="s">
        <v>442</v>
      </c>
      <c r="X139" s="2"/>
      <c r="Y139" s="2" t="s">
        <v>311</v>
      </c>
      <c r="Z139" s="2" t="s">
        <v>411</v>
      </c>
      <c r="AA139" s="2" t="s">
        <v>312</v>
      </c>
      <c r="AB139" s="2" t="s">
        <v>314</v>
      </c>
      <c r="AC139" s="2" t="s">
        <v>313</v>
      </c>
      <c r="AD139" s="56">
        <v>600000</v>
      </c>
      <c r="AE139" s="98">
        <v>600000</v>
      </c>
      <c r="AF139" s="95">
        <v>300000</v>
      </c>
      <c r="AG139" s="94">
        <f t="shared" si="5"/>
        <v>300000</v>
      </c>
      <c r="AH139" s="2"/>
    </row>
    <row r="140" spans="1:34" hidden="1" x14ac:dyDescent="0.25">
      <c r="A140" s="2" t="str">
        <f t="shared" si="4"/>
        <v>1.3.4E7527210SERVICIO DE MANTENIMIENTO EN LOS ESPACIOS PÚBLICOSDIRECCIÓN GENERAL DE MANTENIMIENTO DE ESPACIOS PÚBLICOS</v>
      </c>
      <c r="B140" s="2" t="s">
        <v>965</v>
      </c>
      <c r="D140" s="2" t="s">
        <v>353</v>
      </c>
      <c r="E140" s="2" t="s">
        <v>368</v>
      </c>
      <c r="F140" s="2" t="s">
        <v>354</v>
      </c>
      <c r="G140" s="2" t="s">
        <v>371</v>
      </c>
      <c r="H140" s="2" t="s">
        <v>37</v>
      </c>
      <c r="I140" s="2" t="s">
        <v>380</v>
      </c>
      <c r="J140" s="2" t="s">
        <v>25</v>
      </c>
      <c r="K140" s="2" t="s">
        <v>394</v>
      </c>
      <c r="L140" s="2">
        <v>7</v>
      </c>
      <c r="M140" s="2">
        <v>5</v>
      </c>
      <c r="N140" s="2" t="s">
        <v>409</v>
      </c>
      <c r="O140" s="2" t="s">
        <v>453</v>
      </c>
      <c r="R140">
        <v>2721</v>
      </c>
      <c r="S140" t="s">
        <v>72</v>
      </c>
      <c r="T140" s="2">
        <v>0</v>
      </c>
      <c r="U140" s="2" t="s">
        <v>34</v>
      </c>
      <c r="V140" s="5">
        <v>2000</v>
      </c>
      <c r="W140" s="5" t="s">
        <v>440</v>
      </c>
      <c r="Y140" s="2" t="s">
        <v>67</v>
      </c>
      <c r="Z140" s="2" t="s">
        <v>409</v>
      </c>
      <c r="AA140" s="2" t="s">
        <v>69</v>
      </c>
      <c r="AB140" s="2" t="s">
        <v>84</v>
      </c>
      <c r="AC140" s="2" t="s">
        <v>70</v>
      </c>
      <c r="AD140" s="56">
        <v>800000</v>
      </c>
      <c r="AE140" s="98">
        <v>800000</v>
      </c>
      <c r="AF140" s="95">
        <v>600000</v>
      </c>
      <c r="AG140" s="94">
        <f t="shared" si="5"/>
        <v>200000</v>
      </c>
    </row>
    <row r="141" spans="1:34" hidden="1" x14ac:dyDescent="0.25">
      <c r="A141" s="2" t="str">
        <f t="shared" si="4"/>
        <v>1.3.4E7556110SERVICIO DE MANTENIMIENTO EN LOS ESPACIOS PÚBLICOSDIRECCIÓN GENERAL DE MANTENIMIENTO DE ESPACIOS PÚBLICOS</v>
      </c>
      <c r="B141" s="2" t="s">
        <v>965</v>
      </c>
      <c r="D141" s="2" t="s">
        <v>353</v>
      </c>
      <c r="E141" s="2" t="s">
        <v>368</v>
      </c>
      <c r="F141" s="2" t="s">
        <v>354</v>
      </c>
      <c r="G141" s="2" t="s">
        <v>371</v>
      </c>
      <c r="H141" s="2" t="s">
        <v>37</v>
      </c>
      <c r="I141" s="2" t="s">
        <v>380</v>
      </c>
      <c r="J141" s="2" t="s">
        <v>25</v>
      </c>
      <c r="K141" s="2" t="s">
        <v>394</v>
      </c>
      <c r="L141" s="2">
        <v>7</v>
      </c>
      <c r="M141" s="2">
        <v>5</v>
      </c>
      <c r="N141" s="2" t="s">
        <v>409</v>
      </c>
      <c r="O141" s="2" t="s">
        <v>452</v>
      </c>
      <c r="R141">
        <v>5611</v>
      </c>
      <c r="S141" t="s">
        <v>82</v>
      </c>
      <c r="T141" s="2">
        <v>0</v>
      </c>
      <c r="U141" s="2" t="s">
        <v>34</v>
      </c>
      <c r="V141" s="5">
        <v>5000</v>
      </c>
      <c r="W141" s="5" t="s">
        <v>444</v>
      </c>
      <c r="Y141" s="2" t="s">
        <v>67</v>
      </c>
      <c r="Z141" s="2" t="s">
        <v>409</v>
      </c>
      <c r="AA141" s="2" t="s">
        <v>69</v>
      </c>
      <c r="AB141" s="2" t="s">
        <v>84</v>
      </c>
      <c r="AC141" s="2" t="s">
        <v>70</v>
      </c>
      <c r="AD141" s="56">
        <v>800000</v>
      </c>
      <c r="AE141" s="98">
        <v>800000</v>
      </c>
      <c r="AF141" s="95">
        <v>600000</v>
      </c>
      <c r="AG141" s="94">
        <f t="shared" si="5"/>
        <v>200000</v>
      </c>
    </row>
    <row r="142" spans="1:34" hidden="1" x14ac:dyDescent="0.25">
      <c r="A142" s="2" t="str">
        <f t="shared" si="4"/>
        <v>2.2.7R18436310SUMINISTRO DE AGUADIRECCIÓN GENERAL DE LABORATORIO URBANO</v>
      </c>
      <c r="B142" s="2" t="s">
        <v>965</v>
      </c>
      <c r="D142" s="2" t="s">
        <v>355</v>
      </c>
      <c r="E142" s="2" t="s">
        <v>369</v>
      </c>
      <c r="F142" s="2" t="s">
        <v>356</v>
      </c>
      <c r="G142" s="2" t="s">
        <v>374</v>
      </c>
      <c r="H142" s="2" t="s">
        <v>299</v>
      </c>
      <c r="I142" s="2" t="s">
        <v>385</v>
      </c>
      <c r="J142" s="2" t="s">
        <v>51</v>
      </c>
      <c r="K142" s="2" t="s">
        <v>400</v>
      </c>
      <c r="L142" s="2">
        <v>18</v>
      </c>
      <c r="M142" s="2">
        <v>4</v>
      </c>
      <c r="N142" s="14" t="s">
        <v>408</v>
      </c>
      <c r="O142" s="2" t="s">
        <v>453</v>
      </c>
      <c r="R142">
        <v>3631</v>
      </c>
      <c r="S142" t="s">
        <v>167</v>
      </c>
      <c r="T142" s="2">
        <v>0</v>
      </c>
      <c r="U142" s="2" t="s">
        <v>34</v>
      </c>
      <c r="V142" s="5">
        <v>3000</v>
      </c>
      <c r="W142" s="5" t="s">
        <v>442</v>
      </c>
      <c r="Y142" s="2" t="s">
        <v>296</v>
      </c>
      <c r="Z142" s="14" t="s">
        <v>408</v>
      </c>
      <c r="AA142" s="2" t="s">
        <v>297</v>
      </c>
      <c r="AB142" s="2" t="s">
        <v>300</v>
      </c>
      <c r="AC142" s="2" t="s">
        <v>301</v>
      </c>
      <c r="AD142" s="56">
        <v>600000</v>
      </c>
      <c r="AE142" s="98">
        <v>600000</v>
      </c>
      <c r="AF142" s="95">
        <v>400000</v>
      </c>
      <c r="AG142" s="94">
        <f t="shared" si="5"/>
        <v>200000</v>
      </c>
      <c r="AH142" s="2"/>
    </row>
    <row r="143" spans="1:34" hidden="1" x14ac:dyDescent="0.25">
      <c r="A143" s="2" t="str">
        <f t="shared" si="4"/>
        <v>2.2.7R18456710SUMINISTRO DE AGUADIRECCIÓN GENERAL DE AGUA POTABLE Y SANEAMIENTO</v>
      </c>
      <c r="B143" s="2" t="s">
        <v>965</v>
      </c>
      <c r="D143" s="2" t="s">
        <v>355</v>
      </c>
      <c r="E143" s="2" t="s">
        <v>369</v>
      </c>
      <c r="F143" s="2" t="s">
        <v>356</v>
      </c>
      <c r="G143" s="2" t="s">
        <v>374</v>
      </c>
      <c r="H143" s="2" t="s">
        <v>299</v>
      </c>
      <c r="I143" s="2" t="s">
        <v>385</v>
      </c>
      <c r="J143" s="2" t="s">
        <v>51</v>
      </c>
      <c r="K143" s="2" t="s">
        <v>400</v>
      </c>
      <c r="L143" s="2">
        <v>18</v>
      </c>
      <c r="M143" s="2">
        <v>4</v>
      </c>
      <c r="N143" s="14" t="s">
        <v>408</v>
      </c>
      <c r="O143" s="2" t="s">
        <v>452</v>
      </c>
      <c r="R143">
        <v>5671</v>
      </c>
      <c r="S143" t="s">
        <v>74</v>
      </c>
      <c r="T143" s="2">
        <v>0</v>
      </c>
      <c r="U143" s="2" t="s">
        <v>34</v>
      </c>
      <c r="V143" s="5">
        <v>5000</v>
      </c>
      <c r="W143" s="5" t="s">
        <v>444</v>
      </c>
      <c r="Y143" s="2" t="s">
        <v>296</v>
      </c>
      <c r="Z143" s="14" t="s">
        <v>408</v>
      </c>
      <c r="AA143" s="2" t="s">
        <v>297</v>
      </c>
      <c r="AB143" s="2" t="s">
        <v>300</v>
      </c>
      <c r="AC143" s="2" t="s">
        <v>303</v>
      </c>
      <c r="AD143" s="56">
        <v>600000</v>
      </c>
      <c r="AE143" s="98">
        <v>600000</v>
      </c>
      <c r="AF143" s="95">
        <v>400000</v>
      </c>
      <c r="AG143" s="94">
        <f t="shared" si="5"/>
        <v>200000</v>
      </c>
      <c r="AH143" s="2"/>
    </row>
    <row r="144" spans="1:34" hidden="1" x14ac:dyDescent="0.25">
      <c r="A144" s="2" t="str">
        <f t="shared" si="4"/>
        <v>1.3.4M5729410BIENES ADQUIRIDOSDIRECCIÓN GENERAL DE ADMINISTRACIÓN</v>
      </c>
      <c r="B144" s="2" t="s">
        <v>965</v>
      </c>
      <c r="D144" s="2" t="s">
        <v>353</v>
      </c>
      <c r="E144" s="2" t="s">
        <v>368</v>
      </c>
      <c r="F144" s="2" t="s">
        <v>354</v>
      </c>
      <c r="G144" s="2" t="s">
        <v>371</v>
      </c>
      <c r="H144" s="2" t="s">
        <v>37</v>
      </c>
      <c r="I144" s="2" t="s">
        <v>380</v>
      </c>
      <c r="J144" s="2" t="s">
        <v>152</v>
      </c>
      <c r="K144" s="2" t="s">
        <v>397</v>
      </c>
      <c r="L144" s="2">
        <v>5</v>
      </c>
      <c r="M144" s="2">
        <v>7</v>
      </c>
      <c r="N144" s="2" t="s">
        <v>411</v>
      </c>
      <c r="O144" s="2" t="s">
        <v>453</v>
      </c>
      <c r="R144">
        <v>2941</v>
      </c>
      <c r="S144" t="s">
        <v>155</v>
      </c>
      <c r="T144" s="2">
        <v>0</v>
      </c>
      <c r="U144" s="2" t="s">
        <v>34</v>
      </c>
      <c r="V144" s="5">
        <v>2000</v>
      </c>
      <c r="W144" s="5" t="s">
        <v>440</v>
      </c>
      <c r="Y144" s="2" t="s">
        <v>149</v>
      </c>
      <c r="Z144" s="2" t="s">
        <v>411</v>
      </c>
      <c r="AA144" s="2" t="s">
        <v>150</v>
      </c>
      <c r="AB144" s="2" t="s">
        <v>148</v>
      </c>
      <c r="AC144" s="2" t="s">
        <v>151</v>
      </c>
      <c r="AD144" s="56">
        <v>585600</v>
      </c>
      <c r="AE144" s="98">
        <v>585600</v>
      </c>
      <c r="AF144" s="98">
        <v>300000</v>
      </c>
      <c r="AG144" s="94">
        <f t="shared" si="5"/>
        <v>285600</v>
      </c>
      <c r="AH144" s="2" t="s">
        <v>416</v>
      </c>
    </row>
    <row r="145" spans="1:38" hidden="1" x14ac:dyDescent="0.25">
      <c r="A145" s="2" t="str">
        <f t="shared" si="4"/>
        <v>1.3.4E12133910INDUSTRIAS REGULADASDIRECCIÓN GENERAL DE PROTECCIÓN Y SUSTENTABILIDAD</v>
      </c>
      <c r="B145" s="2" t="s">
        <v>965</v>
      </c>
      <c r="D145" s="2" t="s">
        <v>353</v>
      </c>
      <c r="E145" s="2" t="s">
        <v>368</v>
      </c>
      <c r="F145" s="2" t="s">
        <v>354</v>
      </c>
      <c r="G145" s="2" t="s">
        <v>371</v>
      </c>
      <c r="H145" s="2" t="s">
        <v>37</v>
      </c>
      <c r="I145" s="2" t="s">
        <v>380</v>
      </c>
      <c r="J145" s="2" t="s">
        <v>25</v>
      </c>
      <c r="K145" s="2" t="s">
        <v>394</v>
      </c>
      <c r="L145" s="2">
        <v>12</v>
      </c>
      <c r="M145" s="2">
        <v>1</v>
      </c>
      <c r="N145" s="2" t="s">
        <v>405</v>
      </c>
      <c r="O145" s="2" t="s">
        <v>453</v>
      </c>
      <c r="R145">
        <v>3391</v>
      </c>
      <c r="S145" t="s">
        <v>17</v>
      </c>
      <c r="T145" s="2">
        <v>0</v>
      </c>
      <c r="U145" s="2" t="s">
        <v>34</v>
      </c>
      <c r="V145" s="5">
        <v>3000</v>
      </c>
      <c r="W145" s="5" t="s">
        <v>442</v>
      </c>
      <c r="Y145" s="2" t="s">
        <v>282</v>
      </c>
      <c r="Z145" s="2" t="s">
        <v>405</v>
      </c>
      <c r="AA145" s="2" t="s">
        <v>283</v>
      </c>
      <c r="AB145" s="2" t="s">
        <v>970</v>
      </c>
      <c r="AC145" s="2" t="s">
        <v>347</v>
      </c>
      <c r="AD145" s="56">
        <v>500000</v>
      </c>
      <c r="AE145" s="98">
        <v>500000</v>
      </c>
      <c r="AF145" s="98">
        <v>300000</v>
      </c>
      <c r="AG145" s="94">
        <f t="shared" si="5"/>
        <v>200000</v>
      </c>
      <c r="AH145" s="2"/>
    </row>
    <row r="146" spans="1:38" hidden="1" x14ac:dyDescent="0.25">
      <c r="A146" s="2" t="str">
        <f t="shared" si="4"/>
        <v>1.3.4O2033910ACTAS DE INSTALACIÓN DE MESAS DE PAZDIRECCIÓN GENERAL DE CULTURA DE PAZ</v>
      </c>
      <c r="B146" s="2" t="s">
        <v>965</v>
      </c>
      <c r="D146" s="2" t="s">
        <v>353</v>
      </c>
      <c r="E146" s="2" t="s">
        <v>368</v>
      </c>
      <c r="F146" s="2" t="s">
        <v>354</v>
      </c>
      <c r="G146" s="2" t="s">
        <v>371</v>
      </c>
      <c r="H146" s="2" t="s">
        <v>37</v>
      </c>
      <c r="I146" s="2" t="s">
        <v>380</v>
      </c>
      <c r="J146" s="2" t="s">
        <v>63</v>
      </c>
      <c r="K146" s="2" t="s">
        <v>398</v>
      </c>
      <c r="L146" s="2">
        <v>2</v>
      </c>
      <c r="M146" s="2">
        <v>0</v>
      </c>
      <c r="N146" s="2" t="s">
        <v>404</v>
      </c>
      <c r="O146" s="2" t="s">
        <v>453</v>
      </c>
      <c r="R146">
        <v>3391</v>
      </c>
      <c r="S146" t="s">
        <v>17</v>
      </c>
      <c r="T146" s="2">
        <v>0</v>
      </c>
      <c r="U146" s="2" t="s">
        <v>34</v>
      </c>
      <c r="V146" s="5">
        <v>3000</v>
      </c>
      <c r="W146" s="5" t="s">
        <v>442</v>
      </c>
      <c r="Y146" s="2" t="s">
        <v>186</v>
      </c>
      <c r="Z146" s="2" t="s">
        <v>404</v>
      </c>
      <c r="AA146" s="2" t="s">
        <v>188</v>
      </c>
      <c r="AB146" s="2" t="s">
        <v>193</v>
      </c>
      <c r="AC146" s="2" t="s">
        <v>201</v>
      </c>
      <c r="AD146" s="56">
        <v>1250000</v>
      </c>
      <c r="AE146" s="98">
        <v>1000000</v>
      </c>
      <c r="AF146" s="98">
        <v>300000</v>
      </c>
      <c r="AG146" s="94">
        <f t="shared" si="5"/>
        <v>700000</v>
      </c>
      <c r="AH146" s="2" t="s">
        <v>329</v>
      </c>
    </row>
    <row r="147" spans="1:38" s="2" customFormat="1" hidden="1" x14ac:dyDescent="0.25">
      <c r="A147" s="2" t="str">
        <f t="shared" si="4"/>
        <v>2.7.1S6824910APOYO A LAS AGENCIAS Y DELEGACIONES DEL MUNICIPIODIRECCIÓN DE AGENCIAS Y DELEGACIONES</v>
      </c>
      <c r="B147" s="2" t="s">
        <v>965</v>
      </c>
      <c r="D147" s="2" t="s">
        <v>355</v>
      </c>
      <c r="E147" s="2" t="s">
        <v>369</v>
      </c>
      <c r="F147" s="2" t="s">
        <v>360</v>
      </c>
      <c r="G147" s="2" t="s">
        <v>377</v>
      </c>
      <c r="H147" t="s">
        <v>141</v>
      </c>
      <c r="I147" s="2" t="s">
        <v>390</v>
      </c>
      <c r="J147" t="s">
        <v>258</v>
      </c>
      <c r="K147" s="2" t="s">
        <v>401</v>
      </c>
      <c r="L147">
        <v>6</v>
      </c>
      <c r="M147">
        <v>8</v>
      </c>
      <c r="N147" s="2" t="s">
        <v>412</v>
      </c>
      <c r="O147" s="2" t="s">
        <v>453</v>
      </c>
      <c r="P147"/>
      <c r="Q147"/>
      <c r="R147" s="2">
        <v>2491</v>
      </c>
      <c r="S147" s="2" t="s">
        <v>99</v>
      </c>
      <c r="T147" s="2">
        <v>0</v>
      </c>
      <c r="U147" s="2" t="s">
        <v>34</v>
      </c>
      <c r="V147" s="5">
        <v>2000</v>
      </c>
      <c r="W147" s="5" t="s">
        <v>440</v>
      </c>
      <c r="X147"/>
      <c r="Y147" t="s">
        <v>255</v>
      </c>
      <c r="Z147" s="2" t="s">
        <v>412</v>
      </c>
      <c r="AA147" s="2" t="s">
        <v>279</v>
      </c>
      <c r="AB147" s="2" t="s">
        <v>280</v>
      </c>
      <c r="AC147" s="2" t="s">
        <v>281</v>
      </c>
      <c r="AD147" s="56">
        <v>500000</v>
      </c>
      <c r="AE147" s="98">
        <v>500000</v>
      </c>
      <c r="AF147" s="98">
        <v>200000</v>
      </c>
      <c r="AG147" s="94">
        <f t="shared" si="5"/>
        <v>300000</v>
      </c>
    </row>
    <row r="148" spans="1:38" s="2" customFormat="1" hidden="1" x14ac:dyDescent="0.25">
      <c r="A148" s="2" t="str">
        <f t="shared" si="4"/>
        <v>1.3.4M5725210BIENES ADQUIRIDOSDIRECCIÓN GENERAL DE ADMINISTRACIÓN</v>
      </c>
      <c r="B148" s="2" t="s">
        <v>965</v>
      </c>
      <c r="D148" s="2" t="s">
        <v>353</v>
      </c>
      <c r="E148" s="2" t="s">
        <v>368</v>
      </c>
      <c r="F148" s="2" t="s">
        <v>354</v>
      </c>
      <c r="G148" s="2" t="s">
        <v>371</v>
      </c>
      <c r="H148" s="2" t="s">
        <v>37</v>
      </c>
      <c r="I148" s="2" t="s">
        <v>380</v>
      </c>
      <c r="J148" s="2" t="s">
        <v>152</v>
      </c>
      <c r="K148" s="2" t="s">
        <v>397</v>
      </c>
      <c r="L148" s="2">
        <v>5</v>
      </c>
      <c r="M148" s="2">
        <v>7</v>
      </c>
      <c r="N148" s="2" t="s">
        <v>411</v>
      </c>
      <c r="O148" s="2" t="s">
        <v>453</v>
      </c>
      <c r="R148" s="2">
        <v>2521</v>
      </c>
      <c r="S148" s="2" t="s">
        <v>79</v>
      </c>
      <c r="T148" s="2">
        <v>0</v>
      </c>
      <c r="U148" s="2" t="s">
        <v>34</v>
      </c>
      <c r="V148" s="5">
        <v>2000</v>
      </c>
      <c r="W148" s="5" t="s">
        <v>440</v>
      </c>
      <c r="Y148" s="2" t="s">
        <v>149</v>
      </c>
      <c r="Z148" s="2" t="s">
        <v>411</v>
      </c>
      <c r="AA148" s="2" t="s">
        <v>150</v>
      </c>
      <c r="AB148" s="2" t="s">
        <v>148</v>
      </c>
      <c r="AC148" s="2" t="s">
        <v>151</v>
      </c>
      <c r="AD148" s="56">
        <v>540000</v>
      </c>
      <c r="AE148" s="98">
        <v>540000</v>
      </c>
      <c r="AF148" s="98">
        <v>300000</v>
      </c>
      <c r="AG148" s="94">
        <f t="shared" si="5"/>
        <v>240000</v>
      </c>
    </row>
    <row r="149" spans="1:38" s="137" customFormat="1" x14ac:dyDescent="0.25">
      <c r="A149" s="137" t="str">
        <f t="shared" si="4"/>
        <v>1.7.1R8255110EQUIPAMIENTOCOMISARÍA DE LA POLICÍA PREVENTIVA MUNICIPAL</v>
      </c>
      <c r="B149" s="137" t="s">
        <v>965</v>
      </c>
      <c r="D149" s="137" t="s">
        <v>353</v>
      </c>
      <c r="E149" s="137" t="s">
        <v>368</v>
      </c>
      <c r="F149" s="137" t="s">
        <v>362</v>
      </c>
      <c r="G149" s="137" t="s">
        <v>372</v>
      </c>
      <c r="H149" s="137" t="s">
        <v>178</v>
      </c>
      <c r="I149" s="137" t="s">
        <v>382</v>
      </c>
      <c r="J149" s="137" t="s">
        <v>51</v>
      </c>
      <c r="K149" s="137" t="s">
        <v>400</v>
      </c>
      <c r="L149" s="137">
        <v>8</v>
      </c>
      <c r="M149" s="137">
        <v>2</v>
      </c>
      <c r="N149" s="137" t="s">
        <v>406</v>
      </c>
      <c r="O149" s="137" t="s">
        <v>452</v>
      </c>
      <c r="R149" s="137">
        <v>5511</v>
      </c>
      <c r="S149" s="137" t="s">
        <v>180</v>
      </c>
      <c r="T149" s="137">
        <v>0</v>
      </c>
      <c r="U149" s="137" t="s">
        <v>34</v>
      </c>
      <c r="V149" s="138">
        <v>5000</v>
      </c>
      <c r="W149" s="138" t="s">
        <v>444</v>
      </c>
      <c r="Y149" s="137" t="s">
        <v>175</v>
      </c>
      <c r="Z149" s="137" t="s">
        <v>406</v>
      </c>
      <c r="AA149" s="137" t="s">
        <v>176</v>
      </c>
      <c r="AB149" s="137" t="s">
        <v>177</v>
      </c>
      <c r="AC149" s="137" t="s">
        <v>175</v>
      </c>
      <c r="AD149" s="139">
        <v>500000</v>
      </c>
      <c r="AE149" s="93">
        <v>500000</v>
      </c>
      <c r="AF149" s="93">
        <v>300000</v>
      </c>
      <c r="AG149" s="93">
        <f t="shared" si="5"/>
        <v>200000</v>
      </c>
      <c r="AJ149" s="2"/>
      <c r="AK149" s="2"/>
      <c r="AL149" s="2"/>
    </row>
    <row r="150" spans="1:38" s="2" customFormat="1" hidden="1" x14ac:dyDescent="0.25">
      <c r="A150" s="2" t="str">
        <f t="shared" si="4"/>
        <v>1.7.2R2556510EQUIPO Y HERRAMIENTA MANUALDIRECCIÓN GENERAL DE PROTECCIÓN CIVIL Y BOMBEROS</v>
      </c>
      <c r="B150" s="2" t="s">
        <v>965</v>
      </c>
      <c r="D150" s="2" t="s">
        <v>353</v>
      </c>
      <c r="E150" s="2" t="s">
        <v>368</v>
      </c>
      <c r="F150" s="2" t="s">
        <v>362</v>
      </c>
      <c r="G150" s="2" t="s">
        <v>372</v>
      </c>
      <c r="H150" s="2" t="s">
        <v>205</v>
      </c>
      <c r="I150" s="2" t="s">
        <v>383</v>
      </c>
      <c r="J150" s="2" t="s">
        <v>51</v>
      </c>
      <c r="K150" s="2" t="s">
        <v>400</v>
      </c>
      <c r="L150" s="2">
        <v>2</v>
      </c>
      <c r="M150" s="2">
        <v>5</v>
      </c>
      <c r="N150" s="2" t="s">
        <v>409</v>
      </c>
      <c r="O150" s="2" t="s">
        <v>452</v>
      </c>
      <c r="R150" s="2">
        <v>5651</v>
      </c>
      <c r="S150" s="2" t="s">
        <v>30</v>
      </c>
      <c r="T150" s="2">
        <v>0</v>
      </c>
      <c r="U150" s="2" t="s">
        <v>34</v>
      </c>
      <c r="V150" s="5">
        <v>5000</v>
      </c>
      <c r="W150" s="5" t="s">
        <v>444</v>
      </c>
      <c r="Y150" s="2" t="s">
        <v>186</v>
      </c>
      <c r="Z150" s="2" t="s">
        <v>409</v>
      </c>
      <c r="AA150" s="2" t="s">
        <v>203</v>
      </c>
      <c r="AB150" s="2" t="s">
        <v>209</v>
      </c>
      <c r="AC150" s="2" t="s">
        <v>204</v>
      </c>
      <c r="AD150" s="56">
        <v>500000</v>
      </c>
      <c r="AE150" s="98">
        <v>500000</v>
      </c>
      <c r="AF150" s="98">
        <v>300000</v>
      </c>
      <c r="AG150" s="94">
        <f t="shared" si="5"/>
        <v>200000</v>
      </c>
    </row>
    <row r="151" spans="1:38" s="2" customFormat="1" hidden="1" x14ac:dyDescent="0.25">
      <c r="A151" s="2" t="str">
        <f t="shared" si="4"/>
        <v>1.7.2R2556210EQUIPO Y HERRAMIENTA MANUALDIRECCIÓN GENERAL DE PROTECCIÓN CIVIL Y BOMBEROS</v>
      </c>
      <c r="B151" s="2" t="s">
        <v>965</v>
      </c>
      <c r="D151" s="2" t="s">
        <v>353</v>
      </c>
      <c r="E151" s="2" t="s">
        <v>368</v>
      </c>
      <c r="F151" s="2" t="s">
        <v>362</v>
      </c>
      <c r="G151" s="2" t="s">
        <v>372</v>
      </c>
      <c r="H151" s="2" t="s">
        <v>205</v>
      </c>
      <c r="I151" s="2" t="s">
        <v>383</v>
      </c>
      <c r="J151" s="2" t="s">
        <v>51</v>
      </c>
      <c r="K151" s="2" t="s">
        <v>400</v>
      </c>
      <c r="L151" s="2">
        <v>2</v>
      </c>
      <c r="M151" s="2">
        <v>5</v>
      </c>
      <c r="N151" s="2" t="s">
        <v>409</v>
      </c>
      <c r="O151" s="2" t="s">
        <v>452</v>
      </c>
      <c r="R151" s="2">
        <v>5621</v>
      </c>
      <c r="S151" s="2" t="s">
        <v>85</v>
      </c>
      <c r="T151" s="2">
        <v>0</v>
      </c>
      <c r="U151" s="2" t="s">
        <v>34</v>
      </c>
      <c r="V151" s="5">
        <v>5000</v>
      </c>
      <c r="W151" s="5" t="s">
        <v>444</v>
      </c>
      <c r="Y151" s="2" t="s">
        <v>186</v>
      </c>
      <c r="Z151" s="2" t="s">
        <v>409</v>
      </c>
      <c r="AA151" s="2" t="s">
        <v>203</v>
      </c>
      <c r="AB151" s="2" t="s">
        <v>209</v>
      </c>
      <c r="AC151" s="2" t="s">
        <v>204</v>
      </c>
      <c r="AD151" s="56">
        <v>600000</v>
      </c>
      <c r="AE151" s="98">
        <v>600000</v>
      </c>
      <c r="AF151" s="98">
        <v>300000</v>
      </c>
      <c r="AG151" s="94">
        <f t="shared" si="5"/>
        <v>300000</v>
      </c>
    </row>
    <row r="152" spans="1:38" s="2" customFormat="1" hidden="1" x14ac:dyDescent="0.25">
      <c r="A152" s="2" t="str">
        <f t="shared" si="4"/>
        <v>3.1.1E9632610EVENTOS DE LA COORDINACIÓN GENERAL DE DESARROLLO ECONÓMICODESPACHO DE LA COORDINACIÓN GENERAL DE DESARROLLO ECONÓMICO</v>
      </c>
      <c r="B152" s="2" t="s">
        <v>965</v>
      </c>
      <c r="D152" s="2" t="s">
        <v>358</v>
      </c>
      <c r="E152" s="2" t="s">
        <v>370</v>
      </c>
      <c r="F152" s="2" t="s">
        <v>363</v>
      </c>
      <c r="G152" s="2" t="s">
        <v>378</v>
      </c>
      <c r="H152" s="2" t="s">
        <v>221</v>
      </c>
      <c r="I152" s="2" t="s">
        <v>391</v>
      </c>
      <c r="J152" s="2" t="s">
        <v>25</v>
      </c>
      <c r="K152" s="2" t="s">
        <v>394</v>
      </c>
      <c r="L152" s="2">
        <v>9</v>
      </c>
      <c r="M152" s="2">
        <v>6</v>
      </c>
      <c r="N152" s="2" t="s">
        <v>410</v>
      </c>
      <c r="O152" s="2" t="s">
        <v>453</v>
      </c>
      <c r="R152" s="2">
        <v>3261</v>
      </c>
      <c r="S152" s="2" t="s">
        <v>73</v>
      </c>
      <c r="T152" s="2">
        <v>0</v>
      </c>
      <c r="U152" s="2" t="s">
        <v>34</v>
      </c>
      <c r="V152" s="5">
        <v>3000</v>
      </c>
      <c r="W152" s="5" t="s">
        <v>442</v>
      </c>
      <c r="Y152" s="2" t="s">
        <v>222</v>
      </c>
      <c r="Z152" s="2" t="s">
        <v>410</v>
      </c>
      <c r="AA152" s="2" t="s">
        <v>246</v>
      </c>
      <c r="AB152" s="2" t="s">
        <v>247</v>
      </c>
      <c r="AC152" s="2" t="s">
        <v>248</v>
      </c>
      <c r="AD152" s="56">
        <v>500000</v>
      </c>
      <c r="AE152" s="93">
        <v>500000</v>
      </c>
      <c r="AF152" s="98">
        <v>300000</v>
      </c>
      <c r="AG152" s="94">
        <f t="shared" si="5"/>
        <v>200000</v>
      </c>
    </row>
    <row r="153" spans="1:38" s="2" customFormat="1" hidden="1" x14ac:dyDescent="0.25">
      <c r="A153" s="2" t="str">
        <f t="shared" si="4"/>
        <v>1.3.4E7553110MUNICIPIO FUNCIONAL Y EQUITATIVODIRECCIÓN GENERAL DE SALUD PÚBLICA</v>
      </c>
      <c r="B153" s="2" t="s">
        <v>965</v>
      </c>
      <c r="D153" s="2" t="s">
        <v>353</v>
      </c>
      <c r="E153" s="2" t="s">
        <v>368</v>
      </c>
      <c r="F153" s="2" t="s">
        <v>354</v>
      </c>
      <c r="G153" s="2" t="s">
        <v>371</v>
      </c>
      <c r="H153" s="2" t="s">
        <v>37</v>
      </c>
      <c r="I153" s="2" t="s">
        <v>380</v>
      </c>
      <c r="J153" s="2" t="s">
        <v>25</v>
      </c>
      <c r="K153" s="2" t="s">
        <v>394</v>
      </c>
      <c r="L153" s="2">
        <v>7</v>
      </c>
      <c r="M153" s="2">
        <v>5</v>
      </c>
      <c r="N153" s="2" t="s">
        <v>409</v>
      </c>
      <c r="O153" s="2" t="s">
        <v>452</v>
      </c>
      <c r="R153" s="2">
        <v>5311</v>
      </c>
      <c r="S153" s="2" t="s">
        <v>111</v>
      </c>
      <c r="T153" s="2">
        <v>0</v>
      </c>
      <c r="U153" s="2" t="s">
        <v>34</v>
      </c>
      <c r="V153" s="5">
        <v>5000</v>
      </c>
      <c r="W153" s="5" t="s">
        <v>444</v>
      </c>
      <c r="Y153" s="2" t="s">
        <v>67</v>
      </c>
      <c r="Z153" s="2" t="s">
        <v>409</v>
      </c>
      <c r="AA153" s="2" t="s">
        <v>69</v>
      </c>
      <c r="AB153" s="2" t="s">
        <v>113</v>
      </c>
      <c r="AC153" s="4" t="s">
        <v>114</v>
      </c>
      <c r="AD153" s="56">
        <v>2000000</v>
      </c>
      <c r="AE153" s="98">
        <v>500000</v>
      </c>
      <c r="AF153" s="98">
        <v>300000</v>
      </c>
      <c r="AG153" s="94">
        <f t="shared" si="5"/>
        <v>200000</v>
      </c>
      <c r="AH153" s="8"/>
    </row>
    <row r="154" spans="1:38" s="2" customFormat="1" hidden="1" x14ac:dyDescent="0.25">
      <c r="A154" s="2" t="str">
        <f t="shared" si="4"/>
        <v>2.7.1S6844510RECONSTRUCCIÓN MAMARIADESPACHO DE LA COORDINACIÓN GENERAL DE PARTICIPACIÓN CIUDADANA Y CONSTRUCCIÓN DE COMUNIDAD</v>
      </c>
      <c r="B154" s="2" t="s">
        <v>965</v>
      </c>
      <c r="D154" s="2" t="s">
        <v>355</v>
      </c>
      <c r="E154" s="2" t="s">
        <v>369</v>
      </c>
      <c r="F154" s="2" t="s">
        <v>360</v>
      </c>
      <c r="G154" s="2" t="s">
        <v>377</v>
      </c>
      <c r="H154" s="2" t="s">
        <v>141</v>
      </c>
      <c r="I154" s="2" t="s">
        <v>390</v>
      </c>
      <c r="J154" s="2" t="s">
        <v>258</v>
      </c>
      <c r="K154" s="2" t="s">
        <v>401</v>
      </c>
      <c r="L154" s="2">
        <v>6</v>
      </c>
      <c r="M154" s="2">
        <v>8</v>
      </c>
      <c r="N154" s="2" t="s">
        <v>412</v>
      </c>
      <c r="O154" s="2" t="s">
        <v>453</v>
      </c>
      <c r="R154" s="2">
        <v>4451</v>
      </c>
      <c r="S154" s="2" t="s">
        <v>198</v>
      </c>
      <c r="T154" s="2">
        <v>0</v>
      </c>
      <c r="U154" s="2" t="s">
        <v>34</v>
      </c>
      <c r="V154" s="5">
        <v>4000</v>
      </c>
      <c r="W154" s="5" t="s">
        <v>443</v>
      </c>
      <c r="Y154" s="2" t="s">
        <v>255</v>
      </c>
      <c r="Z154" s="2" t="s">
        <v>412</v>
      </c>
      <c r="AA154" s="2" t="s">
        <v>270</v>
      </c>
      <c r="AB154" s="2" t="s">
        <v>272</v>
      </c>
      <c r="AC154" s="2" t="s">
        <v>262</v>
      </c>
      <c r="AD154" s="56">
        <v>500000</v>
      </c>
      <c r="AE154" s="98">
        <v>500000</v>
      </c>
      <c r="AF154" s="98">
        <v>200000</v>
      </c>
      <c r="AG154" s="94">
        <f t="shared" si="5"/>
        <v>300000</v>
      </c>
      <c r="AI154" s="2" t="s">
        <v>419</v>
      </c>
    </row>
    <row r="155" spans="1:38" s="2" customFormat="1" hidden="1" x14ac:dyDescent="0.25">
      <c r="A155" s="2" t="str">
        <f t="shared" si="4"/>
        <v>1.3.4E7554210SERVICIOS DE PODA Y TALADIRECCIÓN GENERAL DE MANTENIMIENTO DE ESPACIOS PÚBLICOS</v>
      </c>
      <c r="B155" s="2" t="s">
        <v>965</v>
      </c>
      <c r="D155" s="2" t="s">
        <v>353</v>
      </c>
      <c r="E155" s="2" t="s">
        <v>368</v>
      </c>
      <c r="F155" s="2" t="s">
        <v>354</v>
      </c>
      <c r="G155" s="2" t="s">
        <v>371</v>
      </c>
      <c r="H155" s="2" t="s">
        <v>37</v>
      </c>
      <c r="I155" s="2" t="s">
        <v>380</v>
      </c>
      <c r="J155" s="2" t="s">
        <v>25</v>
      </c>
      <c r="K155" s="2" t="s">
        <v>394</v>
      </c>
      <c r="L155" s="2">
        <v>7</v>
      </c>
      <c r="M155" s="2">
        <v>5</v>
      </c>
      <c r="N155" s="2" t="s">
        <v>409</v>
      </c>
      <c r="O155" s="2" t="s">
        <v>452</v>
      </c>
      <c r="R155" s="2">
        <v>5421</v>
      </c>
      <c r="S155" s="2" t="s">
        <v>81</v>
      </c>
      <c r="T155" s="2">
        <v>0</v>
      </c>
      <c r="U155" s="2" t="s">
        <v>34</v>
      </c>
      <c r="V155" s="5">
        <v>5000</v>
      </c>
      <c r="W155" s="5" t="s">
        <v>444</v>
      </c>
      <c r="Y155" s="2" t="s">
        <v>67</v>
      </c>
      <c r="Z155" s="2" t="s">
        <v>409</v>
      </c>
      <c r="AA155" s="2" t="s">
        <v>69</v>
      </c>
      <c r="AB155" s="2" t="s">
        <v>86</v>
      </c>
      <c r="AC155" s="2" t="s">
        <v>70</v>
      </c>
      <c r="AD155" s="56">
        <v>500000</v>
      </c>
      <c r="AE155" s="98">
        <v>500000</v>
      </c>
      <c r="AF155" s="98">
        <v>300000</v>
      </c>
      <c r="AG155" s="94">
        <f t="shared" si="5"/>
        <v>200000</v>
      </c>
      <c r="AH155" s="7"/>
    </row>
    <row r="156" spans="1:38" s="2" customFormat="1" hidden="1" x14ac:dyDescent="0.25">
      <c r="A156" s="2" t="str">
        <f t="shared" si="4"/>
        <v>1.3.4E7535810SERVICIOS MÉDICOS DE CALIDADDIRECCIÓN GENERAL DE SERVICIOS MÉDICOS MUNICIPALES</v>
      </c>
      <c r="B156" s="2" t="s">
        <v>965</v>
      </c>
      <c r="D156" s="2" t="s">
        <v>353</v>
      </c>
      <c r="E156" s="2" t="s">
        <v>368</v>
      </c>
      <c r="F156" s="2" t="s">
        <v>354</v>
      </c>
      <c r="G156" s="2" t="s">
        <v>371</v>
      </c>
      <c r="H156" s="2" t="s">
        <v>37</v>
      </c>
      <c r="I156" s="2" t="s">
        <v>380</v>
      </c>
      <c r="J156" s="2" t="s">
        <v>25</v>
      </c>
      <c r="K156" s="2" t="s">
        <v>394</v>
      </c>
      <c r="L156" s="2">
        <v>7</v>
      </c>
      <c r="M156" s="2">
        <v>5</v>
      </c>
      <c r="N156" s="2" t="s">
        <v>409</v>
      </c>
      <c r="O156" s="2" t="s">
        <v>453</v>
      </c>
      <c r="R156" s="2">
        <v>3581</v>
      </c>
      <c r="S156" s="2" t="s">
        <v>92</v>
      </c>
      <c r="T156" s="2">
        <v>0</v>
      </c>
      <c r="U156" s="2" t="s">
        <v>34</v>
      </c>
      <c r="V156" s="5">
        <v>3000</v>
      </c>
      <c r="W156" s="5" t="s">
        <v>442</v>
      </c>
      <c r="Y156" s="2" t="s">
        <v>67</v>
      </c>
      <c r="Z156" s="2" t="s">
        <v>409</v>
      </c>
      <c r="AA156" s="2" t="s">
        <v>69</v>
      </c>
      <c r="AB156" s="2" t="s">
        <v>104</v>
      </c>
      <c r="AC156" s="4" t="s">
        <v>103</v>
      </c>
      <c r="AD156" s="56">
        <v>679999.92</v>
      </c>
      <c r="AE156" s="98">
        <v>500000</v>
      </c>
      <c r="AF156" s="98">
        <v>300000</v>
      </c>
      <c r="AG156" s="94">
        <f t="shared" si="5"/>
        <v>200000</v>
      </c>
      <c r="AH156" s="7"/>
    </row>
    <row r="157" spans="1:38" s="2" customFormat="1" hidden="1" x14ac:dyDescent="0.25">
      <c r="A157" s="2" t="str">
        <f t="shared" si="4"/>
        <v>2.2.7R18429810SUMINISTRO DE AGUADIRECCIÓN GENERAL DE AGUA POTABLE Y SANEAMIENTO</v>
      </c>
      <c r="B157" s="2" t="s">
        <v>965</v>
      </c>
      <c r="D157" s="2" t="s">
        <v>355</v>
      </c>
      <c r="E157" s="2" t="s">
        <v>369</v>
      </c>
      <c r="F157" s="2" t="s">
        <v>356</v>
      </c>
      <c r="G157" s="2" t="s">
        <v>374</v>
      </c>
      <c r="H157" s="2" t="s">
        <v>299</v>
      </c>
      <c r="I157" s="2" t="s">
        <v>385</v>
      </c>
      <c r="J157" s="2" t="s">
        <v>51</v>
      </c>
      <c r="K157" s="2" t="s">
        <v>400</v>
      </c>
      <c r="L157" s="2">
        <v>18</v>
      </c>
      <c r="M157" s="2">
        <v>4</v>
      </c>
      <c r="N157" s="14" t="s">
        <v>408</v>
      </c>
      <c r="O157" s="2" t="s">
        <v>453</v>
      </c>
      <c r="R157" s="2">
        <v>2981</v>
      </c>
      <c r="S157" s="2" t="s">
        <v>125</v>
      </c>
      <c r="T157" s="2">
        <v>0</v>
      </c>
      <c r="U157" s="2" t="s">
        <v>34</v>
      </c>
      <c r="V157" s="5">
        <v>2000</v>
      </c>
      <c r="W157" s="5" t="s">
        <v>440</v>
      </c>
      <c r="Y157" s="2" t="s">
        <v>296</v>
      </c>
      <c r="Z157" s="14" t="s">
        <v>408</v>
      </c>
      <c r="AA157" s="2" t="s">
        <v>297</v>
      </c>
      <c r="AB157" s="2" t="s">
        <v>300</v>
      </c>
      <c r="AC157" s="2" t="s">
        <v>303</v>
      </c>
      <c r="AD157" s="56">
        <v>1000000</v>
      </c>
      <c r="AE157" s="98">
        <v>500000</v>
      </c>
      <c r="AF157" s="98">
        <v>400000</v>
      </c>
      <c r="AG157" s="94">
        <f t="shared" si="5"/>
        <v>100000</v>
      </c>
      <c r="AH157" s="2" t="s">
        <v>417</v>
      </c>
    </row>
    <row r="158" spans="1:38" s="2" customFormat="1" hidden="1" x14ac:dyDescent="0.25">
      <c r="A158" s="2" t="str">
        <f t="shared" si="4"/>
        <v>2.2.7R18459110SUMINISTRO DE AGUADIRECCIÓN GENERAL DE LABORATORIO URBANO</v>
      </c>
      <c r="B158" s="2" t="s">
        <v>965</v>
      </c>
      <c r="D158" s="2" t="s">
        <v>355</v>
      </c>
      <c r="E158" s="2" t="s">
        <v>369</v>
      </c>
      <c r="F158" s="2" t="s">
        <v>356</v>
      </c>
      <c r="G158" s="2" t="s">
        <v>374</v>
      </c>
      <c r="H158" s="2" t="s">
        <v>299</v>
      </c>
      <c r="I158" s="2" t="s">
        <v>385</v>
      </c>
      <c r="J158" s="2" t="s">
        <v>51</v>
      </c>
      <c r="K158" s="2" t="s">
        <v>400</v>
      </c>
      <c r="L158" s="2">
        <v>18</v>
      </c>
      <c r="M158" s="2">
        <v>4</v>
      </c>
      <c r="N158" s="14" t="s">
        <v>408</v>
      </c>
      <c r="O158" s="2" t="s">
        <v>452</v>
      </c>
      <c r="R158" s="2">
        <v>5911</v>
      </c>
      <c r="S158" s="2" t="s">
        <v>20</v>
      </c>
      <c r="T158" s="2">
        <v>0</v>
      </c>
      <c r="U158" s="2" t="s">
        <v>34</v>
      </c>
      <c r="V158" s="5">
        <v>5000</v>
      </c>
      <c r="W158" s="5" t="s">
        <v>444</v>
      </c>
      <c r="Y158" s="2" t="s">
        <v>296</v>
      </c>
      <c r="Z158" s="14" t="s">
        <v>408</v>
      </c>
      <c r="AA158" s="2" t="s">
        <v>297</v>
      </c>
      <c r="AB158" s="2" t="s">
        <v>300</v>
      </c>
      <c r="AC158" s="2" t="s">
        <v>301</v>
      </c>
      <c r="AD158" s="56">
        <v>500000</v>
      </c>
      <c r="AE158" s="98">
        <v>500000</v>
      </c>
      <c r="AF158" s="98">
        <v>400000</v>
      </c>
      <c r="AG158" s="94">
        <f t="shared" si="5"/>
        <v>100000</v>
      </c>
    </row>
    <row r="159" spans="1:38" s="2" customFormat="1" hidden="1" x14ac:dyDescent="0.25">
      <c r="A159" s="2" t="str">
        <f t="shared" si="4"/>
        <v>1.3.4M5732610BIENES ADQUIRIDOSDIRECCIÓN GENERAL DE ADMINISTRACIÓN</v>
      </c>
      <c r="B159" s="2" t="s">
        <v>965</v>
      </c>
      <c r="D159" s="2" t="s">
        <v>353</v>
      </c>
      <c r="E159" s="2" t="s">
        <v>368</v>
      </c>
      <c r="F159" s="2" t="s">
        <v>354</v>
      </c>
      <c r="G159" s="2" t="s">
        <v>371</v>
      </c>
      <c r="H159" s="2" t="s">
        <v>37</v>
      </c>
      <c r="I159" s="2" t="s">
        <v>380</v>
      </c>
      <c r="J159" s="2" t="s">
        <v>152</v>
      </c>
      <c r="K159" s="2" t="s">
        <v>397</v>
      </c>
      <c r="L159" s="2">
        <v>5</v>
      </c>
      <c r="M159" s="2">
        <v>7</v>
      </c>
      <c r="N159" s="2" t="s">
        <v>411</v>
      </c>
      <c r="O159" s="2" t="s">
        <v>453</v>
      </c>
      <c r="R159" s="2">
        <v>3261</v>
      </c>
      <c r="S159" s="2" t="s">
        <v>73</v>
      </c>
      <c r="T159" s="2">
        <v>0</v>
      </c>
      <c r="U159" s="2" t="s">
        <v>34</v>
      </c>
      <c r="V159" s="5">
        <v>3000</v>
      </c>
      <c r="W159" s="5" t="s">
        <v>442</v>
      </c>
      <c r="Y159" s="2" t="s">
        <v>149</v>
      </c>
      <c r="Z159" s="2" t="s">
        <v>411</v>
      </c>
      <c r="AA159" s="2" t="s">
        <v>150</v>
      </c>
      <c r="AB159" s="2" t="s">
        <v>148</v>
      </c>
      <c r="AC159" s="2" t="s">
        <v>151</v>
      </c>
      <c r="AD159" s="56">
        <v>499992</v>
      </c>
      <c r="AE159" s="93">
        <v>499992</v>
      </c>
      <c r="AF159" s="98">
        <v>300000</v>
      </c>
      <c r="AG159" s="94">
        <f t="shared" si="5"/>
        <v>199992</v>
      </c>
    </row>
    <row r="160" spans="1:38" s="2" customFormat="1" hidden="1" x14ac:dyDescent="0.25">
      <c r="A160" s="2" t="str">
        <f t="shared" si="4"/>
        <v>2.7.1S6833510BECAS  A ESTUDIANTESDIRECCIÓN GENERAL DE PROGRAMAS SOCIALES</v>
      </c>
      <c r="B160" s="2" t="s">
        <v>965</v>
      </c>
      <c r="D160" s="2" t="s">
        <v>355</v>
      </c>
      <c r="E160" s="2" t="s">
        <v>369</v>
      </c>
      <c r="F160" s="2" t="s">
        <v>360</v>
      </c>
      <c r="G160" s="2" t="s">
        <v>377</v>
      </c>
      <c r="H160" s="2" t="s">
        <v>141</v>
      </c>
      <c r="I160" s="2" t="s">
        <v>390</v>
      </c>
      <c r="J160" s="2" t="s">
        <v>258</v>
      </c>
      <c r="K160" s="2" t="s">
        <v>401</v>
      </c>
      <c r="L160" s="2">
        <v>6</v>
      </c>
      <c r="M160" s="2">
        <v>8</v>
      </c>
      <c r="N160" s="2" t="s">
        <v>412</v>
      </c>
      <c r="O160" s="2" t="s">
        <v>453</v>
      </c>
      <c r="R160" s="2">
        <v>3351</v>
      </c>
      <c r="S160" s="2" t="s">
        <v>194</v>
      </c>
      <c r="T160" s="2">
        <v>0</v>
      </c>
      <c r="U160" s="2" t="s">
        <v>34</v>
      </c>
      <c r="V160" s="5">
        <v>3000</v>
      </c>
      <c r="W160" s="5" t="s">
        <v>442</v>
      </c>
      <c r="Y160" s="2" t="s">
        <v>255</v>
      </c>
      <c r="Z160" s="2" t="s">
        <v>412</v>
      </c>
      <c r="AA160" s="2" t="s">
        <v>254</v>
      </c>
      <c r="AB160" s="2" t="s">
        <v>259</v>
      </c>
      <c r="AC160" s="2" t="s">
        <v>257</v>
      </c>
      <c r="AD160" s="56">
        <v>490000</v>
      </c>
      <c r="AE160" s="98">
        <v>490000</v>
      </c>
      <c r="AF160" s="98">
        <v>400000</v>
      </c>
      <c r="AG160" s="94">
        <f t="shared" si="5"/>
        <v>90000</v>
      </c>
    </row>
    <row r="161" spans="1:35" s="2" customFormat="1" hidden="1" x14ac:dyDescent="0.25">
      <c r="A161" s="2" t="str">
        <f t="shared" si="4"/>
        <v>1.3.4M5735110BIENES ADQUIRIDOSDIRECCIÓN GENERAL DE ADMINISTRACIÓN</v>
      </c>
      <c r="B161" s="2" t="s">
        <v>965</v>
      </c>
      <c r="D161" s="2" t="s">
        <v>353</v>
      </c>
      <c r="E161" s="2" t="s">
        <v>368</v>
      </c>
      <c r="F161" s="2" t="s">
        <v>354</v>
      </c>
      <c r="G161" s="2" t="s">
        <v>371</v>
      </c>
      <c r="H161" s="2" t="s">
        <v>37</v>
      </c>
      <c r="I161" s="2" t="s">
        <v>380</v>
      </c>
      <c r="J161" s="2" t="s">
        <v>152</v>
      </c>
      <c r="K161" s="2" t="s">
        <v>397</v>
      </c>
      <c r="L161" s="2">
        <v>5</v>
      </c>
      <c r="M161" s="2">
        <v>7</v>
      </c>
      <c r="N161" s="2" t="s">
        <v>411</v>
      </c>
      <c r="O161" s="2" t="s">
        <v>453</v>
      </c>
      <c r="R161" s="2">
        <v>3511</v>
      </c>
      <c r="S161" s="2" t="s">
        <v>127</v>
      </c>
      <c r="T161" s="2">
        <v>0</v>
      </c>
      <c r="U161" s="2" t="s">
        <v>34</v>
      </c>
      <c r="V161" s="5">
        <v>3000</v>
      </c>
      <c r="W161" s="5" t="s">
        <v>442</v>
      </c>
      <c r="Y161" s="2" t="s">
        <v>149</v>
      </c>
      <c r="Z161" s="2" t="s">
        <v>411</v>
      </c>
      <c r="AA161" s="2" t="s">
        <v>150</v>
      </c>
      <c r="AB161" s="2" t="s">
        <v>148</v>
      </c>
      <c r="AC161" s="2" t="s">
        <v>151</v>
      </c>
      <c r="AD161" s="56">
        <v>674460</v>
      </c>
      <c r="AE161" s="98">
        <v>674460</v>
      </c>
      <c r="AF161" s="95">
        <v>480000</v>
      </c>
      <c r="AG161" s="94">
        <f t="shared" si="5"/>
        <v>194460</v>
      </c>
      <c r="AI161" s="2" t="s">
        <v>419</v>
      </c>
    </row>
    <row r="162" spans="1:35" s="2" customFormat="1" hidden="1" x14ac:dyDescent="0.25">
      <c r="A162" s="2" t="str">
        <f t="shared" si="4"/>
        <v>2.1.5R7325310CONTROL DE FELINOS, CANINOS Y VIDA SILVESTRE EN EL MUNICIPIOUNIDAD DE ACOPIO Y SALUD ANIMAL MUNICIPAL</v>
      </c>
      <c r="B162" s="2" t="s">
        <v>965</v>
      </c>
      <c r="D162" s="2" t="s">
        <v>355</v>
      </c>
      <c r="E162" s="2" t="s">
        <v>369</v>
      </c>
      <c r="F162" s="2" t="s">
        <v>364</v>
      </c>
      <c r="G162" s="2" t="s">
        <v>373</v>
      </c>
      <c r="H162" s="2" t="s">
        <v>341</v>
      </c>
      <c r="I162" s="2" t="s">
        <v>384</v>
      </c>
      <c r="J162" s="2" t="s">
        <v>51</v>
      </c>
      <c r="K162" s="2" t="s">
        <v>400</v>
      </c>
      <c r="L162" s="2">
        <v>7</v>
      </c>
      <c r="M162" s="2">
        <v>3</v>
      </c>
      <c r="N162" s="2" t="s">
        <v>407</v>
      </c>
      <c r="O162" s="2" t="s">
        <v>453</v>
      </c>
      <c r="R162" s="2">
        <v>2531</v>
      </c>
      <c r="S162" s="2" t="s">
        <v>106</v>
      </c>
      <c r="T162" s="2">
        <v>0</v>
      </c>
      <c r="U162" s="2" t="s">
        <v>34</v>
      </c>
      <c r="V162" s="5">
        <v>2000</v>
      </c>
      <c r="W162" s="5" t="s">
        <v>440</v>
      </c>
      <c r="Y162" s="2" t="s">
        <v>67</v>
      </c>
      <c r="Z162" s="2" t="s">
        <v>407</v>
      </c>
      <c r="AA162" s="2" t="s">
        <v>343</v>
      </c>
      <c r="AB162" s="2" t="s">
        <v>344</v>
      </c>
      <c r="AC162" s="2" t="s">
        <v>345</v>
      </c>
      <c r="AD162" s="56">
        <v>450000</v>
      </c>
      <c r="AE162" s="98">
        <v>450000</v>
      </c>
      <c r="AF162" s="98">
        <v>450000</v>
      </c>
      <c r="AG162" s="94">
        <f t="shared" si="5"/>
        <v>0</v>
      </c>
      <c r="AH162" s="7"/>
    </row>
    <row r="163" spans="1:35" s="2" customFormat="1" hidden="1" x14ac:dyDescent="0.25">
      <c r="A163" s="2" t="str">
        <f t="shared" si="4"/>
        <v>2.7.1S6824910TRASLADOS ESCOLARES Y ESCUELAS DE 10DESPACHO DE LA COORDINACIÓN GENERAL DE PARTICIPACIÓN CIUDADANA Y CONSTRUCCIÓN DE COMUNIDAD</v>
      </c>
      <c r="B163" s="2" t="s">
        <v>965</v>
      </c>
      <c r="D163" s="2" t="s">
        <v>355</v>
      </c>
      <c r="E163" s="2" t="s">
        <v>369</v>
      </c>
      <c r="F163" s="2" t="s">
        <v>360</v>
      </c>
      <c r="G163" s="2" t="s">
        <v>377</v>
      </c>
      <c r="H163" s="2" t="s">
        <v>141</v>
      </c>
      <c r="I163" s="2" t="s">
        <v>390</v>
      </c>
      <c r="J163" s="2" t="s">
        <v>258</v>
      </c>
      <c r="K163" s="2" t="s">
        <v>401</v>
      </c>
      <c r="L163" s="2">
        <v>6</v>
      </c>
      <c r="M163" s="2">
        <v>8</v>
      </c>
      <c r="N163" s="2" t="s">
        <v>412</v>
      </c>
      <c r="O163" s="2" t="s">
        <v>453</v>
      </c>
      <c r="R163" s="2">
        <v>2491</v>
      </c>
      <c r="S163" s="2" t="s">
        <v>99</v>
      </c>
      <c r="T163" s="2">
        <v>0</v>
      </c>
      <c r="U163" s="2" t="s">
        <v>34</v>
      </c>
      <c r="V163" s="5">
        <v>2000</v>
      </c>
      <c r="W163" s="5" t="s">
        <v>440</v>
      </c>
      <c r="Y163" s="2" t="s">
        <v>255</v>
      </c>
      <c r="Z163" s="2" t="s">
        <v>412</v>
      </c>
      <c r="AA163" s="2" t="s">
        <v>268</v>
      </c>
      <c r="AB163" s="2" t="s">
        <v>273</v>
      </c>
      <c r="AC163" s="2" t="s">
        <v>262</v>
      </c>
      <c r="AD163" s="56">
        <v>200000</v>
      </c>
      <c r="AE163" s="98">
        <v>450000</v>
      </c>
      <c r="AF163" s="98">
        <v>400000</v>
      </c>
      <c r="AG163" s="94">
        <f t="shared" si="5"/>
        <v>50000</v>
      </c>
    </row>
    <row r="164" spans="1:35" s="2" customFormat="1" hidden="1" x14ac:dyDescent="0.25">
      <c r="A164" s="2" t="str">
        <f t="shared" si="4"/>
        <v>1.3.4M5733310BIENES ADQUIRIDOSDIRECCIÓN GENERAL DE ADMINISTRACIÓN</v>
      </c>
      <c r="B164" s="2" t="s">
        <v>965</v>
      </c>
      <c r="D164" s="2" t="s">
        <v>353</v>
      </c>
      <c r="E164" s="2" t="s">
        <v>368</v>
      </c>
      <c r="F164" s="2" t="s">
        <v>354</v>
      </c>
      <c r="G164" s="2" t="s">
        <v>371</v>
      </c>
      <c r="H164" s="2" t="s">
        <v>37</v>
      </c>
      <c r="I164" s="2" t="s">
        <v>380</v>
      </c>
      <c r="J164" s="2" t="s">
        <v>152</v>
      </c>
      <c r="K164" s="2" t="s">
        <v>397</v>
      </c>
      <c r="L164" s="2">
        <v>5</v>
      </c>
      <c r="M164" s="2">
        <v>7</v>
      </c>
      <c r="N164" s="2" t="s">
        <v>411</v>
      </c>
      <c r="O164" s="2" t="s">
        <v>453</v>
      </c>
      <c r="R164" s="2">
        <v>3331</v>
      </c>
      <c r="S164" s="2" t="s">
        <v>16</v>
      </c>
      <c r="T164" s="2">
        <v>0</v>
      </c>
      <c r="U164" s="2" t="s">
        <v>34</v>
      </c>
      <c r="V164" s="5">
        <v>3000</v>
      </c>
      <c r="W164" s="5" t="s">
        <v>442</v>
      </c>
      <c r="Y164" s="2" t="s">
        <v>149</v>
      </c>
      <c r="Z164" s="2" t="s">
        <v>411</v>
      </c>
      <c r="AA164" s="2" t="s">
        <v>150</v>
      </c>
      <c r="AB164" s="2" t="s">
        <v>148</v>
      </c>
      <c r="AC164" s="2" t="s">
        <v>151</v>
      </c>
      <c r="AD164" s="56">
        <v>449086</v>
      </c>
      <c r="AE164" s="98">
        <v>449086</v>
      </c>
      <c r="AF164" s="98">
        <v>449086</v>
      </c>
      <c r="AG164" s="94">
        <f t="shared" si="5"/>
        <v>0</v>
      </c>
    </row>
    <row r="165" spans="1:35" s="2" customFormat="1" hidden="1" x14ac:dyDescent="0.25">
      <c r="A165" s="2" t="str">
        <f t="shared" si="4"/>
        <v>2.1.5R7322210CONTROL DE FELINOS, CANINOS Y VIDA SILVESTRE EN EL MUNICIPIOUNIDAD DE ACOPIO Y SALUD ANIMAL MUNICIPAL</v>
      </c>
      <c r="B165" s="2" t="s">
        <v>965</v>
      </c>
      <c r="D165" s="2" t="s">
        <v>355</v>
      </c>
      <c r="E165" s="2" t="s">
        <v>369</v>
      </c>
      <c r="F165" s="2" t="s">
        <v>364</v>
      </c>
      <c r="G165" s="2" t="s">
        <v>373</v>
      </c>
      <c r="H165" s="2" t="s">
        <v>341</v>
      </c>
      <c r="I165" s="2" t="s">
        <v>384</v>
      </c>
      <c r="J165" s="2" t="s">
        <v>51</v>
      </c>
      <c r="K165" s="2" t="s">
        <v>400</v>
      </c>
      <c r="L165" s="2">
        <v>7</v>
      </c>
      <c r="M165" s="2">
        <v>3</v>
      </c>
      <c r="N165" s="2" t="s">
        <v>407</v>
      </c>
      <c r="O165" s="2" t="s">
        <v>453</v>
      </c>
      <c r="R165" s="2">
        <v>2221</v>
      </c>
      <c r="S165" s="2" t="s">
        <v>120</v>
      </c>
      <c r="T165" s="2">
        <v>0</v>
      </c>
      <c r="U165" s="2" t="s">
        <v>34</v>
      </c>
      <c r="V165" s="5">
        <v>2000</v>
      </c>
      <c r="W165" s="5" t="s">
        <v>440</v>
      </c>
      <c r="Y165" s="2" t="s">
        <v>67</v>
      </c>
      <c r="Z165" s="2" t="s">
        <v>407</v>
      </c>
      <c r="AA165" s="2" t="s">
        <v>343</v>
      </c>
      <c r="AB165" s="2" t="s">
        <v>344</v>
      </c>
      <c r="AC165" s="2" t="s">
        <v>345</v>
      </c>
      <c r="AD165" s="56">
        <v>410000</v>
      </c>
      <c r="AE165" s="98">
        <v>410000</v>
      </c>
      <c r="AF165" s="98">
        <v>410000</v>
      </c>
      <c r="AG165" s="94">
        <f t="shared" si="5"/>
        <v>0</v>
      </c>
      <c r="AH165" s="7"/>
    </row>
    <row r="166" spans="1:35" s="2" customFormat="1" hidden="1" x14ac:dyDescent="0.25">
      <c r="A166" s="2" t="str">
        <f t="shared" si="4"/>
        <v>1.3.4M5724610BIENES ADQUIRIDOSDIRECCIÓN GENERAL DE ADMINISTRACIÓN</v>
      </c>
      <c r="B166" s="2" t="s">
        <v>965</v>
      </c>
      <c r="D166" s="2" t="s">
        <v>353</v>
      </c>
      <c r="E166" s="2" t="s">
        <v>368</v>
      </c>
      <c r="F166" s="2" t="s">
        <v>354</v>
      </c>
      <c r="G166" s="2" t="s">
        <v>371</v>
      </c>
      <c r="H166" s="2" t="s">
        <v>37</v>
      </c>
      <c r="I166" s="2" t="s">
        <v>380</v>
      </c>
      <c r="J166" s="2" t="s">
        <v>152</v>
      </c>
      <c r="K166" s="2" t="s">
        <v>397</v>
      </c>
      <c r="L166" s="2">
        <v>5</v>
      </c>
      <c r="M166" s="2">
        <v>7</v>
      </c>
      <c r="N166" s="2" t="s">
        <v>411</v>
      </c>
      <c r="O166" s="2" t="s">
        <v>453</v>
      </c>
      <c r="R166" s="2">
        <v>2461</v>
      </c>
      <c r="S166" s="2" t="s">
        <v>77</v>
      </c>
      <c r="T166" s="2">
        <v>0</v>
      </c>
      <c r="U166" s="2" t="s">
        <v>34</v>
      </c>
      <c r="V166" s="5">
        <v>2000</v>
      </c>
      <c r="W166" s="5" t="s">
        <v>440</v>
      </c>
      <c r="Y166" s="2" t="s">
        <v>149</v>
      </c>
      <c r="Z166" s="2" t="s">
        <v>411</v>
      </c>
      <c r="AA166" s="2" t="s">
        <v>150</v>
      </c>
      <c r="AB166" s="2" t="s">
        <v>148</v>
      </c>
      <c r="AC166" s="2" t="s">
        <v>151</v>
      </c>
      <c r="AD166" s="56">
        <v>484992</v>
      </c>
      <c r="AE166" s="98">
        <v>484992</v>
      </c>
      <c r="AF166" s="95">
        <v>400000</v>
      </c>
      <c r="AG166" s="94">
        <f t="shared" si="5"/>
        <v>84992</v>
      </c>
    </row>
    <row r="167" spans="1:35" s="2" customFormat="1" hidden="1" x14ac:dyDescent="0.25">
      <c r="A167" s="2" t="str">
        <f t="shared" si="4"/>
        <v>1.3.4M5724910BIENES ADQUIRIDOSDIRECCIÓN GENERAL DE ADMINISTRACIÓN</v>
      </c>
      <c r="B167" s="2" t="s">
        <v>965</v>
      </c>
      <c r="D167" s="2" t="s">
        <v>353</v>
      </c>
      <c r="E167" s="2" t="s">
        <v>368</v>
      </c>
      <c r="F167" s="2" t="s">
        <v>354</v>
      </c>
      <c r="G167" s="2" t="s">
        <v>371</v>
      </c>
      <c r="H167" s="2" t="s">
        <v>37</v>
      </c>
      <c r="I167" s="2" t="s">
        <v>380</v>
      </c>
      <c r="J167" s="2" t="s">
        <v>152</v>
      </c>
      <c r="K167" s="2" t="s">
        <v>397</v>
      </c>
      <c r="L167" s="2">
        <v>5</v>
      </c>
      <c r="M167" s="2">
        <v>7</v>
      </c>
      <c r="N167" s="2" t="s">
        <v>411</v>
      </c>
      <c r="O167" s="2" t="s">
        <v>453</v>
      </c>
      <c r="R167" s="2">
        <v>2491</v>
      </c>
      <c r="S167" s="2" t="s">
        <v>99</v>
      </c>
      <c r="T167" s="2">
        <v>0</v>
      </c>
      <c r="U167" s="2" t="s">
        <v>34</v>
      </c>
      <c r="V167" s="5">
        <v>2000</v>
      </c>
      <c r="W167" s="5" t="s">
        <v>440</v>
      </c>
      <c r="Y167" s="2" t="s">
        <v>149</v>
      </c>
      <c r="Z167" s="2" t="s">
        <v>411</v>
      </c>
      <c r="AA167" s="2" t="s">
        <v>150</v>
      </c>
      <c r="AB167" s="2" t="s">
        <v>148</v>
      </c>
      <c r="AC167" s="2" t="s">
        <v>151</v>
      </c>
      <c r="AD167" s="56">
        <v>690000</v>
      </c>
      <c r="AE167" s="98">
        <v>690000</v>
      </c>
      <c r="AF167" s="95">
        <v>400000</v>
      </c>
      <c r="AG167" s="94">
        <f t="shared" si="5"/>
        <v>290000</v>
      </c>
    </row>
    <row r="168" spans="1:35" s="2" customFormat="1" hidden="1" x14ac:dyDescent="0.25">
      <c r="A168" s="2" t="str">
        <f t="shared" si="4"/>
        <v>1.3.4M5729110BIENES ADQUIRIDOSDIRECCIÓN GENERAL DE ADMINISTRACIÓN</v>
      </c>
      <c r="B168" s="2" t="s">
        <v>965</v>
      </c>
      <c r="D168" s="2" t="s">
        <v>353</v>
      </c>
      <c r="E168" s="2" t="s">
        <v>368</v>
      </c>
      <c r="F168" s="2" t="s">
        <v>354</v>
      </c>
      <c r="G168" s="2" t="s">
        <v>371</v>
      </c>
      <c r="H168" s="2" t="s">
        <v>37</v>
      </c>
      <c r="I168" s="2" t="s">
        <v>380</v>
      </c>
      <c r="J168" s="2" t="s">
        <v>152</v>
      </c>
      <c r="K168" s="2" t="s">
        <v>397</v>
      </c>
      <c r="L168" s="2">
        <v>5</v>
      </c>
      <c r="M168" s="2">
        <v>7</v>
      </c>
      <c r="N168" s="2" t="s">
        <v>411</v>
      </c>
      <c r="O168" s="2" t="s">
        <v>453</v>
      </c>
      <c r="R168" s="2">
        <v>2911</v>
      </c>
      <c r="S168" s="2" t="s">
        <v>15</v>
      </c>
      <c r="T168" s="2">
        <v>0</v>
      </c>
      <c r="U168" s="2" t="s">
        <v>34</v>
      </c>
      <c r="V168" s="5">
        <v>2000</v>
      </c>
      <c r="W168" s="5" t="s">
        <v>440</v>
      </c>
      <c r="Y168" s="2" t="s">
        <v>149</v>
      </c>
      <c r="Z168" s="2" t="s">
        <v>411</v>
      </c>
      <c r="AA168" s="2" t="s">
        <v>150</v>
      </c>
      <c r="AB168" s="2" t="s">
        <v>148</v>
      </c>
      <c r="AC168" s="2" t="s">
        <v>151</v>
      </c>
      <c r="AD168" s="56">
        <v>822836</v>
      </c>
      <c r="AE168" s="98">
        <v>822836</v>
      </c>
      <c r="AF168" s="95">
        <v>400000</v>
      </c>
      <c r="AG168" s="94">
        <f t="shared" si="5"/>
        <v>422836</v>
      </c>
    </row>
    <row r="169" spans="1:35" s="2" customFormat="1" hidden="1" x14ac:dyDescent="0.25">
      <c r="A169" s="2" t="str">
        <f t="shared" si="4"/>
        <v>1.7.2R2556610EQUIPO Y HERRAMIENTA MANUALDIRECCIÓN GENERAL DE PROTECCIÓN CIVIL Y BOMBEROS</v>
      </c>
      <c r="B169" s="2" t="s">
        <v>965</v>
      </c>
      <c r="D169" s="2" t="s">
        <v>353</v>
      </c>
      <c r="E169" s="2" t="s">
        <v>368</v>
      </c>
      <c r="F169" s="2" t="s">
        <v>362</v>
      </c>
      <c r="G169" s="2" t="s">
        <v>372</v>
      </c>
      <c r="H169" s="2" t="s">
        <v>205</v>
      </c>
      <c r="I169" s="2" t="s">
        <v>383</v>
      </c>
      <c r="J169" s="2" t="s">
        <v>51</v>
      </c>
      <c r="K169" s="2" t="s">
        <v>400</v>
      </c>
      <c r="L169" s="2">
        <v>2</v>
      </c>
      <c r="M169" s="2">
        <v>5</v>
      </c>
      <c r="N169" s="2" t="s">
        <v>409</v>
      </c>
      <c r="O169" s="2" t="s">
        <v>452</v>
      </c>
      <c r="R169" s="2">
        <v>5661</v>
      </c>
      <c r="S169" s="2" t="s">
        <v>31</v>
      </c>
      <c r="T169" s="2">
        <v>0</v>
      </c>
      <c r="U169" s="2" t="s">
        <v>34</v>
      </c>
      <c r="V169" s="5">
        <v>5000</v>
      </c>
      <c r="W169" s="5" t="s">
        <v>444</v>
      </c>
      <c r="Y169" s="2" t="s">
        <v>186</v>
      </c>
      <c r="Z169" s="2" t="s">
        <v>409</v>
      </c>
      <c r="AA169" s="2" t="s">
        <v>203</v>
      </c>
      <c r="AB169" s="2" t="s">
        <v>209</v>
      </c>
      <c r="AC169" s="2" t="s">
        <v>204</v>
      </c>
      <c r="AD169" s="56">
        <v>500000</v>
      </c>
      <c r="AE169" s="98">
        <v>400000</v>
      </c>
      <c r="AF169" s="98">
        <v>300000</v>
      </c>
      <c r="AG169" s="94">
        <f t="shared" si="5"/>
        <v>100000</v>
      </c>
    </row>
    <row r="170" spans="1:35" s="2" customFormat="1" hidden="1" x14ac:dyDescent="0.25">
      <c r="A170" s="2" t="str">
        <f t="shared" si="4"/>
        <v>1.7.2R2525910EQUIPO Y HERRAMIENTA MANUALDIRECCIÓN GENERAL DE PROTECCIÓN CIVIL Y BOMBEROS</v>
      </c>
      <c r="B170" s="2" t="s">
        <v>965</v>
      </c>
      <c r="D170" s="2" t="s">
        <v>353</v>
      </c>
      <c r="E170" s="2" t="s">
        <v>368</v>
      </c>
      <c r="F170" s="2" t="s">
        <v>362</v>
      </c>
      <c r="G170" s="2" t="s">
        <v>372</v>
      </c>
      <c r="H170" s="2" t="s">
        <v>205</v>
      </c>
      <c r="I170" s="2" t="s">
        <v>383</v>
      </c>
      <c r="J170" s="2" t="s">
        <v>51</v>
      </c>
      <c r="K170" s="2" t="s">
        <v>400</v>
      </c>
      <c r="L170" s="2">
        <v>2</v>
      </c>
      <c r="M170" s="2">
        <v>5</v>
      </c>
      <c r="N170" s="2" t="s">
        <v>409</v>
      </c>
      <c r="O170" s="2" t="s">
        <v>453</v>
      </c>
      <c r="R170" s="2">
        <v>2591</v>
      </c>
      <c r="S170" s="2" t="s">
        <v>121</v>
      </c>
      <c r="T170" s="2">
        <v>0</v>
      </c>
      <c r="U170" s="2" t="s">
        <v>34</v>
      </c>
      <c r="V170" s="5">
        <v>2000</v>
      </c>
      <c r="W170" s="5" t="s">
        <v>440</v>
      </c>
      <c r="Y170" s="2" t="s">
        <v>186</v>
      </c>
      <c r="Z170" s="2" t="s">
        <v>409</v>
      </c>
      <c r="AA170" s="2" t="s">
        <v>203</v>
      </c>
      <c r="AB170" s="2" t="s">
        <v>209</v>
      </c>
      <c r="AC170" s="2" t="s">
        <v>204</v>
      </c>
      <c r="AD170" s="56">
        <v>500000</v>
      </c>
      <c r="AE170" s="98">
        <v>500000</v>
      </c>
      <c r="AF170" s="95">
        <v>400000</v>
      </c>
      <c r="AG170" s="94">
        <f t="shared" si="5"/>
        <v>100000</v>
      </c>
    </row>
    <row r="171" spans="1:35" s="2" customFormat="1" hidden="1" x14ac:dyDescent="0.25">
      <c r="A171" s="2" t="str">
        <f t="shared" si="4"/>
        <v>1.7.2R2556710EQUIPO Y HERRAMIENTA MANUALDIRECCIÓN GENERAL DE PROTECCIÓN CIVIL Y BOMBEROS</v>
      </c>
      <c r="B171" s="2" t="s">
        <v>965</v>
      </c>
      <c r="D171" s="2" t="s">
        <v>353</v>
      </c>
      <c r="E171" s="2" t="s">
        <v>368</v>
      </c>
      <c r="F171" s="2" t="s">
        <v>362</v>
      </c>
      <c r="G171" s="2" t="s">
        <v>372</v>
      </c>
      <c r="H171" s="2" t="s">
        <v>205</v>
      </c>
      <c r="I171" s="2" t="s">
        <v>383</v>
      </c>
      <c r="J171" s="2" t="s">
        <v>51</v>
      </c>
      <c r="K171" s="2" t="s">
        <v>400</v>
      </c>
      <c r="L171" s="2">
        <v>2</v>
      </c>
      <c r="M171" s="2">
        <v>5</v>
      </c>
      <c r="N171" s="2" t="s">
        <v>409</v>
      </c>
      <c r="O171" s="2" t="s">
        <v>452</v>
      </c>
      <c r="R171" s="2">
        <v>5671</v>
      </c>
      <c r="S171" s="2" t="s">
        <v>74</v>
      </c>
      <c r="T171" s="2">
        <v>0</v>
      </c>
      <c r="U171" s="2" t="s">
        <v>34</v>
      </c>
      <c r="V171" s="5">
        <v>5000</v>
      </c>
      <c r="W171" s="5" t="s">
        <v>444</v>
      </c>
      <c r="Y171" s="2" t="s">
        <v>186</v>
      </c>
      <c r="Z171" s="2" t="s">
        <v>409</v>
      </c>
      <c r="AA171" s="2" t="s">
        <v>203</v>
      </c>
      <c r="AB171" s="2" t="s">
        <v>209</v>
      </c>
      <c r="AC171" s="2" t="s">
        <v>204</v>
      </c>
      <c r="AD171" s="56">
        <v>500000</v>
      </c>
      <c r="AE171" s="98">
        <v>500000</v>
      </c>
      <c r="AF171" s="95">
        <v>400000</v>
      </c>
      <c r="AG171" s="94">
        <f t="shared" si="5"/>
        <v>100000</v>
      </c>
    </row>
    <row r="172" spans="1:35" s="2" customFormat="1" hidden="1" x14ac:dyDescent="0.25">
      <c r="A172" s="2" t="str">
        <f t="shared" si="4"/>
        <v>1.3.4K12133310OBRAS DE INFRAESTRUCTURA MUNICIPALDIRECCIÓN GENERAL DE LICITACIÓN Y NORMATIVIDAD</v>
      </c>
      <c r="B172" s="2" t="s">
        <v>965</v>
      </c>
      <c r="D172" s="2" t="s">
        <v>353</v>
      </c>
      <c r="E172" s="2" t="s">
        <v>368</v>
      </c>
      <c r="F172" s="2" t="s">
        <v>354</v>
      </c>
      <c r="G172" s="2" t="s">
        <v>371</v>
      </c>
      <c r="H172" s="2" t="s">
        <v>37</v>
      </c>
      <c r="I172" s="2" t="s">
        <v>380</v>
      </c>
      <c r="J172" s="2" t="s">
        <v>292</v>
      </c>
      <c r="K172" s="2" t="s">
        <v>396</v>
      </c>
      <c r="L172" s="2">
        <v>12</v>
      </c>
      <c r="M172" s="2">
        <v>1</v>
      </c>
      <c r="N172" s="2" t="s">
        <v>405</v>
      </c>
      <c r="O172" s="2" t="s">
        <v>453</v>
      </c>
      <c r="R172" s="2">
        <v>3331</v>
      </c>
      <c r="S172" s="2" t="s">
        <v>16</v>
      </c>
      <c r="T172" s="2">
        <v>0</v>
      </c>
      <c r="U172" s="2" t="s">
        <v>34</v>
      </c>
      <c r="V172" s="5">
        <v>3000</v>
      </c>
      <c r="W172" s="5" t="s">
        <v>442</v>
      </c>
      <c r="Y172" s="2" t="s">
        <v>282</v>
      </c>
      <c r="Z172" s="2" t="s">
        <v>405</v>
      </c>
      <c r="AA172" s="2" t="s">
        <v>283</v>
      </c>
      <c r="AB172" s="2" t="s">
        <v>293</v>
      </c>
      <c r="AC172" s="2" t="s">
        <v>346</v>
      </c>
      <c r="AD172" s="56">
        <v>400000</v>
      </c>
      <c r="AE172" s="98">
        <v>400000</v>
      </c>
      <c r="AF172" s="98">
        <v>300000</v>
      </c>
      <c r="AG172" s="94">
        <f t="shared" si="5"/>
        <v>100000</v>
      </c>
    </row>
    <row r="173" spans="1:35" s="2" customFormat="1" hidden="1" x14ac:dyDescent="0.25">
      <c r="A173" s="2" t="str">
        <f t="shared" si="4"/>
        <v>1.3.4E7524210SERVICIO DE BALIZAMIENTO Y SEÑALETICADIRECCIÓN GENERAL DE MANTENIMIENTO URBANO</v>
      </c>
      <c r="B173" s="2" t="s">
        <v>965</v>
      </c>
      <c r="D173" s="2" t="s">
        <v>353</v>
      </c>
      <c r="E173" s="2" t="s">
        <v>368</v>
      </c>
      <c r="F173" s="2" t="s">
        <v>354</v>
      </c>
      <c r="G173" s="2" t="s">
        <v>371</v>
      </c>
      <c r="H173" s="2" t="s">
        <v>37</v>
      </c>
      <c r="I173" s="2" t="s">
        <v>380</v>
      </c>
      <c r="J173" s="2" t="s">
        <v>25</v>
      </c>
      <c r="K173" s="2" t="s">
        <v>394</v>
      </c>
      <c r="L173" s="2">
        <v>7</v>
      </c>
      <c r="M173" s="2">
        <v>5</v>
      </c>
      <c r="N173" s="2" t="s">
        <v>409</v>
      </c>
      <c r="O173" s="2" t="s">
        <v>453</v>
      </c>
      <c r="R173" s="2">
        <v>2421</v>
      </c>
      <c r="S173" s="2" t="s">
        <v>88</v>
      </c>
      <c r="T173" s="2">
        <v>0</v>
      </c>
      <c r="U173" s="2" t="s">
        <v>34</v>
      </c>
      <c r="V173" s="5">
        <v>2000</v>
      </c>
      <c r="W173" s="5" t="s">
        <v>440</v>
      </c>
      <c r="Y173" s="2" t="s">
        <v>67</v>
      </c>
      <c r="Z173" s="2" t="s">
        <v>409</v>
      </c>
      <c r="AA173" s="2" t="s">
        <v>69</v>
      </c>
      <c r="AB173" s="2" t="s">
        <v>96</v>
      </c>
      <c r="AC173" s="2" t="s">
        <v>97</v>
      </c>
      <c r="AD173" s="56">
        <v>500000</v>
      </c>
      <c r="AE173" s="98">
        <v>500000</v>
      </c>
      <c r="AF173" s="95">
        <v>400000</v>
      </c>
      <c r="AG173" s="94">
        <f t="shared" si="5"/>
        <v>100000</v>
      </c>
      <c r="AH173" s="7"/>
    </row>
    <row r="174" spans="1:35" s="2" customFormat="1" hidden="1" x14ac:dyDescent="0.25">
      <c r="A174" s="2" t="str">
        <f t="shared" si="4"/>
        <v>1.3.4E7554210SERVICIO DE BALIZAMIENTO Y SEÑALETICADIRECCIÓN GENERAL DE MANTENIMIENTO URBANO</v>
      </c>
      <c r="B174" s="2" t="s">
        <v>965</v>
      </c>
      <c r="D174" s="2" t="s">
        <v>353</v>
      </c>
      <c r="E174" s="2" t="s">
        <v>368</v>
      </c>
      <c r="F174" s="2" t="s">
        <v>354</v>
      </c>
      <c r="G174" s="2" t="s">
        <v>371</v>
      </c>
      <c r="H174" s="2" t="s">
        <v>37</v>
      </c>
      <c r="I174" s="2" t="s">
        <v>380</v>
      </c>
      <c r="J174" s="2" t="s">
        <v>25</v>
      </c>
      <c r="K174" s="2" t="s">
        <v>394</v>
      </c>
      <c r="L174" s="2">
        <v>7</v>
      </c>
      <c r="M174" s="2">
        <v>5</v>
      </c>
      <c r="N174" s="2" t="s">
        <v>409</v>
      </c>
      <c r="O174" s="2" t="s">
        <v>452</v>
      </c>
      <c r="R174" s="2">
        <v>5421</v>
      </c>
      <c r="S174" s="2" t="s">
        <v>81</v>
      </c>
      <c r="T174" s="2">
        <v>0</v>
      </c>
      <c r="U174" s="2" t="s">
        <v>34</v>
      </c>
      <c r="V174" s="5">
        <v>5000</v>
      </c>
      <c r="W174" s="5" t="s">
        <v>444</v>
      </c>
      <c r="Y174" s="2" t="s">
        <v>67</v>
      </c>
      <c r="Z174" s="2" t="s">
        <v>409</v>
      </c>
      <c r="AA174" s="2" t="s">
        <v>69</v>
      </c>
      <c r="AB174" s="2" t="s">
        <v>96</v>
      </c>
      <c r="AC174" s="2" t="s">
        <v>97</v>
      </c>
      <c r="AD174" s="56">
        <v>500000</v>
      </c>
      <c r="AE174" s="98">
        <v>500000</v>
      </c>
      <c r="AF174" s="95">
        <v>400000</v>
      </c>
      <c r="AG174" s="94">
        <f t="shared" si="5"/>
        <v>100000</v>
      </c>
      <c r="AH174" s="7"/>
    </row>
    <row r="175" spans="1:35" s="2" customFormat="1" hidden="1" x14ac:dyDescent="0.25">
      <c r="A175" s="2" t="str">
        <f t="shared" si="4"/>
        <v>1.3.4E7554210SERVICIO DE MANTENIMIENTO EN LOS ESPACIOS PÚBLICOSDIRECCIÓN GENERAL DE MANTENIMIENTO DE ESPACIOS PÚBLICOS</v>
      </c>
      <c r="B175" s="2" t="s">
        <v>965</v>
      </c>
      <c r="D175" s="2" t="s">
        <v>353</v>
      </c>
      <c r="E175" s="2" t="s">
        <v>368</v>
      </c>
      <c r="F175" s="2" t="s">
        <v>354</v>
      </c>
      <c r="G175" s="2" t="s">
        <v>371</v>
      </c>
      <c r="H175" s="2" t="s">
        <v>37</v>
      </c>
      <c r="I175" s="2" t="s">
        <v>380</v>
      </c>
      <c r="J175" s="2" t="s">
        <v>25</v>
      </c>
      <c r="K175" s="2" t="s">
        <v>394</v>
      </c>
      <c r="L175" s="2">
        <v>7</v>
      </c>
      <c r="M175" s="2">
        <v>5</v>
      </c>
      <c r="N175" s="2" t="s">
        <v>409</v>
      </c>
      <c r="O175" s="2" t="s">
        <v>452</v>
      </c>
      <c r="R175" s="2">
        <v>5421</v>
      </c>
      <c r="S175" s="2" t="s">
        <v>81</v>
      </c>
      <c r="T175" s="2">
        <v>0</v>
      </c>
      <c r="U175" s="2" t="s">
        <v>34</v>
      </c>
      <c r="V175" s="5">
        <v>5000</v>
      </c>
      <c r="W175" s="5" t="s">
        <v>444</v>
      </c>
      <c r="Y175" s="2" t="s">
        <v>67</v>
      </c>
      <c r="Z175" s="2" t="s">
        <v>409</v>
      </c>
      <c r="AA175" s="2" t="s">
        <v>69</v>
      </c>
      <c r="AB175" s="2" t="s">
        <v>84</v>
      </c>
      <c r="AC175" s="2" t="s">
        <v>70</v>
      </c>
      <c r="AD175" s="56">
        <v>500000</v>
      </c>
      <c r="AE175" s="98">
        <v>500000</v>
      </c>
      <c r="AF175" s="95">
        <v>400000</v>
      </c>
      <c r="AG175" s="94">
        <f t="shared" si="5"/>
        <v>100000</v>
      </c>
      <c r="AH175" s="7"/>
    </row>
    <row r="176" spans="1:35" s="2" customFormat="1" hidden="1" x14ac:dyDescent="0.25">
      <c r="A176" s="2" t="str">
        <f t="shared" si="4"/>
        <v>1.3.4E7557810SERVICIO DE MANTENIMIENTO EN LOS ESPACIOS PÚBLICOSDIRECCIÓN GENERAL DE MANTENIMIENTO DE ESPACIOS PÚBLICOS</v>
      </c>
      <c r="B176" s="2" t="s">
        <v>965</v>
      </c>
      <c r="D176" s="2" t="s">
        <v>353</v>
      </c>
      <c r="E176" s="2" t="s">
        <v>368</v>
      </c>
      <c r="F176" s="2" t="s">
        <v>354</v>
      </c>
      <c r="G176" s="2" t="s">
        <v>371</v>
      </c>
      <c r="H176" s="2" t="s">
        <v>37</v>
      </c>
      <c r="I176" s="2" t="s">
        <v>380</v>
      </c>
      <c r="J176" s="2" t="s">
        <v>25</v>
      </c>
      <c r="K176" s="2" t="s">
        <v>394</v>
      </c>
      <c r="L176" s="2">
        <v>7</v>
      </c>
      <c r="M176" s="2">
        <v>5</v>
      </c>
      <c r="N176" s="2" t="s">
        <v>409</v>
      </c>
      <c r="O176" s="2" t="s">
        <v>452</v>
      </c>
      <c r="R176" s="2">
        <v>5781</v>
      </c>
      <c r="S176" s="2" t="s">
        <v>83</v>
      </c>
      <c r="T176" s="2">
        <v>0</v>
      </c>
      <c r="U176" s="2" t="s">
        <v>34</v>
      </c>
      <c r="V176" s="5">
        <v>5000</v>
      </c>
      <c r="W176" s="5" t="s">
        <v>444</v>
      </c>
      <c r="Y176" s="2" t="s">
        <v>67</v>
      </c>
      <c r="Z176" s="2" t="s">
        <v>409</v>
      </c>
      <c r="AA176" s="2" t="s">
        <v>69</v>
      </c>
      <c r="AB176" s="2" t="s">
        <v>84</v>
      </c>
      <c r="AC176" s="2" t="s">
        <v>70</v>
      </c>
      <c r="AD176" s="56">
        <v>1500000</v>
      </c>
      <c r="AE176" s="98">
        <v>500000</v>
      </c>
      <c r="AF176" s="95">
        <v>400000</v>
      </c>
      <c r="AG176" s="94">
        <f t="shared" si="5"/>
        <v>100000</v>
      </c>
      <c r="AH176" s="7"/>
    </row>
    <row r="177" spans="1:35" s="2" customFormat="1" hidden="1" x14ac:dyDescent="0.25">
      <c r="A177" s="2" t="str">
        <f t="shared" si="4"/>
        <v>1.3.4E1832910SERVICIOS DE ALIMENTOSDIRECCIÓN GENERAL DE RELACIONES PÚBLICAS</v>
      </c>
      <c r="B177" s="2" t="s">
        <v>965</v>
      </c>
      <c r="D177" s="2" t="s">
        <v>353</v>
      </c>
      <c r="E177" s="2" t="s">
        <v>368</v>
      </c>
      <c r="F177" s="2" t="s">
        <v>354</v>
      </c>
      <c r="G177" s="2" t="s">
        <v>371</v>
      </c>
      <c r="H177" s="2" t="s">
        <v>37</v>
      </c>
      <c r="I177" s="2" t="s">
        <v>380</v>
      </c>
      <c r="J177" s="2" t="s">
        <v>25</v>
      </c>
      <c r="K177" s="2" t="s">
        <v>394</v>
      </c>
      <c r="L177" s="2">
        <v>1</v>
      </c>
      <c r="M177" s="2">
        <v>8</v>
      </c>
      <c r="N177" s="2" t="s">
        <v>412</v>
      </c>
      <c r="O177" s="2" t="s">
        <v>453</v>
      </c>
      <c r="R177" s="2">
        <v>3291</v>
      </c>
      <c r="S177" s="2" t="s">
        <v>174</v>
      </c>
      <c r="T177" s="2">
        <v>0</v>
      </c>
      <c r="U177" s="2" t="s">
        <v>34</v>
      </c>
      <c r="V177" s="5">
        <v>3000</v>
      </c>
      <c r="W177" s="5" t="s">
        <v>442</v>
      </c>
      <c r="Y177" s="2" t="s">
        <v>22</v>
      </c>
      <c r="Z177" s="2" t="s">
        <v>412</v>
      </c>
      <c r="AA177" s="2" t="s">
        <v>215</v>
      </c>
      <c r="AB177" s="2" t="s">
        <v>214</v>
      </c>
      <c r="AC177" s="2" t="s">
        <v>216</v>
      </c>
      <c r="AD177" s="56">
        <v>507500</v>
      </c>
      <c r="AE177" s="93">
        <v>400000</v>
      </c>
      <c r="AF177" s="93">
        <v>400000</v>
      </c>
      <c r="AG177" s="94">
        <f t="shared" si="5"/>
        <v>0</v>
      </c>
    </row>
    <row r="178" spans="1:35" s="2" customFormat="1" hidden="1" x14ac:dyDescent="0.25">
      <c r="A178" s="2" t="str">
        <f t="shared" si="4"/>
        <v>2.2.7R18435110SUMINISTRO DE AGUADIRECCIÓN GENERAL DE AGUA POTABLE Y SANEAMIENTO</v>
      </c>
      <c r="B178" s="2" t="s">
        <v>965</v>
      </c>
      <c r="D178" s="2" t="s">
        <v>355</v>
      </c>
      <c r="E178" s="2" t="s">
        <v>369</v>
      </c>
      <c r="F178" s="2" t="s">
        <v>356</v>
      </c>
      <c r="G178" s="2" t="s">
        <v>374</v>
      </c>
      <c r="H178" s="2" t="s">
        <v>299</v>
      </c>
      <c r="I178" s="2" t="s">
        <v>385</v>
      </c>
      <c r="J178" s="2" t="s">
        <v>51</v>
      </c>
      <c r="K178" s="2" t="s">
        <v>400</v>
      </c>
      <c r="L178" s="2">
        <v>18</v>
      </c>
      <c r="M178" s="2">
        <v>4</v>
      </c>
      <c r="N178" s="14" t="s">
        <v>408</v>
      </c>
      <c r="O178" s="2" t="s">
        <v>453</v>
      </c>
      <c r="R178" s="2">
        <v>3511</v>
      </c>
      <c r="S178" s="2" t="s">
        <v>127</v>
      </c>
      <c r="T178" s="2">
        <v>0</v>
      </c>
      <c r="U178" s="2" t="s">
        <v>34</v>
      </c>
      <c r="V178" s="5">
        <v>3000</v>
      </c>
      <c r="W178" s="5" t="s">
        <v>442</v>
      </c>
      <c r="Y178" s="2" t="s">
        <v>296</v>
      </c>
      <c r="Z178" s="14" t="s">
        <v>408</v>
      </c>
      <c r="AA178" s="2" t="s">
        <v>297</v>
      </c>
      <c r="AB178" s="2" t="s">
        <v>300</v>
      </c>
      <c r="AC178" s="2" t="s">
        <v>303</v>
      </c>
      <c r="AD178" s="56">
        <v>1000000</v>
      </c>
      <c r="AE178" s="98">
        <v>400000</v>
      </c>
      <c r="AF178" s="98">
        <v>400000</v>
      </c>
      <c r="AG178" s="94">
        <f t="shared" si="5"/>
        <v>0</v>
      </c>
      <c r="AI178" s="2" t="s">
        <v>419</v>
      </c>
    </row>
    <row r="179" spans="1:35" s="2" customFormat="1" hidden="1" x14ac:dyDescent="0.25">
      <c r="A179" s="2" t="str">
        <f t="shared" si="4"/>
        <v>2.2.7R18435110SUMINISTRO DE AGUADIRECCIÓN GENERAL DE LABORATORIO URBANO</v>
      </c>
      <c r="B179" s="2" t="s">
        <v>965</v>
      </c>
      <c r="D179" s="2" t="s">
        <v>355</v>
      </c>
      <c r="E179" s="2" t="s">
        <v>369</v>
      </c>
      <c r="F179" s="2" t="s">
        <v>356</v>
      </c>
      <c r="G179" s="2" t="s">
        <v>374</v>
      </c>
      <c r="H179" s="2" t="s">
        <v>299</v>
      </c>
      <c r="I179" s="2" t="s">
        <v>385</v>
      </c>
      <c r="J179" s="2" t="s">
        <v>51</v>
      </c>
      <c r="K179" s="2" t="s">
        <v>400</v>
      </c>
      <c r="L179" s="2">
        <v>18</v>
      </c>
      <c r="M179" s="2">
        <v>4</v>
      </c>
      <c r="N179" s="14" t="s">
        <v>408</v>
      </c>
      <c r="O179" s="2" t="s">
        <v>453</v>
      </c>
      <c r="R179" s="2">
        <v>3511</v>
      </c>
      <c r="S179" s="2" t="s">
        <v>127</v>
      </c>
      <c r="T179" s="2">
        <v>0</v>
      </c>
      <c r="U179" s="2" t="s">
        <v>34</v>
      </c>
      <c r="V179" s="5">
        <v>3000</v>
      </c>
      <c r="W179" s="5" t="s">
        <v>442</v>
      </c>
      <c r="Y179" s="2" t="s">
        <v>296</v>
      </c>
      <c r="Z179" s="14" t="s">
        <v>408</v>
      </c>
      <c r="AA179" s="2" t="s">
        <v>297</v>
      </c>
      <c r="AB179" s="2" t="s">
        <v>300</v>
      </c>
      <c r="AC179" s="2" t="s">
        <v>301</v>
      </c>
      <c r="AD179" s="56">
        <v>500000</v>
      </c>
      <c r="AE179" s="98">
        <v>400000</v>
      </c>
      <c r="AF179" s="98">
        <v>400000</v>
      </c>
      <c r="AG179" s="94">
        <f t="shared" si="5"/>
        <v>0</v>
      </c>
    </row>
    <row r="180" spans="1:35" s="2" customFormat="1" hidden="1" x14ac:dyDescent="0.25">
      <c r="A180" s="2" t="str">
        <f t="shared" si="4"/>
        <v>2.2.7R18456910SUMINISTRO DE AGUADIRECCIÓN GENERAL DE AGUA POTABLE Y SANEAMIENTO</v>
      </c>
      <c r="B180" s="2" t="s">
        <v>965</v>
      </c>
      <c r="D180" s="2" t="s">
        <v>355</v>
      </c>
      <c r="E180" s="2" t="s">
        <v>369</v>
      </c>
      <c r="F180" s="2" t="s">
        <v>356</v>
      </c>
      <c r="G180" s="2" t="s">
        <v>374</v>
      </c>
      <c r="H180" s="2" t="s">
        <v>299</v>
      </c>
      <c r="I180" s="2" t="s">
        <v>385</v>
      </c>
      <c r="J180" s="2" t="s">
        <v>51</v>
      </c>
      <c r="K180" s="2" t="s">
        <v>400</v>
      </c>
      <c r="L180" s="2">
        <v>18</v>
      </c>
      <c r="M180" s="2">
        <v>4</v>
      </c>
      <c r="N180" s="14" t="s">
        <v>408</v>
      </c>
      <c r="O180" s="2" t="s">
        <v>452</v>
      </c>
      <c r="R180" s="2">
        <v>5691</v>
      </c>
      <c r="S180" s="2" t="s">
        <v>33</v>
      </c>
      <c r="T180" s="2">
        <v>0</v>
      </c>
      <c r="U180" s="2" t="s">
        <v>34</v>
      </c>
      <c r="V180" s="5">
        <v>5000</v>
      </c>
      <c r="W180" s="5" t="s">
        <v>444</v>
      </c>
      <c r="Y180" s="2" t="s">
        <v>296</v>
      </c>
      <c r="Z180" s="14" t="s">
        <v>408</v>
      </c>
      <c r="AA180" s="2" t="s">
        <v>297</v>
      </c>
      <c r="AB180" s="2" t="s">
        <v>300</v>
      </c>
      <c r="AC180" s="2" t="s">
        <v>303</v>
      </c>
      <c r="AD180" s="56">
        <v>400000</v>
      </c>
      <c r="AE180" s="98">
        <v>400000</v>
      </c>
      <c r="AF180" s="98">
        <v>400000</v>
      </c>
      <c r="AG180" s="94">
        <f t="shared" si="5"/>
        <v>0</v>
      </c>
    </row>
    <row r="181" spans="1:35" s="2" customFormat="1" hidden="1" x14ac:dyDescent="0.25">
      <c r="A181" s="2" t="str">
        <f t="shared" si="4"/>
        <v>3.1.1E9644210TECHOS DE LÁMINADIRECCIÓN DE FOMENTO EMPRESARIAL</v>
      </c>
      <c r="B181" s="2" t="s">
        <v>965</v>
      </c>
      <c r="D181" s="2" t="s">
        <v>358</v>
      </c>
      <c r="E181" s="2" t="s">
        <v>370</v>
      </c>
      <c r="F181" s="2" t="s">
        <v>363</v>
      </c>
      <c r="G181" s="2" t="s">
        <v>378</v>
      </c>
      <c r="H181" s="2" t="s">
        <v>221</v>
      </c>
      <c r="I181" s="2" t="s">
        <v>391</v>
      </c>
      <c r="J181" s="2" t="s">
        <v>25</v>
      </c>
      <c r="K181" s="2" t="s">
        <v>394</v>
      </c>
      <c r="L181" s="2">
        <v>9</v>
      </c>
      <c r="M181" s="2">
        <v>6</v>
      </c>
      <c r="N181" s="2" t="s">
        <v>410</v>
      </c>
      <c r="O181" s="2" t="s">
        <v>453</v>
      </c>
      <c r="R181" s="2">
        <v>4421</v>
      </c>
      <c r="S181" s="2" t="s">
        <v>243</v>
      </c>
      <c r="T181" s="2">
        <v>0</v>
      </c>
      <c r="U181" s="2" t="s">
        <v>34</v>
      </c>
      <c r="V181" s="5">
        <v>4000</v>
      </c>
      <c r="W181" s="5" t="s">
        <v>443</v>
      </c>
      <c r="Y181" s="2" t="s">
        <v>222</v>
      </c>
      <c r="Z181" s="2" t="s">
        <v>410</v>
      </c>
      <c r="AA181" s="2" t="s">
        <v>244</v>
      </c>
      <c r="AB181" s="2" t="s">
        <v>471</v>
      </c>
      <c r="AC181" s="2" t="s">
        <v>245</v>
      </c>
      <c r="AD181" s="56">
        <v>400000</v>
      </c>
      <c r="AE181" s="98">
        <v>400000</v>
      </c>
      <c r="AF181" s="98">
        <v>380000</v>
      </c>
      <c r="AG181" s="94">
        <f t="shared" si="5"/>
        <v>20000</v>
      </c>
      <c r="AH181" s="3" t="s">
        <v>470</v>
      </c>
      <c r="AI181" s="2" t="s">
        <v>419</v>
      </c>
    </row>
    <row r="182" spans="1:35" hidden="1" x14ac:dyDescent="0.25">
      <c r="A182" s="2" t="str">
        <f t="shared" si="4"/>
        <v>1.3.4M5739110BIENES ADQUIRIDOSDIRECCIÓN GENERAL DE ADMINISTRACIÓN</v>
      </c>
      <c r="B182" s="2" t="s">
        <v>965</v>
      </c>
      <c r="D182" s="2" t="s">
        <v>353</v>
      </c>
      <c r="E182" s="2" t="s">
        <v>368</v>
      </c>
      <c r="F182" s="2" t="s">
        <v>354</v>
      </c>
      <c r="G182" s="2" t="s">
        <v>371</v>
      </c>
      <c r="H182" s="2" t="s">
        <v>37</v>
      </c>
      <c r="I182" s="2" t="s">
        <v>380</v>
      </c>
      <c r="J182" s="2" t="s">
        <v>152</v>
      </c>
      <c r="K182" s="2" t="s">
        <v>397</v>
      </c>
      <c r="L182" s="2">
        <v>5</v>
      </c>
      <c r="M182" s="2">
        <v>7</v>
      </c>
      <c r="N182" s="2" t="s">
        <v>411</v>
      </c>
      <c r="O182" s="2" t="s">
        <v>453</v>
      </c>
      <c r="R182">
        <v>3911</v>
      </c>
      <c r="S182" t="s">
        <v>168</v>
      </c>
      <c r="T182" s="2">
        <v>0</v>
      </c>
      <c r="U182" s="2" t="s">
        <v>34</v>
      </c>
      <c r="V182" s="5">
        <v>3000</v>
      </c>
      <c r="W182" s="5" t="s">
        <v>442</v>
      </c>
      <c r="Y182" s="2" t="s">
        <v>149</v>
      </c>
      <c r="Z182" s="2" t="s">
        <v>411</v>
      </c>
      <c r="AA182" s="2" t="s">
        <v>150</v>
      </c>
      <c r="AB182" s="2" t="s">
        <v>148</v>
      </c>
      <c r="AC182" s="2" t="s">
        <v>151</v>
      </c>
      <c r="AD182" s="56">
        <v>504000</v>
      </c>
      <c r="AE182" s="98">
        <v>400000</v>
      </c>
      <c r="AF182" s="98">
        <v>380000</v>
      </c>
      <c r="AG182" s="94">
        <f t="shared" si="5"/>
        <v>20000</v>
      </c>
      <c r="AH182" s="2"/>
    </row>
    <row r="183" spans="1:35" hidden="1" x14ac:dyDescent="0.25">
      <c r="A183" s="2" t="str">
        <f t="shared" si="4"/>
        <v>2.1.5R7325410CONTROL DE FELINOS, CANINOS Y VIDA SILVESTRE EN EL MUNICIPIOUNIDAD DE ACOPIO Y SALUD ANIMAL MUNICIPAL</v>
      </c>
      <c r="B183" s="2" t="s">
        <v>965</v>
      </c>
      <c r="D183" s="2" t="s">
        <v>355</v>
      </c>
      <c r="E183" s="2" t="s">
        <v>369</v>
      </c>
      <c r="F183" s="2" t="s">
        <v>364</v>
      </c>
      <c r="G183" s="2" t="s">
        <v>373</v>
      </c>
      <c r="H183" s="2" t="s">
        <v>341</v>
      </c>
      <c r="I183" s="2" t="s">
        <v>384</v>
      </c>
      <c r="J183" s="2" t="s">
        <v>51</v>
      </c>
      <c r="K183" s="2" t="s">
        <v>400</v>
      </c>
      <c r="L183" s="2">
        <v>7</v>
      </c>
      <c r="M183" s="2">
        <v>3</v>
      </c>
      <c r="N183" s="2" t="s">
        <v>407</v>
      </c>
      <c r="O183" s="2" t="s">
        <v>453</v>
      </c>
      <c r="R183">
        <v>2541</v>
      </c>
      <c r="S183" t="s">
        <v>107</v>
      </c>
      <c r="T183" s="2">
        <v>0</v>
      </c>
      <c r="U183" s="2" t="s">
        <v>34</v>
      </c>
      <c r="V183" s="5">
        <v>2000</v>
      </c>
      <c r="W183" s="5" t="s">
        <v>440</v>
      </c>
      <c r="Y183" s="2" t="s">
        <v>67</v>
      </c>
      <c r="Z183" s="2" t="s">
        <v>407</v>
      </c>
      <c r="AA183" s="2" t="s">
        <v>343</v>
      </c>
      <c r="AB183" s="2" t="s">
        <v>344</v>
      </c>
      <c r="AC183" s="2" t="s">
        <v>345</v>
      </c>
      <c r="AD183" s="56">
        <v>380000</v>
      </c>
      <c r="AE183" s="98">
        <v>380000</v>
      </c>
      <c r="AF183" s="98">
        <v>380000</v>
      </c>
      <c r="AG183" s="94">
        <f t="shared" si="5"/>
        <v>0</v>
      </c>
    </row>
    <row r="184" spans="1:35" hidden="1" x14ac:dyDescent="0.25">
      <c r="A184" s="2" t="str">
        <f t="shared" si="4"/>
        <v>1.3.4M4732910RECURSOS RECAUDADOS DE MANERA EFICIENTE PROGRAMADOSDIRECCIÓN GENERAL DE INGRESOS</v>
      </c>
      <c r="B184" s="2" t="s">
        <v>965</v>
      </c>
      <c r="D184" s="2" t="s">
        <v>353</v>
      </c>
      <c r="E184" s="2" t="s">
        <v>368</v>
      </c>
      <c r="F184" s="2" t="s">
        <v>354</v>
      </c>
      <c r="G184" s="2" t="s">
        <v>371</v>
      </c>
      <c r="H184" s="2" t="s">
        <v>37</v>
      </c>
      <c r="I184" s="2" t="s">
        <v>380</v>
      </c>
      <c r="J184" s="2" t="s">
        <v>152</v>
      </c>
      <c r="K184" s="2" t="s">
        <v>397</v>
      </c>
      <c r="L184" s="2">
        <v>4</v>
      </c>
      <c r="M184" s="2">
        <v>7</v>
      </c>
      <c r="N184" s="2" t="s">
        <v>411</v>
      </c>
      <c r="O184" s="2" t="s">
        <v>453</v>
      </c>
      <c r="R184">
        <v>3291</v>
      </c>
      <c r="S184" t="s">
        <v>174</v>
      </c>
      <c r="T184" s="2">
        <v>0</v>
      </c>
      <c r="U184" s="2" t="s">
        <v>34</v>
      </c>
      <c r="V184" s="5">
        <v>3000</v>
      </c>
      <c r="W184" s="5" t="s">
        <v>442</v>
      </c>
      <c r="Y184" s="2" t="s">
        <v>311</v>
      </c>
      <c r="Z184" s="2" t="s">
        <v>411</v>
      </c>
      <c r="AA184" s="2" t="s">
        <v>312</v>
      </c>
      <c r="AB184" s="2" t="s">
        <v>314</v>
      </c>
      <c r="AC184" s="2" t="s">
        <v>313</v>
      </c>
      <c r="AD184" s="56">
        <v>360000</v>
      </c>
      <c r="AE184" s="93">
        <v>360000</v>
      </c>
      <c r="AF184" s="93">
        <v>360000</v>
      </c>
      <c r="AG184" s="94">
        <f t="shared" si="5"/>
        <v>0</v>
      </c>
      <c r="AH184" s="2"/>
    </row>
    <row r="185" spans="1:35" hidden="1" x14ac:dyDescent="0.25">
      <c r="A185" s="2" t="str">
        <f t="shared" si="4"/>
        <v>1.3.4P1733910UNIDADES RESPONSABLES DE GASTO EVALUADASDIRECCION GENERAL DE COMUNICACION SOCIAL</v>
      </c>
      <c r="B185" s="2" t="s">
        <v>965</v>
      </c>
      <c r="D185" s="2" t="s">
        <v>353</v>
      </c>
      <c r="E185" s="2" t="s">
        <v>368</v>
      </c>
      <c r="F185" s="2" t="s">
        <v>354</v>
      </c>
      <c r="G185" s="2" t="s">
        <v>371</v>
      </c>
      <c r="H185" s="2" t="s">
        <v>37</v>
      </c>
      <c r="I185" s="2" t="s">
        <v>380</v>
      </c>
      <c r="J185" s="2" t="s">
        <v>36</v>
      </c>
      <c r="K185" s="2" t="s">
        <v>399</v>
      </c>
      <c r="L185" s="2">
        <v>1</v>
      </c>
      <c r="M185" s="2">
        <v>7</v>
      </c>
      <c r="N185" s="2" t="s">
        <v>411</v>
      </c>
      <c r="O185" s="2" t="s">
        <v>453</v>
      </c>
      <c r="R185">
        <v>3391</v>
      </c>
      <c r="S185" t="s">
        <v>17</v>
      </c>
      <c r="T185" s="2">
        <v>0</v>
      </c>
      <c r="U185" s="2" t="s">
        <v>34</v>
      </c>
      <c r="V185" s="5">
        <v>3000</v>
      </c>
      <c r="W185" s="5" t="s">
        <v>442</v>
      </c>
      <c r="Y185" s="2" t="s">
        <v>22</v>
      </c>
      <c r="Z185" s="2" t="s">
        <v>411</v>
      </c>
      <c r="AA185" s="2" t="s">
        <v>39</v>
      </c>
      <c r="AB185" s="2" t="s">
        <v>42</v>
      </c>
      <c r="AC185" s="2" t="s">
        <v>50</v>
      </c>
      <c r="AD185" s="56">
        <v>360000</v>
      </c>
      <c r="AE185" s="98">
        <v>360000</v>
      </c>
      <c r="AF185" s="98">
        <v>360000</v>
      </c>
      <c r="AG185" s="94">
        <f t="shared" si="5"/>
        <v>0</v>
      </c>
      <c r="AH185" s="2"/>
    </row>
    <row r="186" spans="1:35" hidden="1" x14ac:dyDescent="0.25">
      <c r="A186" s="2" t="str">
        <f t="shared" si="4"/>
        <v>3.1.1E9644110SISTEMAS DE ALMACENAMIENTO DE AGUADIRECCIÓN DE VIVIENDA Y COMUNIDAD DIGNA</v>
      </c>
      <c r="B186" s="2" t="s">
        <v>965</v>
      </c>
      <c r="D186" s="2" t="s">
        <v>358</v>
      </c>
      <c r="E186" s="2" t="s">
        <v>370</v>
      </c>
      <c r="F186" s="2" t="s">
        <v>363</v>
      </c>
      <c r="G186" s="2" t="s">
        <v>378</v>
      </c>
      <c r="H186" s="2" t="s">
        <v>221</v>
      </c>
      <c r="I186" s="2" t="s">
        <v>391</v>
      </c>
      <c r="J186" s="2" t="s">
        <v>25</v>
      </c>
      <c r="K186" s="2" t="s">
        <v>394</v>
      </c>
      <c r="L186" s="2">
        <v>9</v>
      </c>
      <c r="M186" s="2">
        <v>6</v>
      </c>
      <c r="N186" s="2" t="s">
        <v>410</v>
      </c>
      <c r="O186" s="2" t="s">
        <v>453</v>
      </c>
      <c r="R186">
        <v>4411</v>
      </c>
      <c r="S186" t="s">
        <v>210</v>
      </c>
      <c r="T186" s="2">
        <v>0</v>
      </c>
      <c r="U186" s="2" t="s">
        <v>34</v>
      </c>
      <c r="V186" s="5">
        <v>4000</v>
      </c>
      <c r="W186" s="5" t="s">
        <v>443</v>
      </c>
      <c r="Y186" s="2" t="s">
        <v>222</v>
      </c>
      <c r="Z186" s="2" t="s">
        <v>410</v>
      </c>
      <c r="AA186" s="2" t="s">
        <v>227</v>
      </c>
      <c r="AB186" s="2" t="s">
        <v>228</v>
      </c>
      <c r="AC186" s="2" t="s">
        <v>226</v>
      </c>
      <c r="AD186" s="56">
        <v>350000</v>
      </c>
      <c r="AE186" s="98">
        <v>350000</v>
      </c>
      <c r="AF186" s="98">
        <v>350000</v>
      </c>
      <c r="AG186" s="94">
        <f t="shared" si="5"/>
        <v>0</v>
      </c>
      <c r="AH186" s="2"/>
      <c r="AI186" t="s">
        <v>419</v>
      </c>
    </row>
    <row r="187" spans="1:35" hidden="1" x14ac:dyDescent="0.25">
      <c r="A187" s="2" t="str">
        <f t="shared" si="4"/>
        <v>1.3.4M5722110BIENES ADQUIRIDOSDIRECCIÓN GENERAL DE ADMINISTRACIÓN</v>
      </c>
      <c r="B187" s="2" t="s">
        <v>965</v>
      </c>
      <c r="D187" s="2" t="s">
        <v>353</v>
      </c>
      <c r="E187" s="2" t="s">
        <v>368</v>
      </c>
      <c r="F187" s="2" t="s">
        <v>354</v>
      </c>
      <c r="G187" s="2" t="s">
        <v>371</v>
      </c>
      <c r="H187" s="2" t="s">
        <v>37</v>
      </c>
      <c r="I187" s="2" t="s">
        <v>380</v>
      </c>
      <c r="J187" s="2" t="s">
        <v>152</v>
      </c>
      <c r="K187" s="2" t="s">
        <v>397</v>
      </c>
      <c r="L187" s="2">
        <v>5</v>
      </c>
      <c r="M187" s="2">
        <v>7</v>
      </c>
      <c r="N187" s="2" t="s">
        <v>411</v>
      </c>
      <c r="O187" s="2" t="s">
        <v>453</v>
      </c>
      <c r="R187">
        <v>2211</v>
      </c>
      <c r="S187" t="s">
        <v>47</v>
      </c>
      <c r="T187" s="2">
        <v>0</v>
      </c>
      <c r="U187" s="2" t="s">
        <v>34</v>
      </c>
      <c r="V187" s="5">
        <v>2000</v>
      </c>
      <c r="W187" s="5" t="s">
        <v>440</v>
      </c>
      <c r="Y187" s="2" t="s">
        <v>149</v>
      </c>
      <c r="Z187" s="2" t="s">
        <v>411</v>
      </c>
      <c r="AA187" s="2" t="s">
        <v>150</v>
      </c>
      <c r="AB187" s="2" t="s">
        <v>148</v>
      </c>
      <c r="AC187" s="2" t="s">
        <v>151</v>
      </c>
      <c r="AD187" s="56">
        <v>306000</v>
      </c>
      <c r="AE187" s="98">
        <v>306000</v>
      </c>
      <c r="AF187" s="98">
        <v>306000</v>
      </c>
      <c r="AG187" s="94">
        <f t="shared" si="5"/>
        <v>0</v>
      </c>
      <c r="AH187"/>
    </row>
    <row r="188" spans="1:35" hidden="1" x14ac:dyDescent="0.25">
      <c r="A188" s="2" t="str">
        <f t="shared" si="4"/>
        <v>1.3.4E12144110INDUSTRIAS REGULADASDIRECCIÓN GENERAL DE PROTECCIÓN Y SUSTENTABILIDAD</v>
      </c>
      <c r="B188" s="2" t="s">
        <v>965</v>
      </c>
      <c r="D188" s="2" t="s">
        <v>353</v>
      </c>
      <c r="E188" s="2" t="s">
        <v>368</v>
      </c>
      <c r="F188" s="2" t="s">
        <v>354</v>
      </c>
      <c r="G188" s="2" t="s">
        <v>371</v>
      </c>
      <c r="H188" s="2" t="s">
        <v>37</v>
      </c>
      <c r="I188" s="2" t="s">
        <v>380</v>
      </c>
      <c r="J188" s="2" t="s">
        <v>25</v>
      </c>
      <c r="K188" s="2" t="s">
        <v>394</v>
      </c>
      <c r="L188" s="2">
        <v>12</v>
      </c>
      <c r="M188" s="2">
        <v>1</v>
      </c>
      <c r="N188" s="2" t="s">
        <v>405</v>
      </c>
      <c r="O188" s="2" t="s">
        <v>453</v>
      </c>
      <c r="R188">
        <v>4411</v>
      </c>
      <c r="S188" t="s">
        <v>210</v>
      </c>
      <c r="T188" s="2">
        <v>0</v>
      </c>
      <c r="U188" s="2" t="s">
        <v>34</v>
      </c>
      <c r="V188" s="5">
        <v>4000</v>
      </c>
      <c r="W188" s="5" t="s">
        <v>443</v>
      </c>
      <c r="Y188" s="2" t="s">
        <v>282</v>
      </c>
      <c r="Z188" s="2" t="s">
        <v>405</v>
      </c>
      <c r="AA188" s="2" t="s">
        <v>283</v>
      </c>
      <c r="AB188" s="2" t="s">
        <v>970</v>
      </c>
      <c r="AC188" s="2" t="s">
        <v>347</v>
      </c>
      <c r="AD188" s="56">
        <v>300000</v>
      </c>
      <c r="AE188" s="98">
        <v>300000</v>
      </c>
      <c r="AF188" s="98">
        <v>300000</v>
      </c>
      <c r="AG188" s="94">
        <f t="shared" si="5"/>
        <v>0</v>
      </c>
      <c r="AH188" s="3"/>
    </row>
    <row r="189" spans="1:35" hidden="1" x14ac:dyDescent="0.25">
      <c r="A189" s="2" t="str">
        <f t="shared" si="4"/>
        <v>1.3.4O2038110ACTAS DE INSTALACIÓN DE MESAS DE PAZDIRECCIÓN GENERAL DE CULTURA DE PAZ</v>
      </c>
      <c r="B189" s="2" t="s">
        <v>965</v>
      </c>
      <c r="D189" s="2" t="s">
        <v>353</v>
      </c>
      <c r="E189" s="2" t="s">
        <v>368</v>
      </c>
      <c r="F189" s="2" t="s">
        <v>354</v>
      </c>
      <c r="G189" s="2" t="s">
        <v>371</v>
      </c>
      <c r="H189" s="2" t="s">
        <v>37</v>
      </c>
      <c r="I189" s="2" t="s">
        <v>380</v>
      </c>
      <c r="J189" s="2" t="s">
        <v>63</v>
      </c>
      <c r="K189" s="2" t="s">
        <v>398</v>
      </c>
      <c r="L189" s="2">
        <v>2</v>
      </c>
      <c r="M189" s="2">
        <v>0</v>
      </c>
      <c r="N189" s="2" t="s">
        <v>404</v>
      </c>
      <c r="O189" s="2" t="s">
        <v>453</v>
      </c>
      <c r="R189">
        <v>3811</v>
      </c>
      <c r="S189" t="s">
        <v>195</v>
      </c>
      <c r="T189" s="2">
        <v>0</v>
      </c>
      <c r="U189" s="2" t="s">
        <v>34</v>
      </c>
      <c r="V189" s="5">
        <v>3000</v>
      </c>
      <c r="W189" s="5" t="s">
        <v>442</v>
      </c>
      <c r="Y189" s="2" t="s">
        <v>186</v>
      </c>
      <c r="Z189" s="2" t="s">
        <v>404</v>
      </c>
      <c r="AA189" s="2" t="s">
        <v>188</v>
      </c>
      <c r="AB189" s="2" t="s">
        <v>193</v>
      </c>
      <c r="AC189" s="2" t="s">
        <v>201</v>
      </c>
      <c r="AD189" s="56">
        <v>600000</v>
      </c>
      <c r="AE189" s="98">
        <v>600000</v>
      </c>
      <c r="AF189" s="95">
        <v>300000</v>
      </c>
      <c r="AG189" s="94">
        <f t="shared" si="5"/>
        <v>300000</v>
      </c>
      <c r="AH189" s="2"/>
    </row>
    <row r="190" spans="1:35" hidden="1" x14ac:dyDescent="0.25">
      <c r="A190" s="2" t="str">
        <f t="shared" si="4"/>
        <v>1.3.4O2038310ACTAS DE INSTALACIÓN DE MESAS DE PAZDIRECCIÓN GENERAL DE CULTURA DE PAZ</v>
      </c>
      <c r="B190" s="2" t="s">
        <v>965</v>
      </c>
      <c r="D190" s="2" t="s">
        <v>353</v>
      </c>
      <c r="E190" s="2" t="s">
        <v>368</v>
      </c>
      <c r="F190" s="2" t="s">
        <v>354</v>
      </c>
      <c r="G190" s="2" t="s">
        <v>371</v>
      </c>
      <c r="H190" s="2" t="s">
        <v>37</v>
      </c>
      <c r="I190" s="2" t="s">
        <v>380</v>
      </c>
      <c r="J190" s="2" t="s">
        <v>63</v>
      </c>
      <c r="K190" s="2" t="s">
        <v>398</v>
      </c>
      <c r="L190" s="2">
        <v>2</v>
      </c>
      <c r="M190" s="2">
        <v>0</v>
      </c>
      <c r="N190" s="2" t="s">
        <v>404</v>
      </c>
      <c r="O190" s="2" t="s">
        <v>453</v>
      </c>
      <c r="R190">
        <v>3831</v>
      </c>
      <c r="S190" t="s">
        <v>93</v>
      </c>
      <c r="T190" s="2">
        <v>0</v>
      </c>
      <c r="U190" s="2" t="s">
        <v>34</v>
      </c>
      <c r="V190" s="5">
        <v>3000</v>
      </c>
      <c r="W190" s="5" t="s">
        <v>442</v>
      </c>
      <c r="Y190" s="2" t="s">
        <v>186</v>
      </c>
      <c r="Z190" s="2" t="s">
        <v>404</v>
      </c>
      <c r="AA190" s="2" t="s">
        <v>188</v>
      </c>
      <c r="AB190" s="2" t="s">
        <v>193</v>
      </c>
      <c r="AC190" s="2" t="s">
        <v>201</v>
      </c>
      <c r="AD190" s="56">
        <v>610000</v>
      </c>
      <c r="AE190" s="98">
        <v>610000</v>
      </c>
      <c r="AF190" s="95">
        <v>300000</v>
      </c>
      <c r="AG190" s="94">
        <f t="shared" si="5"/>
        <v>310000</v>
      </c>
      <c r="AH190" s="2" t="s">
        <v>327</v>
      </c>
    </row>
    <row r="191" spans="1:35" hidden="1" x14ac:dyDescent="0.25">
      <c r="A191" s="2" t="str">
        <f t="shared" si="4"/>
        <v>2.7.1S6851910APOYO A LAS AGENCIAS Y DELEGACIONES DEL MUNICIPIODIRECCIÓN DE AGENCIAS Y DELEGACIONES</v>
      </c>
      <c r="B191" s="2" t="s">
        <v>965</v>
      </c>
      <c r="D191" s="2" t="s">
        <v>355</v>
      </c>
      <c r="E191" s="2" t="s">
        <v>369</v>
      </c>
      <c r="F191" s="2" t="s">
        <v>360</v>
      </c>
      <c r="G191" s="2" t="s">
        <v>377</v>
      </c>
      <c r="H191" s="2" t="s">
        <v>141</v>
      </c>
      <c r="I191" s="2" t="s">
        <v>390</v>
      </c>
      <c r="J191" s="2" t="s">
        <v>258</v>
      </c>
      <c r="K191" s="2" t="s">
        <v>401</v>
      </c>
      <c r="L191" s="2">
        <v>6</v>
      </c>
      <c r="M191" s="2">
        <v>8</v>
      </c>
      <c r="N191" s="2" t="s">
        <v>412</v>
      </c>
      <c r="O191" s="2" t="s">
        <v>452</v>
      </c>
      <c r="P191" s="2"/>
      <c r="Q191" s="2"/>
      <c r="R191" s="2">
        <v>5191</v>
      </c>
      <c r="S191" s="2" t="s">
        <v>278</v>
      </c>
      <c r="T191" s="2">
        <v>0</v>
      </c>
      <c r="U191" s="2" t="s">
        <v>34</v>
      </c>
      <c r="V191" s="5">
        <v>5000</v>
      </c>
      <c r="W191" s="5" t="s">
        <v>444</v>
      </c>
      <c r="X191" s="2"/>
      <c r="Y191" s="2" t="s">
        <v>255</v>
      </c>
      <c r="Z191" s="2" t="s">
        <v>412</v>
      </c>
      <c r="AA191" s="2" t="s">
        <v>279</v>
      </c>
      <c r="AB191" s="2" t="s">
        <v>280</v>
      </c>
      <c r="AC191" s="2" t="s">
        <v>281</v>
      </c>
      <c r="AD191" s="56">
        <v>100000</v>
      </c>
      <c r="AE191" s="98">
        <v>300000</v>
      </c>
      <c r="AF191" s="98">
        <v>200000</v>
      </c>
      <c r="AG191" s="94">
        <f t="shared" si="5"/>
        <v>100000</v>
      </c>
      <c r="AH191" s="2"/>
      <c r="AI191" s="2"/>
    </row>
    <row r="192" spans="1:35" hidden="1" x14ac:dyDescent="0.25">
      <c r="A192" s="2" t="str">
        <f t="shared" si="4"/>
        <v>1.3.4M5724310BIENES ADQUIRIDOSDIRECCIÓN GENERAL DE ADMINISTRACIÓN</v>
      </c>
      <c r="B192" s="2" t="s">
        <v>965</v>
      </c>
      <c r="D192" s="2" t="s">
        <v>353</v>
      </c>
      <c r="E192" s="2" t="s">
        <v>368</v>
      </c>
      <c r="F192" s="2" t="s">
        <v>354</v>
      </c>
      <c r="G192" s="2" t="s">
        <v>371</v>
      </c>
      <c r="H192" s="2" t="s">
        <v>37</v>
      </c>
      <c r="I192" s="2" t="s">
        <v>380</v>
      </c>
      <c r="J192" s="2" t="s">
        <v>152</v>
      </c>
      <c r="K192" s="2" t="s">
        <v>397</v>
      </c>
      <c r="L192" s="2">
        <v>5</v>
      </c>
      <c r="M192" s="2">
        <v>7</v>
      </c>
      <c r="N192" s="2" t="s">
        <v>411</v>
      </c>
      <c r="O192" s="2" t="s">
        <v>453</v>
      </c>
      <c r="R192">
        <v>2431</v>
      </c>
      <c r="S192" t="s">
        <v>98</v>
      </c>
      <c r="T192" s="2">
        <v>0</v>
      </c>
      <c r="U192" s="2" t="s">
        <v>34</v>
      </c>
      <c r="V192" s="5">
        <v>2000</v>
      </c>
      <c r="W192" s="5" t="s">
        <v>440</v>
      </c>
      <c r="Y192" s="2" t="s">
        <v>149</v>
      </c>
      <c r="Z192" s="2" t="s">
        <v>411</v>
      </c>
      <c r="AA192" s="2" t="s">
        <v>150</v>
      </c>
      <c r="AB192" s="2" t="s">
        <v>148</v>
      </c>
      <c r="AC192" s="2" t="s">
        <v>151</v>
      </c>
      <c r="AD192" s="56">
        <v>465000</v>
      </c>
      <c r="AE192" s="98">
        <v>465000</v>
      </c>
      <c r="AF192" s="95">
        <v>300000</v>
      </c>
      <c r="AG192" s="94">
        <f t="shared" si="5"/>
        <v>165000</v>
      </c>
      <c r="AH192" s="2"/>
    </row>
    <row r="193" spans="1:35" hidden="1" x14ac:dyDescent="0.25">
      <c r="A193" s="2" t="str">
        <f t="shared" si="4"/>
        <v>1.3.4M5724510BIENES ADQUIRIDOSDIRECCIÓN GENERAL DE ADMINISTRACIÓN</v>
      </c>
      <c r="B193" s="2" t="s">
        <v>965</v>
      </c>
      <c r="D193" s="2" t="s">
        <v>353</v>
      </c>
      <c r="E193" s="2" t="s">
        <v>368</v>
      </c>
      <c r="F193" s="2" t="s">
        <v>354</v>
      </c>
      <c r="G193" s="2" t="s">
        <v>371</v>
      </c>
      <c r="H193" s="2" t="s">
        <v>37</v>
      </c>
      <c r="I193" s="2" t="s">
        <v>380</v>
      </c>
      <c r="J193" s="2" t="s">
        <v>152</v>
      </c>
      <c r="K193" s="2" t="s">
        <v>397</v>
      </c>
      <c r="L193" s="2">
        <v>5</v>
      </c>
      <c r="M193" s="2">
        <v>7</v>
      </c>
      <c r="N193" s="2" t="s">
        <v>411</v>
      </c>
      <c r="O193" s="2" t="s">
        <v>453</v>
      </c>
      <c r="R193">
        <v>2451</v>
      </c>
      <c r="S193" t="s">
        <v>76</v>
      </c>
      <c r="T193" s="2">
        <v>0</v>
      </c>
      <c r="U193" s="2" t="s">
        <v>34</v>
      </c>
      <c r="V193" s="5">
        <v>2000</v>
      </c>
      <c r="W193" s="5" t="s">
        <v>440</v>
      </c>
      <c r="Y193" s="2" t="s">
        <v>149</v>
      </c>
      <c r="Z193" s="2" t="s">
        <v>411</v>
      </c>
      <c r="AA193" s="2" t="s">
        <v>150</v>
      </c>
      <c r="AB193" s="2" t="s">
        <v>148</v>
      </c>
      <c r="AC193" s="2" t="s">
        <v>151</v>
      </c>
      <c r="AD193" s="56">
        <v>480000</v>
      </c>
      <c r="AE193" s="98">
        <v>480000</v>
      </c>
      <c r="AF193" s="95">
        <v>300000</v>
      </c>
      <c r="AG193" s="94">
        <f t="shared" si="5"/>
        <v>180000</v>
      </c>
      <c r="AH193" s="2"/>
    </row>
    <row r="194" spans="1:35" hidden="1" x14ac:dyDescent="0.25">
      <c r="A194" s="2" t="str">
        <f t="shared" ref="A194:A257" si="6">+CONCATENATE(H194,J194,L194,M194,R194,T194,AB194,AC194)</f>
        <v>1.3.4M5724710BIENES ADQUIRIDOSDIRECCIÓN GENERAL DE ADMINISTRACIÓN</v>
      </c>
      <c r="B194" s="2" t="s">
        <v>965</v>
      </c>
      <c r="D194" s="2" t="s">
        <v>353</v>
      </c>
      <c r="E194" s="2" t="s">
        <v>368</v>
      </c>
      <c r="F194" s="2" t="s">
        <v>354</v>
      </c>
      <c r="G194" s="2" t="s">
        <v>371</v>
      </c>
      <c r="H194" s="2" t="s">
        <v>37</v>
      </c>
      <c r="I194" s="2" t="s">
        <v>380</v>
      </c>
      <c r="J194" s="2" t="s">
        <v>152</v>
      </c>
      <c r="K194" s="2" t="s">
        <v>397</v>
      </c>
      <c r="L194" s="2">
        <v>5</v>
      </c>
      <c r="M194" s="2">
        <v>7</v>
      </c>
      <c r="N194" s="2" t="s">
        <v>411</v>
      </c>
      <c r="O194" s="2" t="s">
        <v>453</v>
      </c>
      <c r="R194">
        <v>2471</v>
      </c>
      <c r="S194" t="s">
        <v>78</v>
      </c>
      <c r="T194" s="2">
        <v>0</v>
      </c>
      <c r="U194" s="2" t="s">
        <v>34</v>
      </c>
      <c r="V194" s="5">
        <v>2000</v>
      </c>
      <c r="W194" s="5" t="s">
        <v>440</v>
      </c>
      <c r="Y194" s="2" t="s">
        <v>149</v>
      </c>
      <c r="Z194" s="2" t="s">
        <v>411</v>
      </c>
      <c r="AA194" s="2" t="s">
        <v>150</v>
      </c>
      <c r="AB194" s="2" t="s">
        <v>148</v>
      </c>
      <c r="AC194" s="2" t="s">
        <v>151</v>
      </c>
      <c r="AD194" s="56">
        <v>480000</v>
      </c>
      <c r="AE194" s="98">
        <v>480000</v>
      </c>
      <c r="AF194" s="95">
        <v>300000</v>
      </c>
      <c r="AG194" s="94">
        <f t="shared" si="5"/>
        <v>180000</v>
      </c>
      <c r="AH194" s="2"/>
    </row>
    <row r="195" spans="1:35" hidden="1" x14ac:dyDescent="0.25">
      <c r="A195" s="2" t="str">
        <f t="shared" si="6"/>
        <v>1.3.4M5724210BIENES ADQUIRIDOSDIRECCIÓN GENERAL DE ADMINISTRACIÓN</v>
      </c>
      <c r="B195" s="2" t="s">
        <v>965</v>
      </c>
      <c r="D195" s="2" t="s">
        <v>353</v>
      </c>
      <c r="E195" s="2" t="s">
        <v>368</v>
      </c>
      <c r="F195" s="2" t="s">
        <v>354</v>
      </c>
      <c r="G195" s="2" t="s">
        <v>371</v>
      </c>
      <c r="H195" s="2" t="s">
        <v>37</v>
      </c>
      <c r="I195" s="2" t="s">
        <v>380</v>
      </c>
      <c r="J195" s="2" t="s">
        <v>152</v>
      </c>
      <c r="K195" s="2" t="s">
        <v>397</v>
      </c>
      <c r="L195" s="2">
        <v>5</v>
      </c>
      <c r="M195" s="2">
        <v>7</v>
      </c>
      <c r="N195" s="2" t="s">
        <v>411</v>
      </c>
      <c r="O195" s="2" t="s">
        <v>453</v>
      </c>
      <c r="R195">
        <v>2421</v>
      </c>
      <c r="S195" t="s">
        <v>88</v>
      </c>
      <c r="T195" s="2">
        <v>0</v>
      </c>
      <c r="U195" s="2" t="s">
        <v>34</v>
      </c>
      <c r="V195" s="5">
        <v>2000</v>
      </c>
      <c r="W195" s="5" t="s">
        <v>440</v>
      </c>
      <c r="Y195" s="2" t="s">
        <v>149</v>
      </c>
      <c r="Z195" s="2" t="s">
        <v>411</v>
      </c>
      <c r="AA195" s="2" t="s">
        <v>150</v>
      </c>
      <c r="AB195" s="2" t="s">
        <v>148</v>
      </c>
      <c r="AC195" s="2" t="s">
        <v>151</v>
      </c>
      <c r="AD195" s="56">
        <v>609996</v>
      </c>
      <c r="AE195" s="98">
        <v>609996</v>
      </c>
      <c r="AF195" s="95">
        <v>300000</v>
      </c>
      <c r="AG195" s="94">
        <f t="shared" ref="AG195:AG258" si="7">AE195-AF195</f>
        <v>309996</v>
      </c>
      <c r="AH195" s="2"/>
    </row>
    <row r="196" spans="1:35" hidden="1" x14ac:dyDescent="0.25">
      <c r="A196" s="2" t="str">
        <f t="shared" si="6"/>
        <v>1.3.4O2033110CONDONACIÓN Y/O REDUCCIÓN DE SANCIONESDIRECIÓN DE ACUERDOS Y SEGUIMIENTO</v>
      </c>
      <c r="B196" s="2" t="s">
        <v>965</v>
      </c>
      <c r="D196" s="2" t="s">
        <v>353</v>
      </c>
      <c r="E196" s="2" t="s">
        <v>368</v>
      </c>
      <c r="F196" s="2" t="s">
        <v>354</v>
      </c>
      <c r="G196" s="2" t="s">
        <v>371</v>
      </c>
      <c r="H196" s="2" t="s">
        <v>37</v>
      </c>
      <c r="I196" s="2" t="s">
        <v>380</v>
      </c>
      <c r="J196" s="2" t="s">
        <v>63</v>
      </c>
      <c r="K196" s="2" t="s">
        <v>398</v>
      </c>
      <c r="L196" s="2">
        <v>2</v>
      </c>
      <c r="M196" s="2">
        <v>0</v>
      </c>
      <c r="N196" s="2" t="s">
        <v>404</v>
      </c>
      <c r="O196" s="2" t="s">
        <v>453</v>
      </c>
      <c r="R196">
        <v>3311</v>
      </c>
      <c r="S196" t="s">
        <v>161</v>
      </c>
      <c r="T196" s="2">
        <v>0</v>
      </c>
      <c r="U196" s="2" t="s">
        <v>34</v>
      </c>
      <c r="V196" s="5">
        <v>3000</v>
      </c>
      <c r="W196" s="5" t="s">
        <v>442</v>
      </c>
      <c r="Y196" s="2" t="s">
        <v>186</v>
      </c>
      <c r="Z196" s="2" t="s">
        <v>404</v>
      </c>
      <c r="AA196" s="2" t="s">
        <v>188</v>
      </c>
      <c r="AB196" s="2" t="s">
        <v>189</v>
      </c>
      <c r="AC196" s="2" t="s">
        <v>200</v>
      </c>
      <c r="AD196" s="56">
        <v>660000</v>
      </c>
      <c r="AE196" s="98">
        <v>300000</v>
      </c>
      <c r="AF196" s="98">
        <v>300000</v>
      </c>
      <c r="AG196" s="94">
        <f t="shared" si="7"/>
        <v>0</v>
      </c>
      <c r="AH196" s="2"/>
    </row>
    <row r="197" spans="1:35" ht="14.45" hidden="1" x14ac:dyDescent="0.35">
      <c r="A197" s="2" t="str">
        <f t="shared" si="6"/>
        <v>1.7.1R8239620EQUIPAMIENTOCOMISARÍA DE LA POLICÍA PREVENTIVA MUNICIPAL</v>
      </c>
      <c r="B197" s="2" t="s">
        <v>965</v>
      </c>
      <c r="D197" s="2" t="s">
        <v>353</v>
      </c>
      <c r="E197" s="2" t="s">
        <v>368</v>
      </c>
      <c r="F197" s="2" t="s">
        <v>362</v>
      </c>
      <c r="G197" s="2" t="s">
        <v>372</v>
      </c>
      <c r="H197" s="2" t="s">
        <v>178</v>
      </c>
      <c r="I197" s="2" t="s">
        <v>382</v>
      </c>
      <c r="J197" s="2" t="s">
        <v>51</v>
      </c>
      <c r="K197" s="2" t="s">
        <v>400</v>
      </c>
      <c r="L197" s="2">
        <v>8</v>
      </c>
      <c r="M197" s="2">
        <v>2</v>
      </c>
      <c r="N197" s="2" t="s">
        <v>406</v>
      </c>
      <c r="O197" s="2" t="s">
        <v>453</v>
      </c>
      <c r="R197">
        <v>3962</v>
      </c>
      <c r="S197" t="s">
        <v>171</v>
      </c>
      <c r="T197" s="2">
        <v>0</v>
      </c>
      <c r="U197" s="2" t="s">
        <v>34</v>
      </c>
      <c r="V197" s="5">
        <v>3000</v>
      </c>
      <c r="W197" s="5" t="s">
        <v>442</v>
      </c>
      <c r="Y197" s="2" t="s">
        <v>175</v>
      </c>
      <c r="Z197" s="2" t="s">
        <v>406</v>
      </c>
      <c r="AA197" s="2" t="s">
        <v>176</v>
      </c>
      <c r="AB197" s="2" t="s">
        <v>177</v>
      </c>
      <c r="AC197" s="2" t="s">
        <v>175</v>
      </c>
      <c r="AD197" s="56">
        <v>300000</v>
      </c>
      <c r="AE197" s="98">
        <v>300000</v>
      </c>
      <c r="AF197" s="98">
        <v>300000</v>
      </c>
      <c r="AG197" s="94">
        <f t="shared" si="7"/>
        <v>0</v>
      </c>
      <c r="AH197" s="2"/>
    </row>
    <row r="198" spans="1:35" hidden="1" x14ac:dyDescent="0.25">
      <c r="A198" s="2" t="str">
        <f t="shared" si="6"/>
        <v>3.1.1E9635110EVENTOS DE LA COORDINACIÓN GENERAL DE DESARROLLO ECONÓMICODESPACHO DE LA COORDINACIÓN GENERAL DE DESARROLLO ECONÓMICO</v>
      </c>
      <c r="B198" s="2" t="s">
        <v>965</v>
      </c>
      <c r="D198" s="2" t="s">
        <v>358</v>
      </c>
      <c r="E198" s="2" t="s">
        <v>370</v>
      </c>
      <c r="F198" s="2" t="s">
        <v>363</v>
      </c>
      <c r="G198" s="2" t="s">
        <v>378</v>
      </c>
      <c r="H198" s="2" t="s">
        <v>221</v>
      </c>
      <c r="I198" s="2" t="s">
        <v>391</v>
      </c>
      <c r="J198" s="2" t="s">
        <v>25</v>
      </c>
      <c r="K198" s="2" t="s">
        <v>394</v>
      </c>
      <c r="L198" s="2">
        <v>9</v>
      </c>
      <c r="M198" s="2">
        <v>6</v>
      </c>
      <c r="N198" s="2" t="s">
        <v>410</v>
      </c>
      <c r="O198" s="2" t="s">
        <v>453</v>
      </c>
      <c r="R198">
        <v>3511</v>
      </c>
      <c r="S198" t="s">
        <v>127</v>
      </c>
      <c r="T198" s="2">
        <v>0</v>
      </c>
      <c r="U198" s="2" t="s">
        <v>34</v>
      </c>
      <c r="V198" s="5">
        <v>3000</v>
      </c>
      <c r="W198" s="5" t="s">
        <v>442</v>
      </c>
      <c r="X198" s="2"/>
      <c r="Y198" s="2" t="s">
        <v>222</v>
      </c>
      <c r="Z198" s="2" t="s">
        <v>410</v>
      </c>
      <c r="AA198" s="2" t="s">
        <v>246</v>
      </c>
      <c r="AB198" s="2" t="s">
        <v>247</v>
      </c>
      <c r="AC198" s="2" t="s">
        <v>248</v>
      </c>
      <c r="AD198" s="56">
        <v>350000</v>
      </c>
      <c r="AE198" s="98">
        <v>350000</v>
      </c>
      <c r="AF198" s="95">
        <v>300000</v>
      </c>
      <c r="AG198" s="94">
        <f t="shared" si="7"/>
        <v>50000</v>
      </c>
      <c r="AH198"/>
    </row>
    <row r="199" spans="1:35" hidden="1" x14ac:dyDescent="0.25">
      <c r="A199" s="2" t="str">
        <f t="shared" si="6"/>
        <v>3.1.1E9635410EVENTOS DE LA COORDINACIÓN GENERAL DE DESARROLLO ECONÓMICODESPACHO DE LA COORDINACIÓN GENERAL DE DESARROLLO ECONÓMICO</v>
      </c>
      <c r="B199" s="2" t="s">
        <v>965</v>
      </c>
      <c r="D199" s="2" t="s">
        <v>358</v>
      </c>
      <c r="E199" s="2" t="s">
        <v>370</v>
      </c>
      <c r="F199" s="2" t="s">
        <v>363</v>
      </c>
      <c r="G199" s="2" t="s">
        <v>378</v>
      </c>
      <c r="H199" s="2" t="s">
        <v>221</v>
      </c>
      <c r="I199" s="2" t="s">
        <v>391</v>
      </c>
      <c r="J199" s="2" t="s">
        <v>25</v>
      </c>
      <c r="K199" s="2" t="s">
        <v>394</v>
      </c>
      <c r="L199" s="2">
        <v>9</v>
      </c>
      <c r="M199" s="2">
        <v>6</v>
      </c>
      <c r="N199" s="2" t="s">
        <v>410</v>
      </c>
      <c r="O199" s="2" t="s">
        <v>453</v>
      </c>
      <c r="R199">
        <v>3541</v>
      </c>
      <c r="S199" t="s">
        <v>110</v>
      </c>
      <c r="T199" s="2">
        <v>0</v>
      </c>
      <c r="U199" s="2" t="s">
        <v>34</v>
      </c>
      <c r="V199" s="5">
        <v>3000</v>
      </c>
      <c r="W199" s="5" t="s">
        <v>442</v>
      </c>
      <c r="Y199" s="2" t="s">
        <v>222</v>
      </c>
      <c r="Z199" s="2" t="s">
        <v>410</v>
      </c>
      <c r="AA199" s="2" t="s">
        <v>246</v>
      </c>
      <c r="AB199" s="2" t="s">
        <v>247</v>
      </c>
      <c r="AC199" s="2" t="s">
        <v>248</v>
      </c>
      <c r="AD199" s="56">
        <v>350000</v>
      </c>
      <c r="AE199" s="98">
        <v>350000</v>
      </c>
      <c r="AF199" s="95">
        <v>300000</v>
      </c>
      <c r="AG199" s="94">
        <f t="shared" si="7"/>
        <v>50000</v>
      </c>
      <c r="AH199" s="2"/>
    </row>
    <row r="200" spans="1:35" hidden="1" x14ac:dyDescent="0.25">
      <c r="A200" s="2" t="str">
        <f t="shared" si="6"/>
        <v>2.7.1S6844210PROGRAMA ABC Y REZAGO EDUCATIVODESPACHO DE LA COORDINACIÓN GENERAL DE PARTICIPACIÓN CIUDADANA Y CONSTRUCCIÓN DE COMUNIDAD</v>
      </c>
      <c r="B200" s="2" t="s">
        <v>965</v>
      </c>
      <c r="D200" s="2" t="s">
        <v>355</v>
      </c>
      <c r="E200" s="2" t="s">
        <v>369</v>
      </c>
      <c r="F200" s="2" t="s">
        <v>360</v>
      </c>
      <c r="G200" s="2" t="s">
        <v>377</v>
      </c>
      <c r="H200" s="2" t="s">
        <v>141</v>
      </c>
      <c r="I200" s="2" t="s">
        <v>390</v>
      </c>
      <c r="J200" s="2" t="s">
        <v>258</v>
      </c>
      <c r="K200" s="2" t="s">
        <v>401</v>
      </c>
      <c r="L200" s="2">
        <v>6</v>
      </c>
      <c r="M200" s="2">
        <v>8</v>
      </c>
      <c r="N200" s="2" t="s">
        <v>412</v>
      </c>
      <c r="O200" s="2" t="s">
        <v>453</v>
      </c>
      <c r="R200">
        <v>4421</v>
      </c>
      <c r="S200" t="s">
        <v>243</v>
      </c>
      <c r="T200" s="2">
        <v>0</v>
      </c>
      <c r="U200" s="2" t="s">
        <v>34</v>
      </c>
      <c r="V200" s="5">
        <v>4000</v>
      </c>
      <c r="W200" s="5" t="s">
        <v>443</v>
      </c>
      <c r="Y200" s="2" t="s">
        <v>255</v>
      </c>
      <c r="Z200" s="2" t="s">
        <v>412</v>
      </c>
      <c r="AA200" s="2" t="s">
        <v>270</v>
      </c>
      <c r="AB200" s="2" t="s">
        <v>271</v>
      </c>
      <c r="AC200" s="2" t="s">
        <v>262</v>
      </c>
      <c r="AD200" s="56">
        <v>300000</v>
      </c>
      <c r="AE200" s="98">
        <v>300000</v>
      </c>
      <c r="AF200" s="98">
        <v>200000</v>
      </c>
      <c r="AG200" s="94">
        <f t="shared" si="7"/>
        <v>100000</v>
      </c>
      <c r="AH200" s="2"/>
      <c r="AI200" t="s">
        <v>419</v>
      </c>
    </row>
    <row r="201" spans="1:35" hidden="1" x14ac:dyDescent="0.25">
      <c r="A201" s="2" t="str">
        <f t="shared" si="6"/>
        <v>1.3.4M4739510RECURSOS RECAUDADOS DE MANERA EFICIENTE PROGRAMADOSDIRECCIÓN GENERAL DE INGRESOS</v>
      </c>
      <c r="B201" s="2" t="s">
        <v>965</v>
      </c>
      <c r="D201" s="2" t="s">
        <v>353</v>
      </c>
      <c r="E201" s="2" t="s">
        <v>368</v>
      </c>
      <c r="F201" s="2" t="s">
        <v>354</v>
      </c>
      <c r="G201" s="2" t="s">
        <v>371</v>
      </c>
      <c r="H201" s="2" t="s">
        <v>37</v>
      </c>
      <c r="I201" s="2" t="s">
        <v>380</v>
      </c>
      <c r="J201" s="2" t="s">
        <v>152</v>
      </c>
      <c r="K201" s="2" t="s">
        <v>397</v>
      </c>
      <c r="L201" s="2">
        <v>4</v>
      </c>
      <c r="M201" s="2">
        <v>7</v>
      </c>
      <c r="N201" s="2" t="s">
        <v>411</v>
      </c>
      <c r="O201" s="2" t="s">
        <v>453</v>
      </c>
      <c r="R201">
        <v>3951</v>
      </c>
      <c r="S201" t="s">
        <v>317</v>
      </c>
      <c r="T201" s="2">
        <v>0</v>
      </c>
      <c r="U201" s="2" t="s">
        <v>34</v>
      </c>
      <c r="V201" s="5">
        <v>3000</v>
      </c>
      <c r="W201" s="5" t="s">
        <v>442</v>
      </c>
      <c r="Y201" s="2" t="s">
        <v>311</v>
      </c>
      <c r="Z201" s="2" t="s">
        <v>411</v>
      </c>
      <c r="AA201" s="2" t="s">
        <v>312</v>
      </c>
      <c r="AB201" s="2" t="s">
        <v>314</v>
      </c>
      <c r="AC201" s="2" t="s">
        <v>313</v>
      </c>
      <c r="AD201" s="56">
        <v>300000</v>
      </c>
      <c r="AE201" s="98">
        <v>300000</v>
      </c>
      <c r="AF201" s="98">
        <v>300000</v>
      </c>
      <c r="AG201" s="94">
        <f t="shared" si="7"/>
        <v>0</v>
      </c>
      <c r="AH201" s="2"/>
    </row>
    <row r="202" spans="1:35" hidden="1" x14ac:dyDescent="0.25">
      <c r="A202" s="2" t="str">
        <f t="shared" si="6"/>
        <v>1.3.4E7527210SERVICIOS DE PODA Y TALADIRECCIÓN GENERAL DE MANTENIMIENTO DE ESPACIOS PÚBLICOS</v>
      </c>
      <c r="B202" s="2" t="s">
        <v>965</v>
      </c>
      <c r="D202" s="2" t="s">
        <v>353</v>
      </c>
      <c r="E202" s="2" t="s">
        <v>368</v>
      </c>
      <c r="F202" s="2" t="s">
        <v>354</v>
      </c>
      <c r="G202" s="2" t="s">
        <v>371</v>
      </c>
      <c r="H202" s="2" t="s">
        <v>37</v>
      </c>
      <c r="I202" s="2" t="s">
        <v>380</v>
      </c>
      <c r="J202" s="2" t="s">
        <v>25</v>
      </c>
      <c r="K202" s="2" t="s">
        <v>394</v>
      </c>
      <c r="L202" s="2">
        <v>7</v>
      </c>
      <c r="M202" s="2">
        <v>5</v>
      </c>
      <c r="N202" s="2" t="s">
        <v>409</v>
      </c>
      <c r="O202" s="2" t="s">
        <v>453</v>
      </c>
      <c r="R202">
        <v>2721</v>
      </c>
      <c r="S202" t="s">
        <v>72</v>
      </c>
      <c r="T202" s="2">
        <v>0</v>
      </c>
      <c r="U202" s="2" t="s">
        <v>34</v>
      </c>
      <c r="V202" s="5">
        <v>2000</v>
      </c>
      <c r="W202" s="5" t="s">
        <v>440</v>
      </c>
      <c r="Y202" s="2" t="s">
        <v>67</v>
      </c>
      <c r="Z202" s="2" t="s">
        <v>409</v>
      </c>
      <c r="AA202" s="2" t="s">
        <v>69</v>
      </c>
      <c r="AB202" s="2" t="s">
        <v>86</v>
      </c>
      <c r="AC202" s="2" t="s">
        <v>70</v>
      </c>
      <c r="AD202" s="56">
        <v>300000</v>
      </c>
      <c r="AE202" s="98">
        <v>300000</v>
      </c>
      <c r="AF202" s="98">
        <v>300000</v>
      </c>
      <c r="AG202" s="94">
        <f t="shared" si="7"/>
        <v>0</v>
      </c>
    </row>
    <row r="203" spans="1:35" hidden="1" x14ac:dyDescent="0.25">
      <c r="A203" s="2" t="str">
        <f t="shared" si="6"/>
        <v>2.2.7R18421710SUMINISTRO DE AGUADIRECCIÓN GENERAL DE LABORATORIO URBANO</v>
      </c>
      <c r="B203" s="2" t="s">
        <v>965</v>
      </c>
      <c r="D203" s="2" t="s">
        <v>355</v>
      </c>
      <c r="E203" s="2" t="s">
        <v>369</v>
      </c>
      <c r="F203" s="2" t="s">
        <v>356</v>
      </c>
      <c r="G203" s="2" t="s">
        <v>374</v>
      </c>
      <c r="H203" s="2" t="s">
        <v>299</v>
      </c>
      <c r="I203" s="2" t="s">
        <v>385</v>
      </c>
      <c r="J203" s="2" t="s">
        <v>51</v>
      </c>
      <c r="K203" s="2" t="s">
        <v>400</v>
      </c>
      <c r="L203" s="2">
        <v>18</v>
      </c>
      <c r="M203" s="2">
        <v>4</v>
      </c>
      <c r="N203" s="14" t="s">
        <v>408</v>
      </c>
      <c r="O203" s="2" t="s">
        <v>453</v>
      </c>
      <c r="R203">
        <v>2171</v>
      </c>
      <c r="S203" t="s">
        <v>274</v>
      </c>
      <c r="T203" s="2">
        <v>0</v>
      </c>
      <c r="U203" s="2" t="s">
        <v>34</v>
      </c>
      <c r="V203" s="5">
        <v>2000</v>
      </c>
      <c r="W203" s="5" t="s">
        <v>440</v>
      </c>
      <c r="Y203" s="2" t="s">
        <v>296</v>
      </c>
      <c r="Z203" s="14" t="s">
        <v>408</v>
      </c>
      <c r="AA203" s="2" t="s">
        <v>297</v>
      </c>
      <c r="AB203" s="2" t="s">
        <v>300</v>
      </c>
      <c r="AC203" s="2" t="s">
        <v>301</v>
      </c>
      <c r="AD203" s="56">
        <v>360000</v>
      </c>
      <c r="AE203" s="98">
        <v>300000</v>
      </c>
      <c r="AF203" s="98">
        <v>300000</v>
      </c>
      <c r="AG203" s="94">
        <f t="shared" si="7"/>
        <v>0</v>
      </c>
      <c r="AH203" s="2"/>
    </row>
    <row r="204" spans="1:35" hidden="1" x14ac:dyDescent="0.25">
      <c r="A204" s="2" t="str">
        <f t="shared" si="6"/>
        <v>2.2.7R18424810SUMINISTRO DE AGUADIRECCIÓN GENERAL DE VIVIENDA</v>
      </c>
      <c r="B204" s="2" t="s">
        <v>965</v>
      </c>
      <c r="D204" s="2" t="s">
        <v>355</v>
      </c>
      <c r="E204" s="2" t="s">
        <v>369</v>
      </c>
      <c r="F204" s="2" t="s">
        <v>356</v>
      </c>
      <c r="G204" s="2" t="s">
        <v>374</v>
      </c>
      <c r="H204" s="2" t="s">
        <v>299</v>
      </c>
      <c r="I204" s="2" t="s">
        <v>385</v>
      </c>
      <c r="J204" s="2" t="s">
        <v>51</v>
      </c>
      <c r="K204" s="2" t="s">
        <v>400</v>
      </c>
      <c r="L204" s="2">
        <v>18</v>
      </c>
      <c r="M204" s="2">
        <v>4</v>
      </c>
      <c r="N204" s="14" t="s">
        <v>408</v>
      </c>
      <c r="O204" s="2" t="s">
        <v>453</v>
      </c>
      <c r="R204">
        <v>2481</v>
      </c>
      <c r="S204" t="s">
        <v>105</v>
      </c>
      <c r="T204" s="2">
        <v>0</v>
      </c>
      <c r="U204" s="2" t="s">
        <v>34</v>
      </c>
      <c r="V204" s="5">
        <v>2000</v>
      </c>
      <c r="W204" s="5" t="s">
        <v>440</v>
      </c>
      <c r="Y204" s="2" t="s">
        <v>296</v>
      </c>
      <c r="Z204" s="14" t="s">
        <v>408</v>
      </c>
      <c r="AA204" s="2" t="s">
        <v>297</v>
      </c>
      <c r="AB204" s="2" t="s">
        <v>300</v>
      </c>
      <c r="AC204" s="2" t="s">
        <v>302</v>
      </c>
      <c r="AD204" s="56">
        <v>300000</v>
      </c>
      <c r="AE204" s="98">
        <v>300000</v>
      </c>
      <c r="AF204" s="98">
        <v>300000</v>
      </c>
      <c r="AG204" s="94">
        <f t="shared" si="7"/>
        <v>0</v>
      </c>
      <c r="AH204" s="2"/>
    </row>
    <row r="205" spans="1:35" hidden="1" x14ac:dyDescent="0.25">
      <c r="A205" s="2" t="str">
        <f t="shared" si="6"/>
        <v>2.7.1S6829110TRASLADOS ESCOLARES Y ESCUELAS DE 10DESPACHO DE LA COORDINACIÓN GENERAL DE PARTICIPACIÓN CIUDADANA Y CONSTRUCCIÓN DE COMUNIDAD</v>
      </c>
      <c r="B205" s="2" t="s">
        <v>965</v>
      </c>
      <c r="D205" s="2" t="s">
        <v>355</v>
      </c>
      <c r="E205" s="2" t="s">
        <v>369</v>
      </c>
      <c r="F205" s="2" t="s">
        <v>360</v>
      </c>
      <c r="G205" s="2" t="s">
        <v>377</v>
      </c>
      <c r="H205" s="2" t="s">
        <v>141</v>
      </c>
      <c r="I205" s="2" t="s">
        <v>390</v>
      </c>
      <c r="J205" s="2" t="s">
        <v>258</v>
      </c>
      <c r="K205" s="2" t="s">
        <v>401</v>
      </c>
      <c r="L205" s="2">
        <v>6</v>
      </c>
      <c r="M205" s="2">
        <v>8</v>
      </c>
      <c r="N205" s="2" t="s">
        <v>412</v>
      </c>
      <c r="O205" s="2" t="s">
        <v>453</v>
      </c>
      <c r="R205">
        <v>2911</v>
      </c>
      <c r="S205" t="s">
        <v>15</v>
      </c>
      <c r="T205" s="2">
        <v>0</v>
      </c>
      <c r="U205" s="2" t="s">
        <v>34</v>
      </c>
      <c r="V205" s="5">
        <v>2000</v>
      </c>
      <c r="W205" s="5" t="s">
        <v>440</v>
      </c>
      <c r="Y205" s="2" t="s">
        <v>255</v>
      </c>
      <c r="Z205" s="2" t="s">
        <v>412</v>
      </c>
      <c r="AA205" s="2" t="s">
        <v>268</v>
      </c>
      <c r="AB205" s="2" t="s">
        <v>273</v>
      </c>
      <c r="AC205" s="2" t="s">
        <v>262</v>
      </c>
      <c r="AD205" s="56">
        <v>160000</v>
      </c>
      <c r="AE205" s="98">
        <v>300000</v>
      </c>
      <c r="AF205" s="98">
        <v>150000</v>
      </c>
      <c r="AG205" s="94">
        <f t="shared" si="7"/>
        <v>150000</v>
      </c>
      <c r="AH205" s="2"/>
    </row>
    <row r="206" spans="1:35" hidden="1" x14ac:dyDescent="0.25">
      <c r="A206" s="2" t="str">
        <f t="shared" si="6"/>
        <v>2.7.1S6844310TRASLADOS ESCOLARES Y ESCUELAS DE 10DESPACHO DE LA COORDINACIÓN GENERAL DE PARTICIPACIÓN CIUDADANA Y CONSTRUCCIÓN DE COMUNIDAD</v>
      </c>
      <c r="B206" s="2" t="s">
        <v>965</v>
      </c>
      <c r="D206" s="2" t="s">
        <v>355</v>
      </c>
      <c r="E206" s="2" t="s">
        <v>369</v>
      </c>
      <c r="F206" s="2" t="s">
        <v>360</v>
      </c>
      <c r="G206" s="2" t="s">
        <v>377</v>
      </c>
      <c r="H206" s="2" t="s">
        <v>141</v>
      </c>
      <c r="I206" s="2" t="s">
        <v>390</v>
      </c>
      <c r="J206" s="2" t="s">
        <v>258</v>
      </c>
      <c r="K206" s="2" t="s">
        <v>401</v>
      </c>
      <c r="L206" s="2">
        <v>6</v>
      </c>
      <c r="M206" s="2">
        <v>8</v>
      </c>
      <c r="N206" s="2" t="s">
        <v>412</v>
      </c>
      <c r="O206" s="2" t="s">
        <v>453</v>
      </c>
      <c r="R206">
        <v>4431</v>
      </c>
      <c r="S206" t="s">
        <v>197</v>
      </c>
      <c r="T206" s="2">
        <v>0</v>
      </c>
      <c r="U206" s="2" t="s">
        <v>34</v>
      </c>
      <c r="V206" s="5">
        <v>4000</v>
      </c>
      <c r="W206" s="5" t="s">
        <v>443</v>
      </c>
      <c r="Y206" s="2" t="s">
        <v>255</v>
      </c>
      <c r="Z206" s="2" t="s">
        <v>412</v>
      </c>
      <c r="AA206" s="2" t="s">
        <v>268</v>
      </c>
      <c r="AB206" s="2" t="s">
        <v>273</v>
      </c>
      <c r="AC206" s="2" t="s">
        <v>262</v>
      </c>
      <c r="AD206" s="56">
        <v>300000</v>
      </c>
      <c r="AE206" s="98">
        <v>300000</v>
      </c>
      <c r="AF206" s="98">
        <v>200000</v>
      </c>
      <c r="AG206" s="94">
        <f t="shared" si="7"/>
        <v>100000</v>
      </c>
      <c r="AH206" s="2"/>
      <c r="AI206" s="2" t="s">
        <v>419</v>
      </c>
    </row>
    <row r="207" spans="1:35" ht="14.45" hidden="1" x14ac:dyDescent="0.35">
      <c r="A207" s="2" t="str">
        <f t="shared" si="6"/>
        <v>1.7.1R8222110EQUIPAMIENTOCOMISARÍA DE LA POLICÍA PREVENTIVA MUNICIPAL</v>
      </c>
      <c r="B207" s="2" t="s">
        <v>965</v>
      </c>
      <c r="D207" s="2" t="s">
        <v>353</v>
      </c>
      <c r="E207" s="2" t="s">
        <v>368</v>
      </c>
      <c r="F207" s="2" t="s">
        <v>362</v>
      </c>
      <c r="G207" s="2" t="s">
        <v>372</v>
      </c>
      <c r="H207" t="s">
        <v>178</v>
      </c>
      <c r="I207" s="2" t="s">
        <v>382</v>
      </c>
      <c r="J207" t="s">
        <v>51</v>
      </c>
      <c r="K207" s="2" t="s">
        <v>400</v>
      </c>
      <c r="L207">
        <v>8</v>
      </c>
      <c r="M207">
        <v>2</v>
      </c>
      <c r="N207" s="2" t="s">
        <v>406</v>
      </c>
      <c r="O207" s="2" t="s">
        <v>453</v>
      </c>
      <c r="R207">
        <v>2211</v>
      </c>
      <c r="S207" t="s">
        <v>47</v>
      </c>
      <c r="T207" s="2">
        <v>0</v>
      </c>
      <c r="U207" s="2" t="s">
        <v>34</v>
      </c>
      <c r="V207" s="5">
        <v>2000</v>
      </c>
      <c r="W207" s="5" t="s">
        <v>440</v>
      </c>
      <c r="Y207" t="s">
        <v>175</v>
      </c>
      <c r="Z207" s="2" t="s">
        <v>406</v>
      </c>
      <c r="AA207" t="s">
        <v>176</v>
      </c>
      <c r="AB207" t="s">
        <v>177</v>
      </c>
      <c r="AC207" s="2" t="s">
        <v>175</v>
      </c>
      <c r="AD207" s="56">
        <v>280000</v>
      </c>
      <c r="AE207" s="98">
        <v>280000</v>
      </c>
      <c r="AF207" s="98">
        <v>280000</v>
      </c>
      <c r="AG207" s="94">
        <f t="shared" si="7"/>
        <v>0</v>
      </c>
      <c r="AH207" s="2"/>
    </row>
    <row r="208" spans="1:35" hidden="1" x14ac:dyDescent="0.25">
      <c r="A208" s="2" t="str">
        <f t="shared" si="6"/>
        <v>1.3.4E7525210SERVICIOS MÉDICOS DE CALIDADDIRECCIÓN GENERAL DE SERVICIOS MÉDICOS MUNICIPALES</v>
      </c>
      <c r="B208" s="2" t="s">
        <v>965</v>
      </c>
      <c r="D208" s="2" t="s">
        <v>353</v>
      </c>
      <c r="E208" s="2" t="s">
        <v>368</v>
      </c>
      <c r="F208" s="2" t="s">
        <v>354</v>
      </c>
      <c r="G208" s="2" t="s">
        <v>371</v>
      </c>
      <c r="H208" s="2" t="s">
        <v>37</v>
      </c>
      <c r="I208" s="2" t="s">
        <v>380</v>
      </c>
      <c r="J208" s="2" t="s">
        <v>25</v>
      </c>
      <c r="K208" s="2" t="s">
        <v>394</v>
      </c>
      <c r="L208" s="2">
        <v>7</v>
      </c>
      <c r="M208" s="2">
        <v>5</v>
      </c>
      <c r="N208" s="2" t="s">
        <v>409</v>
      </c>
      <c r="O208" s="2" t="s">
        <v>453</v>
      </c>
      <c r="R208">
        <v>2521</v>
      </c>
      <c r="S208" t="s">
        <v>79</v>
      </c>
      <c r="T208" s="2">
        <v>0</v>
      </c>
      <c r="U208" s="2" t="s">
        <v>34</v>
      </c>
      <c r="V208" s="5">
        <v>2000</v>
      </c>
      <c r="W208" s="5" t="s">
        <v>440</v>
      </c>
      <c r="Y208" s="2" t="s">
        <v>67</v>
      </c>
      <c r="Z208" s="2" t="s">
        <v>409</v>
      </c>
      <c r="AA208" s="2" t="s">
        <v>69</v>
      </c>
      <c r="AB208" s="2" t="s">
        <v>104</v>
      </c>
      <c r="AC208" s="4" t="s">
        <v>103</v>
      </c>
      <c r="AD208" s="56">
        <v>280000</v>
      </c>
      <c r="AE208" s="98">
        <v>280000</v>
      </c>
      <c r="AF208" s="98">
        <v>280000</v>
      </c>
      <c r="AG208" s="94">
        <f t="shared" si="7"/>
        <v>0</v>
      </c>
    </row>
    <row r="209" spans="1:35" hidden="1" x14ac:dyDescent="0.25">
      <c r="A209" s="2" t="str">
        <f t="shared" si="6"/>
        <v>1.3.4O2038210ACTAS DE INSTALACIÓN DE MESAS DE PAZDIRECCIÓN GENERAL DE CULTURA DE PAZ</v>
      </c>
      <c r="B209" s="2" t="s">
        <v>965</v>
      </c>
      <c r="D209" s="2" t="s">
        <v>353</v>
      </c>
      <c r="E209" s="2" t="s">
        <v>368</v>
      </c>
      <c r="F209" s="2" t="s">
        <v>354</v>
      </c>
      <c r="G209" s="2" t="s">
        <v>371</v>
      </c>
      <c r="H209" s="2" t="s">
        <v>37</v>
      </c>
      <c r="I209" s="2" t="s">
        <v>380</v>
      </c>
      <c r="J209" s="2" t="s">
        <v>63</v>
      </c>
      <c r="K209" s="2" t="s">
        <v>398</v>
      </c>
      <c r="L209" s="2">
        <v>2</v>
      </c>
      <c r="M209" s="2">
        <v>0</v>
      </c>
      <c r="N209" s="2" t="s">
        <v>404</v>
      </c>
      <c r="O209" s="2" t="s">
        <v>453</v>
      </c>
      <c r="R209">
        <v>3821</v>
      </c>
      <c r="S209" t="s">
        <v>48</v>
      </c>
      <c r="T209" s="2">
        <v>0</v>
      </c>
      <c r="U209" s="2" t="s">
        <v>34</v>
      </c>
      <c r="V209" s="5">
        <v>3000</v>
      </c>
      <c r="W209" s="5" t="s">
        <v>442</v>
      </c>
      <c r="Y209" s="2" t="s">
        <v>186</v>
      </c>
      <c r="Z209" s="2" t="s">
        <v>404</v>
      </c>
      <c r="AA209" s="2" t="s">
        <v>188</v>
      </c>
      <c r="AB209" s="2" t="s">
        <v>193</v>
      </c>
      <c r="AC209" s="2" t="s">
        <v>201</v>
      </c>
      <c r="AD209" s="56">
        <v>1150000</v>
      </c>
      <c r="AE209" s="98">
        <v>500000</v>
      </c>
      <c r="AF209" s="95">
        <v>250000</v>
      </c>
      <c r="AG209" s="94">
        <f t="shared" si="7"/>
        <v>250000</v>
      </c>
      <c r="AH209" s="2" t="s">
        <v>329</v>
      </c>
    </row>
    <row r="210" spans="1:35" hidden="1" x14ac:dyDescent="0.25">
      <c r="A210" s="2" t="str">
        <f t="shared" si="6"/>
        <v>1.3.4O2044510ACTAS DE INSTALACIÓN DE MESAS DE PAZDIRECCIÓN GENERAL DE CULTURA DE PAZ</v>
      </c>
      <c r="B210" s="2" t="s">
        <v>965</v>
      </c>
      <c r="D210" s="2" t="s">
        <v>353</v>
      </c>
      <c r="E210" s="2" t="s">
        <v>368</v>
      </c>
      <c r="F210" s="2" t="s">
        <v>354</v>
      </c>
      <c r="G210" s="2" t="s">
        <v>371</v>
      </c>
      <c r="H210" s="2" t="s">
        <v>37</v>
      </c>
      <c r="I210" s="2" t="s">
        <v>380</v>
      </c>
      <c r="J210" s="2" t="s">
        <v>63</v>
      </c>
      <c r="K210" s="2" t="s">
        <v>398</v>
      </c>
      <c r="L210" s="2">
        <v>2</v>
      </c>
      <c r="M210" s="2">
        <v>0</v>
      </c>
      <c r="N210" s="2" t="s">
        <v>404</v>
      </c>
      <c r="O210" s="2" t="s">
        <v>453</v>
      </c>
      <c r="R210">
        <v>4451</v>
      </c>
      <c r="S210" t="s">
        <v>198</v>
      </c>
      <c r="T210" s="2">
        <v>0</v>
      </c>
      <c r="U210" s="2" t="s">
        <v>34</v>
      </c>
      <c r="V210" s="5">
        <v>4000</v>
      </c>
      <c r="W210" s="5" t="s">
        <v>443</v>
      </c>
      <c r="Y210" s="2" t="s">
        <v>186</v>
      </c>
      <c r="Z210" s="2" t="s">
        <v>404</v>
      </c>
      <c r="AA210" s="2" t="s">
        <v>188</v>
      </c>
      <c r="AB210" s="2" t="s">
        <v>193</v>
      </c>
      <c r="AC210" s="2" t="s">
        <v>201</v>
      </c>
      <c r="AD210" s="56">
        <v>1050000</v>
      </c>
      <c r="AE210" s="98">
        <v>500000</v>
      </c>
      <c r="AF210" s="95">
        <v>250000</v>
      </c>
      <c r="AG210" s="94">
        <f t="shared" si="7"/>
        <v>250000</v>
      </c>
      <c r="AH210" s="2" t="s">
        <v>326</v>
      </c>
      <c r="AI210" t="s">
        <v>419</v>
      </c>
    </row>
    <row r="211" spans="1:35" hidden="1" x14ac:dyDescent="0.25">
      <c r="A211" s="2" t="str">
        <f t="shared" si="6"/>
        <v>1.7.2R2551110ADMINISTRACIÓN CENTRAL DE PROTECCIÓN CIVIL Y BOMBEROSDIRECCIÓN GENERAL DE PROTECCIÓN CIVIL Y BOMBEROS</v>
      </c>
      <c r="B211" s="2" t="s">
        <v>965</v>
      </c>
      <c r="D211" s="2" t="s">
        <v>353</v>
      </c>
      <c r="E211" s="2" t="s">
        <v>368</v>
      </c>
      <c r="F211" s="2" t="s">
        <v>362</v>
      </c>
      <c r="G211" s="2" t="s">
        <v>372</v>
      </c>
      <c r="H211" s="2" t="s">
        <v>205</v>
      </c>
      <c r="I211" s="2" t="s">
        <v>383</v>
      </c>
      <c r="J211" s="2" t="s">
        <v>51</v>
      </c>
      <c r="K211" s="2" t="s">
        <v>400</v>
      </c>
      <c r="L211" s="2">
        <v>2</v>
      </c>
      <c r="M211" s="2">
        <v>5</v>
      </c>
      <c r="N211" s="2" t="s">
        <v>409</v>
      </c>
      <c r="O211" s="2" t="s">
        <v>452</v>
      </c>
      <c r="R211">
        <v>5111</v>
      </c>
      <c r="S211" t="s">
        <v>130</v>
      </c>
      <c r="T211" s="2">
        <v>0</v>
      </c>
      <c r="U211" s="2" t="s">
        <v>34</v>
      </c>
      <c r="V211" s="5">
        <v>5000</v>
      </c>
      <c r="W211" s="5" t="s">
        <v>444</v>
      </c>
      <c r="Y211" s="2" t="s">
        <v>186</v>
      </c>
      <c r="Z211" s="2" t="s">
        <v>409</v>
      </c>
      <c r="AA211" s="2" t="s">
        <v>203</v>
      </c>
      <c r="AB211" s="2" t="s">
        <v>350</v>
      </c>
      <c r="AC211" s="2" t="s">
        <v>204</v>
      </c>
      <c r="AD211" s="56">
        <v>600000</v>
      </c>
      <c r="AE211" s="98">
        <v>300000</v>
      </c>
      <c r="AF211" s="95">
        <v>250000</v>
      </c>
      <c r="AG211" s="94">
        <f t="shared" si="7"/>
        <v>50000</v>
      </c>
      <c r="AH211" s="2" t="s">
        <v>415</v>
      </c>
    </row>
    <row r="212" spans="1:35" hidden="1" x14ac:dyDescent="0.25">
      <c r="A212" s="2" t="str">
        <f t="shared" si="6"/>
        <v>1.7.2R2544810ADMINISTRACIÓN CENTRAL DE PROTECCIÓN CIVIL Y BOMBEROSDIRECCIÓN GENERAL DE PROTECCIÓN CIVIL Y BOMBEROS</v>
      </c>
      <c r="B212" s="2" t="s">
        <v>965</v>
      </c>
      <c r="D212" s="2" t="s">
        <v>353</v>
      </c>
      <c r="E212" s="2" t="s">
        <v>368</v>
      </c>
      <c r="F212" s="2" t="s">
        <v>362</v>
      </c>
      <c r="G212" s="2" t="s">
        <v>372</v>
      </c>
      <c r="H212" s="2" t="s">
        <v>205</v>
      </c>
      <c r="I212" s="2" t="s">
        <v>383</v>
      </c>
      <c r="J212" s="2" t="s">
        <v>51</v>
      </c>
      <c r="K212" s="2" t="s">
        <v>400</v>
      </c>
      <c r="L212" s="2">
        <v>2</v>
      </c>
      <c r="M212" s="2">
        <v>5</v>
      </c>
      <c r="N212" s="2" t="s">
        <v>409</v>
      </c>
      <c r="O212" s="2" t="s">
        <v>453</v>
      </c>
      <c r="R212">
        <v>4481</v>
      </c>
      <c r="S212" t="s">
        <v>207</v>
      </c>
      <c r="T212" s="2">
        <v>0</v>
      </c>
      <c r="U212" s="2" t="s">
        <v>34</v>
      </c>
      <c r="V212" s="5">
        <v>4000</v>
      </c>
      <c r="W212" s="5" t="s">
        <v>443</v>
      </c>
      <c r="Y212" s="2" t="s">
        <v>186</v>
      </c>
      <c r="Z212" s="2" t="s">
        <v>409</v>
      </c>
      <c r="AA212" s="2" t="s">
        <v>203</v>
      </c>
      <c r="AB212" s="2" t="s">
        <v>350</v>
      </c>
      <c r="AC212" s="2" t="s">
        <v>204</v>
      </c>
      <c r="AD212" s="56">
        <v>1000000</v>
      </c>
      <c r="AE212" s="98">
        <v>500000</v>
      </c>
      <c r="AF212" s="95">
        <v>250000</v>
      </c>
      <c r="AG212" s="94">
        <f t="shared" si="7"/>
        <v>250000</v>
      </c>
      <c r="AH212" s="2"/>
      <c r="AI212" t="s">
        <v>419</v>
      </c>
    </row>
    <row r="213" spans="1:35" hidden="1" x14ac:dyDescent="0.25">
      <c r="A213" s="2" t="str">
        <f t="shared" si="6"/>
        <v>3.8.2E1756510ATENCION A EMERGENCIAS Y SERVICIOS PUBLICOS MUNICIPALES ENTREGADOSDIRECCION GENERAL DE INNOVACION GUBERNAMENTAL</v>
      </c>
      <c r="B213" s="2" t="s">
        <v>965</v>
      </c>
      <c r="D213" s="2" t="s">
        <v>358</v>
      </c>
      <c r="E213" s="2" t="s">
        <v>370</v>
      </c>
      <c r="F213" s="2" t="s">
        <v>359</v>
      </c>
      <c r="G213" s="2" t="s">
        <v>379</v>
      </c>
      <c r="H213" s="2" t="s">
        <v>24</v>
      </c>
      <c r="I213" s="2" t="s">
        <v>392</v>
      </c>
      <c r="J213" s="2" t="s">
        <v>25</v>
      </c>
      <c r="K213" s="2" t="s">
        <v>394</v>
      </c>
      <c r="L213" s="2">
        <v>1</v>
      </c>
      <c r="M213" s="2">
        <v>7</v>
      </c>
      <c r="N213" s="2" t="s">
        <v>411</v>
      </c>
      <c r="O213" s="2" t="s">
        <v>452</v>
      </c>
      <c r="R213" s="2">
        <v>5651</v>
      </c>
      <c r="S213" s="2" t="s">
        <v>30</v>
      </c>
      <c r="T213" s="2">
        <v>0</v>
      </c>
      <c r="U213" s="2" t="s">
        <v>34</v>
      </c>
      <c r="V213" s="5">
        <v>5000</v>
      </c>
      <c r="W213" s="5" t="s">
        <v>444</v>
      </c>
      <c r="Y213" s="2" t="s">
        <v>22</v>
      </c>
      <c r="Z213" s="2" t="s">
        <v>411</v>
      </c>
      <c r="AA213" s="2" t="s">
        <v>23</v>
      </c>
      <c r="AB213" s="2" t="s">
        <v>32</v>
      </c>
      <c r="AC213" s="2" t="s">
        <v>14</v>
      </c>
      <c r="AD213" s="56">
        <v>300000</v>
      </c>
      <c r="AE213" s="98">
        <v>300000</v>
      </c>
      <c r="AF213" s="95">
        <v>250000</v>
      </c>
      <c r="AG213" s="94">
        <f t="shared" si="7"/>
        <v>50000</v>
      </c>
      <c r="AH213" s="2"/>
    </row>
    <row r="214" spans="1:35" hidden="1" x14ac:dyDescent="0.25">
      <c r="A214" s="2" t="str">
        <f t="shared" si="6"/>
        <v>2.1.5R7353110CONTROL DE FELINOS, CANINOS Y VIDA SILVESTRE EN EL MUNICIPIOUNIDAD DE ACOPIO Y SALUD ANIMAL MUNICIPAL</v>
      </c>
      <c r="B214" s="2" t="s">
        <v>965</v>
      </c>
      <c r="D214" s="2" t="s">
        <v>355</v>
      </c>
      <c r="E214" s="2" t="s">
        <v>369</v>
      </c>
      <c r="F214" s="2" t="s">
        <v>364</v>
      </c>
      <c r="G214" s="2" t="s">
        <v>373</v>
      </c>
      <c r="H214" s="2" t="s">
        <v>341</v>
      </c>
      <c r="I214" s="2" t="s">
        <v>384</v>
      </c>
      <c r="J214" s="2" t="s">
        <v>51</v>
      </c>
      <c r="K214" s="2" t="s">
        <v>400</v>
      </c>
      <c r="L214" s="2">
        <v>7</v>
      </c>
      <c r="M214" s="2">
        <v>3</v>
      </c>
      <c r="N214" s="2" t="s">
        <v>407</v>
      </c>
      <c r="O214" s="2" t="s">
        <v>452</v>
      </c>
      <c r="R214">
        <v>5311</v>
      </c>
      <c r="S214" t="s">
        <v>111</v>
      </c>
      <c r="T214" s="2">
        <v>0</v>
      </c>
      <c r="U214" s="2" t="s">
        <v>34</v>
      </c>
      <c r="V214" s="9">
        <v>5000</v>
      </c>
      <c r="W214" s="5" t="s">
        <v>444</v>
      </c>
      <c r="Y214" s="2" t="s">
        <v>67</v>
      </c>
      <c r="Z214" s="2" t="s">
        <v>407</v>
      </c>
      <c r="AA214" s="2" t="s">
        <v>343</v>
      </c>
      <c r="AB214" s="2" t="s">
        <v>344</v>
      </c>
      <c r="AC214" s="2" t="s">
        <v>345</v>
      </c>
      <c r="AD214" s="56">
        <v>250000</v>
      </c>
      <c r="AE214" s="98">
        <v>250000</v>
      </c>
      <c r="AF214" s="98">
        <v>250000</v>
      </c>
      <c r="AG214" s="94">
        <f t="shared" si="7"/>
        <v>0</v>
      </c>
    </row>
    <row r="215" spans="1:35" hidden="1" x14ac:dyDescent="0.25">
      <c r="A215" s="2" t="str">
        <f t="shared" si="6"/>
        <v>1.3.5O3021810DEFENSORÍA LEGAL DESPACHO DE LA SINDICATURA</v>
      </c>
      <c r="B215" s="2" t="s">
        <v>965</v>
      </c>
      <c r="D215" s="2" t="s">
        <v>353</v>
      </c>
      <c r="E215" s="2" t="s">
        <v>368</v>
      </c>
      <c r="F215" s="2" t="s">
        <v>354</v>
      </c>
      <c r="G215" s="2" t="s">
        <v>371</v>
      </c>
      <c r="H215" s="2" t="s">
        <v>304</v>
      </c>
      <c r="I215" s="2" t="s">
        <v>381</v>
      </c>
      <c r="J215" s="2" t="s">
        <v>63</v>
      </c>
      <c r="K215" s="2" t="s">
        <v>398</v>
      </c>
      <c r="L215" s="2">
        <v>3</v>
      </c>
      <c r="M215" s="2">
        <v>0</v>
      </c>
      <c r="N215" s="2" t="s">
        <v>404</v>
      </c>
      <c r="O215" s="2" t="s">
        <v>453</v>
      </c>
      <c r="R215">
        <v>2181</v>
      </c>
      <c r="S215" t="s">
        <v>289</v>
      </c>
      <c r="T215" s="2">
        <v>0</v>
      </c>
      <c r="U215" s="2" t="s">
        <v>34</v>
      </c>
      <c r="V215" s="5">
        <v>2000</v>
      </c>
      <c r="W215" s="5" t="s">
        <v>440</v>
      </c>
      <c r="Y215" s="2" t="s">
        <v>305</v>
      </c>
      <c r="Z215" s="2" t="s">
        <v>404</v>
      </c>
      <c r="AA215" s="2" t="s">
        <v>306</v>
      </c>
      <c r="AB215" t="s">
        <v>307</v>
      </c>
      <c r="AC215" s="2" t="s">
        <v>308</v>
      </c>
      <c r="AD215" s="56">
        <v>250000</v>
      </c>
      <c r="AE215" s="98">
        <v>250000</v>
      </c>
      <c r="AF215" s="98">
        <v>250000</v>
      </c>
      <c r="AG215" s="94">
        <f t="shared" si="7"/>
        <v>0</v>
      </c>
      <c r="AH215" s="2"/>
    </row>
    <row r="216" spans="1:35" hidden="1" x14ac:dyDescent="0.25">
      <c r="A216" s="2" t="str">
        <f t="shared" si="6"/>
        <v>1.7.2R2529110EQUIPO Y HERRAMIENTA MANUALDIRECCIÓN GENERAL DE PROTECCIÓN CIVIL Y BOMBEROS</v>
      </c>
      <c r="B216" s="2" t="s">
        <v>965</v>
      </c>
      <c r="D216" s="2" t="s">
        <v>353</v>
      </c>
      <c r="E216" s="2" t="s">
        <v>368</v>
      </c>
      <c r="F216" s="2" t="s">
        <v>362</v>
      </c>
      <c r="G216" s="2" t="s">
        <v>372</v>
      </c>
      <c r="H216" s="2" t="s">
        <v>205</v>
      </c>
      <c r="I216" s="2" t="s">
        <v>383</v>
      </c>
      <c r="J216" s="2" t="s">
        <v>51</v>
      </c>
      <c r="K216" s="2" t="s">
        <v>400</v>
      </c>
      <c r="L216" s="2">
        <v>2</v>
      </c>
      <c r="M216" s="2">
        <v>5</v>
      </c>
      <c r="N216" s="2" t="s">
        <v>409</v>
      </c>
      <c r="O216" s="2" t="s">
        <v>453</v>
      </c>
      <c r="R216">
        <v>2911</v>
      </c>
      <c r="S216" t="s">
        <v>15</v>
      </c>
      <c r="T216" s="2">
        <v>0</v>
      </c>
      <c r="U216" s="2" t="s">
        <v>34</v>
      </c>
      <c r="V216" s="5">
        <v>2000</v>
      </c>
      <c r="W216" s="5" t="s">
        <v>440</v>
      </c>
      <c r="Y216" s="2" t="s">
        <v>186</v>
      </c>
      <c r="Z216" s="2" t="s">
        <v>409</v>
      </c>
      <c r="AA216" s="2" t="s">
        <v>203</v>
      </c>
      <c r="AB216" s="2" t="s">
        <v>209</v>
      </c>
      <c r="AC216" s="2" t="s">
        <v>204</v>
      </c>
      <c r="AD216" s="56">
        <v>300000</v>
      </c>
      <c r="AE216" s="98">
        <v>300000</v>
      </c>
      <c r="AF216" s="95">
        <v>250000</v>
      </c>
      <c r="AG216" s="94">
        <f t="shared" si="7"/>
        <v>50000</v>
      </c>
      <c r="AH216" s="2"/>
    </row>
    <row r="217" spans="1:35" hidden="1" x14ac:dyDescent="0.25">
      <c r="A217" s="2" t="str">
        <f t="shared" si="6"/>
        <v>1.3.4P1738210PROGRAMAS SOCIALES MUNICIPALES EVALUADOS DE MANERA INTERNA Y EXTERNADESPACHO DE LA JEFATURA DE GABINETE</v>
      </c>
      <c r="B217" s="2" t="s">
        <v>965</v>
      </c>
      <c r="D217" s="2" t="s">
        <v>353</v>
      </c>
      <c r="E217" s="2" t="s">
        <v>368</v>
      </c>
      <c r="F217" s="2" t="s">
        <v>354</v>
      </c>
      <c r="G217" s="2" t="s">
        <v>371</v>
      </c>
      <c r="H217" s="2" t="s">
        <v>37</v>
      </c>
      <c r="I217" s="2" t="s">
        <v>380</v>
      </c>
      <c r="J217" s="2" t="s">
        <v>36</v>
      </c>
      <c r="K217" s="2" t="s">
        <v>399</v>
      </c>
      <c r="L217" s="2">
        <v>1</v>
      </c>
      <c r="M217" s="2">
        <v>7</v>
      </c>
      <c r="N217" s="2" t="s">
        <v>411</v>
      </c>
      <c r="O217" s="2" t="s">
        <v>453</v>
      </c>
      <c r="R217">
        <v>3821</v>
      </c>
      <c r="S217" t="s">
        <v>48</v>
      </c>
      <c r="T217" s="2">
        <v>0</v>
      </c>
      <c r="U217" s="2" t="s">
        <v>34</v>
      </c>
      <c r="V217" s="5">
        <v>3000</v>
      </c>
      <c r="W217" s="5" t="s">
        <v>442</v>
      </c>
      <c r="Y217" s="2" t="s">
        <v>22</v>
      </c>
      <c r="Z217" s="2" t="s">
        <v>411</v>
      </c>
      <c r="AA217" s="2" t="s">
        <v>39</v>
      </c>
      <c r="AB217" s="2" t="s">
        <v>49</v>
      </c>
      <c r="AC217" s="2" t="s">
        <v>35</v>
      </c>
      <c r="AD217" s="56">
        <v>500000</v>
      </c>
      <c r="AE217" s="98">
        <v>500000</v>
      </c>
      <c r="AF217" s="95">
        <v>250000</v>
      </c>
      <c r="AG217" s="94">
        <f t="shared" si="7"/>
        <v>250000</v>
      </c>
      <c r="AH217" s="2"/>
    </row>
    <row r="218" spans="1:35" hidden="1" x14ac:dyDescent="0.25">
      <c r="A218" s="2" t="str">
        <f t="shared" si="6"/>
        <v>1.3.4E7529910SERVICIO DE BALIZAMIENTO Y SEÑALETICADIRECCIÓN GENERAL DE MANTENIMIENTO URBANO</v>
      </c>
      <c r="B218" s="2" t="s">
        <v>965</v>
      </c>
      <c r="D218" s="2" t="s">
        <v>353</v>
      </c>
      <c r="E218" s="2" t="s">
        <v>368</v>
      </c>
      <c r="F218" s="2" t="s">
        <v>354</v>
      </c>
      <c r="G218" s="2" t="s">
        <v>371</v>
      </c>
      <c r="H218" s="2" t="s">
        <v>37</v>
      </c>
      <c r="I218" s="2" t="s">
        <v>380</v>
      </c>
      <c r="J218" s="2" t="s">
        <v>25</v>
      </c>
      <c r="K218" s="2" t="s">
        <v>394</v>
      </c>
      <c r="L218" s="2">
        <v>7</v>
      </c>
      <c r="M218" s="2">
        <v>5</v>
      </c>
      <c r="N218" s="2" t="s">
        <v>409</v>
      </c>
      <c r="O218" s="2" t="s">
        <v>453</v>
      </c>
      <c r="R218">
        <v>2991</v>
      </c>
      <c r="S218" t="s">
        <v>100</v>
      </c>
      <c r="T218" s="2">
        <v>0</v>
      </c>
      <c r="U218" s="2" t="s">
        <v>34</v>
      </c>
      <c r="V218" s="5">
        <v>2000</v>
      </c>
      <c r="W218" s="5" t="s">
        <v>440</v>
      </c>
      <c r="X218" s="2"/>
      <c r="Y218" s="2" t="s">
        <v>67</v>
      </c>
      <c r="Z218" s="2" t="s">
        <v>409</v>
      </c>
      <c r="AA218" s="2" t="s">
        <v>69</v>
      </c>
      <c r="AB218" s="2" t="s">
        <v>96</v>
      </c>
      <c r="AC218" s="2" t="s">
        <v>97</v>
      </c>
      <c r="AD218" s="56">
        <v>400000</v>
      </c>
      <c r="AE218" s="98">
        <v>400000</v>
      </c>
      <c r="AF218" s="95">
        <v>250000</v>
      </c>
      <c r="AG218" s="94">
        <f t="shared" si="7"/>
        <v>150000</v>
      </c>
    </row>
    <row r="219" spans="1:35" hidden="1" x14ac:dyDescent="0.25">
      <c r="A219" s="2" t="str">
        <f t="shared" si="6"/>
        <v>2.2.7R18424710SUMINISTRO DE AGUADIRECCIÓN GENERAL DE VIVIENDA</v>
      </c>
      <c r="B219" s="2" t="s">
        <v>965</v>
      </c>
      <c r="D219" s="2" t="s">
        <v>355</v>
      </c>
      <c r="E219" s="2" t="s">
        <v>369</v>
      </c>
      <c r="F219" s="2" t="s">
        <v>356</v>
      </c>
      <c r="G219" s="2" t="s">
        <v>374</v>
      </c>
      <c r="H219" s="2" t="s">
        <v>299</v>
      </c>
      <c r="I219" s="2" t="s">
        <v>385</v>
      </c>
      <c r="J219" s="2" t="s">
        <v>51</v>
      </c>
      <c r="K219" s="2" t="s">
        <v>400</v>
      </c>
      <c r="L219" s="2">
        <v>18</v>
      </c>
      <c r="M219" s="2">
        <v>4</v>
      </c>
      <c r="N219" s="14" t="s">
        <v>408</v>
      </c>
      <c r="O219" s="2" t="s">
        <v>453</v>
      </c>
      <c r="R219">
        <v>2471</v>
      </c>
      <c r="S219" t="s">
        <v>78</v>
      </c>
      <c r="T219" s="2">
        <v>0</v>
      </c>
      <c r="U219" s="2" t="s">
        <v>34</v>
      </c>
      <c r="V219" s="5">
        <v>2000</v>
      </c>
      <c r="W219" s="5" t="s">
        <v>440</v>
      </c>
      <c r="Y219" s="2" t="s">
        <v>296</v>
      </c>
      <c r="Z219" s="14" t="s">
        <v>408</v>
      </c>
      <c r="AA219" s="2" t="s">
        <v>297</v>
      </c>
      <c r="AB219" s="2" t="s">
        <v>300</v>
      </c>
      <c r="AC219" s="2" t="s">
        <v>302</v>
      </c>
      <c r="AD219" s="56">
        <v>300000</v>
      </c>
      <c r="AE219" s="98">
        <v>250000</v>
      </c>
      <c r="AF219" s="98">
        <v>250000</v>
      </c>
      <c r="AG219" s="94">
        <f t="shared" si="7"/>
        <v>0</v>
      </c>
      <c r="AH219" s="2"/>
    </row>
    <row r="220" spans="1:35" hidden="1" x14ac:dyDescent="0.25">
      <c r="A220" s="2" t="str">
        <f t="shared" si="6"/>
        <v>2.2.7R18424710SUMINISTRO DE AGUADIRECCIÓN GENERAL DE LABORATORIO URBANO</v>
      </c>
      <c r="B220" s="2" t="s">
        <v>965</v>
      </c>
      <c r="D220" s="2" t="s">
        <v>355</v>
      </c>
      <c r="E220" s="2" t="s">
        <v>369</v>
      </c>
      <c r="F220" s="2" t="s">
        <v>356</v>
      </c>
      <c r="G220" s="2" t="s">
        <v>374</v>
      </c>
      <c r="H220" t="s">
        <v>299</v>
      </c>
      <c r="I220" s="2" t="s">
        <v>385</v>
      </c>
      <c r="J220" t="s">
        <v>51</v>
      </c>
      <c r="K220" s="2" t="s">
        <v>400</v>
      </c>
      <c r="L220">
        <v>18</v>
      </c>
      <c r="M220">
        <v>4</v>
      </c>
      <c r="N220" s="14" t="s">
        <v>408</v>
      </c>
      <c r="O220" s="2" t="s">
        <v>453</v>
      </c>
      <c r="R220">
        <v>2471</v>
      </c>
      <c r="S220" t="s">
        <v>78</v>
      </c>
      <c r="T220" s="2">
        <v>0</v>
      </c>
      <c r="U220" s="2" t="s">
        <v>34</v>
      </c>
      <c r="V220" s="5">
        <v>2000</v>
      </c>
      <c r="W220" s="5" t="s">
        <v>440</v>
      </c>
      <c r="Y220" t="s">
        <v>296</v>
      </c>
      <c r="Z220" s="14" t="s">
        <v>408</v>
      </c>
      <c r="AA220" t="s">
        <v>297</v>
      </c>
      <c r="AB220" t="s">
        <v>300</v>
      </c>
      <c r="AC220" s="2" t="s">
        <v>301</v>
      </c>
      <c r="AD220" s="56">
        <v>24000</v>
      </c>
      <c r="AE220" s="98">
        <v>250000</v>
      </c>
      <c r="AF220" s="98">
        <v>250000</v>
      </c>
      <c r="AG220" s="94">
        <f t="shared" si="7"/>
        <v>0</v>
      </c>
      <c r="AH220" s="2"/>
      <c r="AI220" s="2"/>
    </row>
    <row r="221" spans="1:35" hidden="1" x14ac:dyDescent="0.25">
      <c r="A221" s="2" t="str">
        <f t="shared" si="6"/>
        <v>1.3.4O2038310CARTA DE RESIDENCIA Y/O PROCEDENCIADESPACHO DE LA SECRETARÍA GENERAL</v>
      </c>
      <c r="B221" s="2" t="s">
        <v>965</v>
      </c>
      <c r="D221" s="2" t="s">
        <v>353</v>
      </c>
      <c r="E221" s="2" t="s">
        <v>368</v>
      </c>
      <c r="F221" s="2" t="s">
        <v>354</v>
      </c>
      <c r="G221" s="2" t="s">
        <v>371</v>
      </c>
      <c r="H221" s="2" t="s">
        <v>37</v>
      </c>
      <c r="I221" s="2" t="s">
        <v>380</v>
      </c>
      <c r="J221" s="2" t="s">
        <v>63</v>
      </c>
      <c r="K221" s="2" t="s">
        <v>398</v>
      </c>
      <c r="L221" s="2">
        <v>2</v>
      </c>
      <c r="M221" s="2">
        <v>0</v>
      </c>
      <c r="N221" s="2" t="s">
        <v>404</v>
      </c>
      <c r="O221" s="2" t="s">
        <v>453</v>
      </c>
      <c r="R221">
        <v>3831</v>
      </c>
      <c r="S221" t="s">
        <v>93</v>
      </c>
      <c r="T221" s="2">
        <v>0</v>
      </c>
      <c r="U221" s="2" t="s">
        <v>34</v>
      </c>
      <c r="V221" s="5">
        <v>3000</v>
      </c>
      <c r="W221" s="5" t="s">
        <v>442</v>
      </c>
      <c r="Y221" s="2" t="s">
        <v>186</v>
      </c>
      <c r="Z221" s="2" t="s">
        <v>404</v>
      </c>
      <c r="AA221" s="2" t="s">
        <v>188</v>
      </c>
      <c r="AB221" s="2" t="s">
        <v>184</v>
      </c>
      <c r="AC221" s="2" t="s">
        <v>187</v>
      </c>
      <c r="AD221" s="56">
        <v>240000</v>
      </c>
      <c r="AE221" s="98">
        <v>240000</v>
      </c>
      <c r="AF221" s="98">
        <v>240000</v>
      </c>
      <c r="AG221" s="94">
        <f t="shared" si="7"/>
        <v>0</v>
      </c>
      <c r="AH221" s="2"/>
      <c r="AI221" s="2"/>
    </row>
    <row r="222" spans="1:35" hidden="1" x14ac:dyDescent="0.25">
      <c r="A222" s="2" t="str">
        <f t="shared" si="6"/>
        <v>1.3.4M5733110BIENES ADQUIRIDOSDIRECCIÓN GENERAL DE ADMINISTRACIÓN</v>
      </c>
      <c r="B222" s="2" t="s">
        <v>965</v>
      </c>
      <c r="D222" s="2" t="s">
        <v>353</v>
      </c>
      <c r="E222" s="2" t="s">
        <v>368</v>
      </c>
      <c r="F222" s="2" t="s">
        <v>354</v>
      </c>
      <c r="G222" s="2" t="s">
        <v>371</v>
      </c>
      <c r="H222" s="2" t="s">
        <v>37</v>
      </c>
      <c r="I222" s="2" t="s">
        <v>380</v>
      </c>
      <c r="J222" s="2" t="s">
        <v>152</v>
      </c>
      <c r="K222" s="2" t="s">
        <v>397</v>
      </c>
      <c r="L222" s="2">
        <v>5</v>
      </c>
      <c r="M222" s="2">
        <v>7</v>
      </c>
      <c r="N222" s="2" t="s">
        <v>411</v>
      </c>
      <c r="O222" s="2" t="s">
        <v>453</v>
      </c>
      <c r="R222">
        <v>3311</v>
      </c>
      <c r="S222" t="s">
        <v>161</v>
      </c>
      <c r="T222" s="2">
        <v>0</v>
      </c>
      <c r="U222" s="2" t="s">
        <v>34</v>
      </c>
      <c r="V222" s="5">
        <v>3000</v>
      </c>
      <c r="W222" s="5" t="s">
        <v>442</v>
      </c>
      <c r="Y222" s="2" t="s">
        <v>149</v>
      </c>
      <c r="Z222" s="2" t="s">
        <v>411</v>
      </c>
      <c r="AA222" s="2" t="s">
        <v>150</v>
      </c>
      <c r="AB222" s="2" t="s">
        <v>148</v>
      </c>
      <c r="AC222" s="2" t="s">
        <v>151</v>
      </c>
      <c r="AD222" s="56">
        <v>226200</v>
      </c>
      <c r="AE222" s="98">
        <v>226200</v>
      </c>
      <c r="AF222" s="98">
        <v>226200</v>
      </c>
      <c r="AG222" s="94">
        <f t="shared" si="7"/>
        <v>0</v>
      </c>
      <c r="AH222" s="2"/>
    </row>
    <row r="223" spans="1:35" hidden="1" x14ac:dyDescent="0.25">
      <c r="A223" s="2" t="str">
        <f t="shared" si="6"/>
        <v>1.3.5O3022110DEFENSORÍA LEGAL DESPACHO DE LA SINDICATURA</v>
      </c>
      <c r="B223" s="2" t="s">
        <v>965</v>
      </c>
      <c r="D223" s="2" t="s">
        <v>353</v>
      </c>
      <c r="E223" s="2" t="s">
        <v>368</v>
      </c>
      <c r="F223" s="2" t="s">
        <v>354</v>
      </c>
      <c r="G223" s="2" t="s">
        <v>371</v>
      </c>
      <c r="H223" s="2" t="s">
        <v>304</v>
      </c>
      <c r="I223" s="2" t="s">
        <v>381</v>
      </c>
      <c r="J223" s="2" t="s">
        <v>63</v>
      </c>
      <c r="K223" s="2" t="s">
        <v>398</v>
      </c>
      <c r="L223" s="2">
        <v>3</v>
      </c>
      <c r="M223" s="2">
        <v>0</v>
      </c>
      <c r="N223" s="2" t="s">
        <v>404</v>
      </c>
      <c r="O223" s="2" t="s">
        <v>453</v>
      </c>
      <c r="R223">
        <v>2211</v>
      </c>
      <c r="S223" t="s">
        <v>47</v>
      </c>
      <c r="T223" s="2">
        <v>0</v>
      </c>
      <c r="U223" s="2" t="s">
        <v>34</v>
      </c>
      <c r="V223" s="5">
        <v>2000</v>
      </c>
      <c r="W223" s="5" t="s">
        <v>440</v>
      </c>
      <c r="Y223" s="2" t="s">
        <v>305</v>
      </c>
      <c r="Z223" s="2" t="s">
        <v>404</v>
      </c>
      <c r="AA223" s="2" t="s">
        <v>306</v>
      </c>
      <c r="AB223" s="2" t="s">
        <v>307</v>
      </c>
      <c r="AC223" s="2" t="s">
        <v>308</v>
      </c>
      <c r="AD223" s="56">
        <v>211000</v>
      </c>
      <c r="AE223" s="98">
        <v>211000</v>
      </c>
      <c r="AF223" s="98">
        <v>211000</v>
      </c>
      <c r="AG223" s="94">
        <f t="shared" si="7"/>
        <v>0</v>
      </c>
      <c r="AH223" s="2"/>
    </row>
    <row r="224" spans="1:35" hidden="1" x14ac:dyDescent="0.25">
      <c r="A224" s="2" t="str">
        <f t="shared" si="6"/>
        <v>2.1.5R7324910CONTROL DE FELINOS, CANINOS Y VIDA SILVESTRE EN EL MUNICIPIOUNIDAD DE ACOPIO Y SALUD ANIMAL MUNICIPAL</v>
      </c>
      <c r="B224" s="2" t="s">
        <v>965</v>
      </c>
      <c r="D224" s="2" t="s">
        <v>355</v>
      </c>
      <c r="E224" s="2" t="s">
        <v>369</v>
      </c>
      <c r="F224" s="2" t="s">
        <v>364</v>
      </c>
      <c r="G224" s="2" t="s">
        <v>373</v>
      </c>
      <c r="H224" s="2" t="s">
        <v>341</v>
      </c>
      <c r="I224" s="2" t="s">
        <v>384</v>
      </c>
      <c r="J224" s="2" t="s">
        <v>51</v>
      </c>
      <c r="K224" s="2" t="s">
        <v>400</v>
      </c>
      <c r="L224" s="2">
        <v>7</v>
      </c>
      <c r="M224" s="2">
        <v>3</v>
      </c>
      <c r="N224" s="2" t="s">
        <v>407</v>
      </c>
      <c r="O224" s="2" t="s">
        <v>453</v>
      </c>
      <c r="R224">
        <v>2491</v>
      </c>
      <c r="S224" t="s">
        <v>99</v>
      </c>
      <c r="T224" s="2">
        <v>0</v>
      </c>
      <c r="U224" s="2" t="s">
        <v>34</v>
      </c>
      <c r="V224" s="5">
        <v>2000</v>
      </c>
      <c r="W224" s="5" t="s">
        <v>440</v>
      </c>
      <c r="Y224" s="2" t="s">
        <v>67</v>
      </c>
      <c r="Z224" s="2" t="s">
        <v>407</v>
      </c>
      <c r="AA224" s="2" t="s">
        <v>343</v>
      </c>
      <c r="AB224" s="2" t="s">
        <v>344</v>
      </c>
      <c r="AC224" s="2" t="s">
        <v>345</v>
      </c>
      <c r="AD224" s="56">
        <v>210000</v>
      </c>
      <c r="AE224" s="98">
        <v>210000</v>
      </c>
      <c r="AF224" s="98">
        <v>210000</v>
      </c>
      <c r="AG224" s="94">
        <f t="shared" si="7"/>
        <v>0</v>
      </c>
    </row>
    <row r="225" spans="1:35" hidden="1" x14ac:dyDescent="0.25">
      <c r="A225" s="2" t="str">
        <f t="shared" si="6"/>
        <v>1.3.4E12135810INDUSTRIAS REGULADASDIRECCIÓN GENERAL DE PROTECCIÓN Y SUSTENTABILIDAD</v>
      </c>
      <c r="B225" s="2" t="s">
        <v>965</v>
      </c>
      <c r="D225" s="2" t="s">
        <v>353</v>
      </c>
      <c r="E225" s="2" t="s">
        <v>368</v>
      </c>
      <c r="F225" s="2" t="s">
        <v>354</v>
      </c>
      <c r="G225" s="2" t="s">
        <v>371</v>
      </c>
      <c r="H225" s="2" t="s">
        <v>37</v>
      </c>
      <c r="I225" s="2" t="s">
        <v>380</v>
      </c>
      <c r="J225" s="2" t="s">
        <v>25</v>
      </c>
      <c r="K225" s="2" t="s">
        <v>394</v>
      </c>
      <c r="L225" s="2">
        <v>12</v>
      </c>
      <c r="M225" s="2">
        <v>1</v>
      </c>
      <c r="N225" s="2" t="s">
        <v>405</v>
      </c>
      <c r="O225" s="2" t="s">
        <v>453</v>
      </c>
      <c r="R225">
        <v>3581</v>
      </c>
      <c r="S225" t="s">
        <v>92</v>
      </c>
      <c r="T225" s="2">
        <v>0</v>
      </c>
      <c r="U225" s="2" t="s">
        <v>34</v>
      </c>
      <c r="V225" s="5">
        <v>3000</v>
      </c>
      <c r="W225" s="5" t="s">
        <v>442</v>
      </c>
      <c r="Y225" s="2" t="s">
        <v>282</v>
      </c>
      <c r="Z225" s="2" t="s">
        <v>405</v>
      </c>
      <c r="AA225" s="2" t="s">
        <v>283</v>
      </c>
      <c r="AB225" s="2" t="s">
        <v>970</v>
      </c>
      <c r="AC225" s="2" t="s">
        <v>347</v>
      </c>
      <c r="AD225" s="56">
        <v>200000</v>
      </c>
      <c r="AE225" s="98">
        <v>200000</v>
      </c>
      <c r="AF225" s="98">
        <v>200000</v>
      </c>
      <c r="AG225" s="94">
        <f t="shared" si="7"/>
        <v>0</v>
      </c>
      <c r="AH225" s="2"/>
    </row>
    <row r="226" spans="1:35" hidden="1" x14ac:dyDescent="0.25">
      <c r="A226" s="2" t="str">
        <f t="shared" si="6"/>
        <v>2.7.1S6833510ADMINISTRACIÓN GENERAL DE LA COORDINACIÓN GENERAL DE PARTICIPACIÓN CIUDADANA Y CONSTRUCCIÓN DE COMUNIDADDESPACHO DE LA COORDINACIÓN GENERAL DE PARTICIPACIÓN CIUDADANA Y CONSTRUCCIÓN DE COMUNIDAD</v>
      </c>
      <c r="B226" s="2" t="s">
        <v>965</v>
      </c>
      <c r="D226" s="2" t="s">
        <v>355</v>
      </c>
      <c r="E226" s="2" t="s">
        <v>369</v>
      </c>
      <c r="F226" s="2" t="s">
        <v>360</v>
      </c>
      <c r="G226" s="2" t="s">
        <v>377</v>
      </c>
      <c r="H226" s="2" t="s">
        <v>141</v>
      </c>
      <c r="I226" s="2" t="s">
        <v>390</v>
      </c>
      <c r="J226" s="2" t="s">
        <v>258</v>
      </c>
      <c r="K226" s="2" t="s">
        <v>401</v>
      </c>
      <c r="L226" s="2">
        <v>6</v>
      </c>
      <c r="M226" s="2">
        <v>8</v>
      </c>
      <c r="N226" s="2" t="s">
        <v>412</v>
      </c>
      <c r="O226" s="2" t="s">
        <v>453</v>
      </c>
      <c r="R226">
        <v>3351</v>
      </c>
      <c r="S226" t="s">
        <v>194</v>
      </c>
      <c r="T226" s="2">
        <v>0</v>
      </c>
      <c r="U226" s="2" t="s">
        <v>34</v>
      </c>
      <c r="V226" s="5">
        <v>3000</v>
      </c>
      <c r="W226" s="5" t="s">
        <v>442</v>
      </c>
      <c r="Y226" s="2" t="s">
        <v>255</v>
      </c>
      <c r="Z226" s="2" t="s">
        <v>412</v>
      </c>
      <c r="AA226" s="2" t="s">
        <v>277</v>
      </c>
      <c r="AB226" s="2" t="s">
        <v>276</v>
      </c>
      <c r="AC226" s="2" t="s">
        <v>262</v>
      </c>
      <c r="AD226" s="56">
        <v>850000</v>
      </c>
      <c r="AE226" s="98">
        <v>200000</v>
      </c>
      <c r="AF226" s="98">
        <v>200000</v>
      </c>
      <c r="AG226" s="94">
        <f t="shared" si="7"/>
        <v>0</v>
      </c>
      <c r="AH226" s="2"/>
    </row>
    <row r="227" spans="1:35" hidden="1" x14ac:dyDescent="0.25">
      <c r="A227" s="2" t="str">
        <f t="shared" si="6"/>
        <v>3.8.2E1733310ATENCION A EMERGENCIAS Y SERVICIOS PUBLICOS MUNICIPALES ENTREGADOSDIRECCION GENERAL DE INNOVACION GUBERNAMENTAL</v>
      </c>
      <c r="B227" s="2" t="s">
        <v>965</v>
      </c>
      <c r="D227" s="2" t="s">
        <v>358</v>
      </c>
      <c r="E227" s="2" t="s">
        <v>370</v>
      </c>
      <c r="F227" s="2" t="s">
        <v>359</v>
      </c>
      <c r="G227" s="2" t="s">
        <v>379</v>
      </c>
      <c r="H227" s="2" t="s">
        <v>24</v>
      </c>
      <c r="I227" s="2" t="s">
        <v>392</v>
      </c>
      <c r="J227" s="2" t="s">
        <v>25</v>
      </c>
      <c r="K227" s="2" t="s">
        <v>394</v>
      </c>
      <c r="L227" s="2">
        <v>1</v>
      </c>
      <c r="M227" s="2">
        <v>7</v>
      </c>
      <c r="N227" s="2" t="s">
        <v>411</v>
      </c>
      <c r="O227" s="2" t="s">
        <v>453</v>
      </c>
      <c r="R227">
        <v>3331</v>
      </c>
      <c r="S227" t="s">
        <v>16</v>
      </c>
      <c r="T227" s="2">
        <v>0</v>
      </c>
      <c r="U227" s="2" t="s">
        <v>34</v>
      </c>
      <c r="V227" s="5">
        <v>3000</v>
      </c>
      <c r="W227" s="5" t="s">
        <v>442</v>
      </c>
      <c r="Y227" s="2" t="s">
        <v>22</v>
      </c>
      <c r="Z227" s="2" t="s">
        <v>411</v>
      </c>
      <c r="AA227" s="2" t="s">
        <v>23</v>
      </c>
      <c r="AB227" s="2" t="s">
        <v>32</v>
      </c>
      <c r="AC227" s="2" t="s">
        <v>14</v>
      </c>
      <c r="AD227" s="56">
        <v>240000</v>
      </c>
      <c r="AE227" s="98">
        <v>240000</v>
      </c>
      <c r="AF227" s="95">
        <v>200000</v>
      </c>
      <c r="AG227" s="94">
        <f t="shared" si="7"/>
        <v>40000</v>
      </c>
      <c r="AH227" s="2"/>
    </row>
    <row r="228" spans="1:35" ht="14.45" hidden="1" x14ac:dyDescent="0.35">
      <c r="A228" s="2" t="str">
        <f t="shared" si="6"/>
        <v>1.7.1R8233910CAPACITACIÓNCOMISARÍA DE LA POLICÍA PREVENTIVA MUNICIPAL</v>
      </c>
      <c r="B228" s="2" t="s">
        <v>965</v>
      </c>
      <c r="D228" s="2" t="s">
        <v>353</v>
      </c>
      <c r="E228" s="2" t="s">
        <v>368</v>
      </c>
      <c r="F228" s="2" t="s">
        <v>362</v>
      </c>
      <c r="G228" s="2" t="s">
        <v>372</v>
      </c>
      <c r="H228" s="2" t="s">
        <v>178</v>
      </c>
      <c r="I228" s="2" t="s">
        <v>382</v>
      </c>
      <c r="J228" s="2" t="s">
        <v>51</v>
      </c>
      <c r="K228" s="2" t="s">
        <v>400</v>
      </c>
      <c r="L228" s="2">
        <v>8</v>
      </c>
      <c r="M228" s="2">
        <v>2</v>
      </c>
      <c r="N228" s="2" t="s">
        <v>406</v>
      </c>
      <c r="O228" s="2" t="s">
        <v>453</v>
      </c>
      <c r="R228">
        <v>3391</v>
      </c>
      <c r="S228" t="s">
        <v>17</v>
      </c>
      <c r="T228" s="2">
        <v>0</v>
      </c>
      <c r="U228" s="2" t="s">
        <v>34</v>
      </c>
      <c r="V228" s="5">
        <v>3000</v>
      </c>
      <c r="W228" s="5" t="s">
        <v>442</v>
      </c>
      <c r="Y228" s="2" t="s">
        <v>175</v>
      </c>
      <c r="Z228" s="2" t="s">
        <v>406</v>
      </c>
      <c r="AA228" s="2" t="s">
        <v>176</v>
      </c>
      <c r="AB228" s="2" t="s">
        <v>182</v>
      </c>
      <c r="AC228" s="2" t="s">
        <v>175</v>
      </c>
      <c r="AD228" s="56">
        <v>200000</v>
      </c>
      <c r="AE228" s="98">
        <v>200000</v>
      </c>
      <c r="AF228" s="98">
        <v>200000</v>
      </c>
      <c r="AG228" s="94">
        <f t="shared" si="7"/>
        <v>0</v>
      </c>
      <c r="AH228" s="2"/>
    </row>
    <row r="229" spans="1:35" hidden="1" x14ac:dyDescent="0.25">
      <c r="A229" s="2" t="str">
        <f t="shared" si="6"/>
        <v>2.1.5R7355110CONTROL DE FELINOS, CANINOS Y VIDA SILVESTRE EN EL MUNICIPIOUNIDAD DE ACOPIO Y SALUD ANIMAL MUNICIPAL</v>
      </c>
      <c r="B229" s="2" t="s">
        <v>965</v>
      </c>
      <c r="D229" s="2" t="s">
        <v>355</v>
      </c>
      <c r="E229" s="2" t="s">
        <v>369</v>
      </c>
      <c r="F229" s="2" t="s">
        <v>364</v>
      </c>
      <c r="G229" s="2" t="s">
        <v>373</v>
      </c>
      <c r="H229" s="2" t="s">
        <v>341</v>
      </c>
      <c r="I229" s="2" t="s">
        <v>384</v>
      </c>
      <c r="J229" s="2" t="s">
        <v>51</v>
      </c>
      <c r="K229" s="2" t="s">
        <v>400</v>
      </c>
      <c r="L229" s="2">
        <v>7</v>
      </c>
      <c r="M229" s="2">
        <v>3</v>
      </c>
      <c r="N229" s="2" t="s">
        <v>407</v>
      </c>
      <c r="O229" s="2" t="s">
        <v>452</v>
      </c>
      <c r="R229">
        <v>5511</v>
      </c>
      <c r="S229" t="s">
        <v>180</v>
      </c>
      <c r="T229" s="2">
        <v>0</v>
      </c>
      <c r="U229" s="2" t="s">
        <v>34</v>
      </c>
      <c r="V229" s="9">
        <v>5000</v>
      </c>
      <c r="W229" s="5" t="s">
        <v>444</v>
      </c>
      <c r="Y229" s="2" t="s">
        <v>67</v>
      </c>
      <c r="Z229" s="2" t="s">
        <v>407</v>
      </c>
      <c r="AA229" s="2" t="s">
        <v>343</v>
      </c>
      <c r="AB229" s="2" t="s">
        <v>344</v>
      </c>
      <c r="AC229" s="2" t="s">
        <v>345</v>
      </c>
      <c r="AD229" s="56">
        <v>200000</v>
      </c>
      <c r="AE229" s="98">
        <v>200000</v>
      </c>
      <c r="AF229" s="98">
        <v>200000</v>
      </c>
      <c r="AG229" s="94">
        <f t="shared" si="7"/>
        <v>0</v>
      </c>
    </row>
    <row r="230" spans="1:35" hidden="1" x14ac:dyDescent="0.25">
      <c r="A230" s="2" t="str">
        <f t="shared" si="6"/>
        <v>1.3.4O2033310FORMATOS ACCESIBLES DE COMUNICACIÓN E INFORMACIÓN PARA LA INCLUSIÓN SOCIALDIRECCIÓN GENERAL DE CULTURA DE PAZ</v>
      </c>
      <c r="B230" s="2" t="s">
        <v>965</v>
      </c>
      <c r="D230" s="2" t="s">
        <v>353</v>
      </c>
      <c r="E230" s="2" t="s">
        <v>368</v>
      </c>
      <c r="F230" s="2" t="s">
        <v>354</v>
      </c>
      <c r="G230" s="2" t="s">
        <v>371</v>
      </c>
      <c r="H230" s="2" t="s">
        <v>37</v>
      </c>
      <c r="I230" s="2" t="s">
        <v>380</v>
      </c>
      <c r="J230" s="2" t="s">
        <v>63</v>
      </c>
      <c r="K230" s="2" t="s">
        <v>398</v>
      </c>
      <c r="L230" s="2">
        <v>2</v>
      </c>
      <c r="M230" s="2">
        <v>0</v>
      </c>
      <c r="N230" s="2" t="s">
        <v>404</v>
      </c>
      <c r="O230" s="2" t="s">
        <v>453</v>
      </c>
      <c r="R230">
        <v>3331</v>
      </c>
      <c r="S230" t="s">
        <v>16</v>
      </c>
      <c r="T230" s="2">
        <v>0</v>
      </c>
      <c r="U230" s="2" t="s">
        <v>34</v>
      </c>
      <c r="V230" s="5">
        <v>3000</v>
      </c>
      <c r="W230" s="5" t="s">
        <v>442</v>
      </c>
      <c r="X230" s="2"/>
      <c r="Y230" s="2" t="s">
        <v>186</v>
      </c>
      <c r="Z230" s="2" t="s">
        <v>404</v>
      </c>
      <c r="AA230" s="2" t="s">
        <v>188</v>
      </c>
      <c r="AB230" s="2" t="s">
        <v>199</v>
      </c>
      <c r="AC230" s="2" t="s">
        <v>201</v>
      </c>
      <c r="AD230" s="56">
        <v>200000</v>
      </c>
      <c r="AE230" s="98">
        <v>200000</v>
      </c>
      <c r="AF230" s="98">
        <v>200000</v>
      </c>
      <c r="AG230" s="94">
        <f t="shared" si="7"/>
        <v>0</v>
      </c>
      <c r="AH230" s="2" t="s">
        <v>335</v>
      </c>
    </row>
    <row r="231" spans="1:35" hidden="1" x14ac:dyDescent="0.25">
      <c r="A231" s="2" t="str">
        <f t="shared" si="6"/>
        <v>3.1.1E9643110INDEMINIZACIÓN AL PRODUCTOR GANADERODIRECCIÓN GENERAL DE DESARROLLO RURAL</v>
      </c>
      <c r="B231" s="2" t="s">
        <v>965</v>
      </c>
      <c r="D231" s="2" t="s">
        <v>358</v>
      </c>
      <c r="E231" s="2" t="s">
        <v>370</v>
      </c>
      <c r="F231" s="2" t="s">
        <v>363</v>
      </c>
      <c r="G231" s="2" t="s">
        <v>378</v>
      </c>
      <c r="H231" s="2" t="s">
        <v>221</v>
      </c>
      <c r="I231" s="2" t="s">
        <v>391</v>
      </c>
      <c r="J231" s="2" t="s">
        <v>25</v>
      </c>
      <c r="K231" s="2" t="s">
        <v>394</v>
      </c>
      <c r="L231" s="2">
        <v>9</v>
      </c>
      <c r="M231" s="2">
        <v>6</v>
      </c>
      <c r="N231" s="2" t="s">
        <v>410</v>
      </c>
      <c r="O231" s="2" t="s">
        <v>453</v>
      </c>
      <c r="R231">
        <v>4311</v>
      </c>
      <c r="S231" t="s">
        <v>223</v>
      </c>
      <c r="T231" s="2">
        <v>0</v>
      </c>
      <c r="U231" s="2" t="s">
        <v>34</v>
      </c>
      <c r="V231" s="5">
        <v>4000</v>
      </c>
      <c r="W231" s="5" t="s">
        <v>443</v>
      </c>
      <c r="Y231" s="2" t="s">
        <v>222</v>
      </c>
      <c r="Z231" s="2" t="s">
        <v>410</v>
      </c>
      <c r="AA231" s="2" t="s">
        <v>238</v>
      </c>
      <c r="AB231" s="2" t="s">
        <v>225</v>
      </c>
      <c r="AC231" s="2" t="s">
        <v>220</v>
      </c>
      <c r="AD231" s="56">
        <v>200000</v>
      </c>
      <c r="AE231" s="98">
        <v>200000</v>
      </c>
      <c r="AF231" s="98">
        <v>200000</v>
      </c>
      <c r="AG231" s="94">
        <f t="shared" si="7"/>
        <v>0</v>
      </c>
      <c r="AH231" s="2"/>
      <c r="AI231" t="s">
        <v>419</v>
      </c>
    </row>
    <row r="232" spans="1:35" hidden="1" x14ac:dyDescent="0.25">
      <c r="A232" s="2" t="str">
        <f t="shared" si="6"/>
        <v>1.3.4E7527210SERVICIO DE BACHEODIRECCIÓN GENERAL DE MANTENIMIENTO URBANO</v>
      </c>
      <c r="B232" s="2" t="s">
        <v>965</v>
      </c>
      <c r="D232" s="2" t="s">
        <v>353</v>
      </c>
      <c r="E232" s="2" t="s">
        <v>368</v>
      </c>
      <c r="F232" s="2" t="s">
        <v>354</v>
      </c>
      <c r="G232" s="2" t="s">
        <v>371</v>
      </c>
      <c r="H232" s="2" t="s">
        <v>37</v>
      </c>
      <c r="I232" s="2" t="s">
        <v>380</v>
      </c>
      <c r="J232" s="2" t="s">
        <v>25</v>
      </c>
      <c r="K232" s="2" t="s">
        <v>394</v>
      </c>
      <c r="L232" s="2">
        <v>7</v>
      </c>
      <c r="M232" s="2">
        <v>5</v>
      </c>
      <c r="N232" s="2" t="s">
        <v>409</v>
      </c>
      <c r="O232" s="2" t="s">
        <v>453</v>
      </c>
      <c r="R232">
        <v>2721</v>
      </c>
      <c r="S232" t="s">
        <v>72</v>
      </c>
      <c r="T232" s="2">
        <v>0</v>
      </c>
      <c r="U232" s="2" t="s">
        <v>34</v>
      </c>
      <c r="V232" s="5">
        <v>2000</v>
      </c>
      <c r="W232" s="5" t="s">
        <v>440</v>
      </c>
      <c r="Y232" s="2" t="s">
        <v>67</v>
      </c>
      <c r="Z232" s="2" t="s">
        <v>409</v>
      </c>
      <c r="AA232" s="2" t="s">
        <v>69</v>
      </c>
      <c r="AB232" s="2" t="s">
        <v>101</v>
      </c>
      <c r="AC232" s="2" t="s">
        <v>97</v>
      </c>
      <c r="AD232" s="56">
        <v>200000</v>
      </c>
      <c r="AE232" s="98">
        <v>200000</v>
      </c>
      <c r="AF232" s="98">
        <v>200000</v>
      </c>
      <c r="AG232" s="94">
        <f t="shared" si="7"/>
        <v>0</v>
      </c>
    </row>
    <row r="233" spans="1:35" hidden="1" x14ac:dyDescent="0.25">
      <c r="A233" s="2" t="str">
        <f t="shared" si="6"/>
        <v>1.3.4E7556610SERVICIO DE MANTENIMIENTO DE ALUMBRADO PÚBLICODIRECCIÓN DE ALUMBRADO PÚBLICO</v>
      </c>
      <c r="B233" s="2" t="s">
        <v>965</v>
      </c>
      <c r="D233" s="2" t="s">
        <v>353</v>
      </c>
      <c r="E233" s="2" t="s">
        <v>368</v>
      </c>
      <c r="F233" s="2" t="s">
        <v>354</v>
      </c>
      <c r="G233" s="2" t="s">
        <v>371</v>
      </c>
      <c r="H233" s="2" t="s">
        <v>37</v>
      </c>
      <c r="I233" s="2" t="s">
        <v>380</v>
      </c>
      <c r="J233" s="2" t="s">
        <v>25</v>
      </c>
      <c r="K233" s="2" t="s">
        <v>394</v>
      </c>
      <c r="L233" s="2">
        <v>7</v>
      </c>
      <c r="M233" s="2">
        <v>5</v>
      </c>
      <c r="N233" s="2" t="s">
        <v>409</v>
      </c>
      <c r="O233" s="2" t="s">
        <v>452</v>
      </c>
      <c r="R233">
        <v>5661</v>
      </c>
      <c r="S233" t="s">
        <v>31</v>
      </c>
      <c r="T233" s="2">
        <v>0</v>
      </c>
      <c r="U233" s="2" t="s">
        <v>34</v>
      </c>
      <c r="V233" s="5">
        <v>5000</v>
      </c>
      <c r="W233" s="5" t="s">
        <v>444</v>
      </c>
      <c r="Y233" s="2" t="s">
        <v>67</v>
      </c>
      <c r="Z233" s="2" t="s">
        <v>409</v>
      </c>
      <c r="AA233" s="2" t="s">
        <v>69</v>
      </c>
      <c r="AB233" s="2" t="s">
        <v>87</v>
      </c>
      <c r="AC233" s="2" t="s">
        <v>95</v>
      </c>
      <c r="AD233" s="56">
        <v>200000</v>
      </c>
      <c r="AE233" s="98">
        <v>200000</v>
      </c>
      <c r="AF233" s="98">
        <v>200000</v>
      </c>
      <c r="AG233" s="94">
        <f t="shared" si="7"/>
        <v>0</v>
      </c>
    </row>
    <row r="234" spans="1:35" hidden="1" x14ac:dyDescent="0.25">
      <c r="A234" s="2" t="str">
        <f t="shared" si="6"/>
        <v>1.3.4E7525210SERVICIO DE MANTENIMIENTO EN LOS ESPACIOS PÚBLICOSDIRECCIÓN GENERAL DE MANTENIMIENTO DE ESPACIOS PÚBLICOS</v>
      </c>
      <c r="B234" s="2" t="s">
        <v>965</v>
      </c>
      <c r="D234" s="2" t="s">
        <v>353</v>
      </c>
      <c r="E234" s="2" t="s">
        <v>368</v>
      </c>
      <c r="F234" s="2" t="s">
        <v>354</v>
      </c>
      <c r="G234" s="2" t="s">
        <v>371</v>
      </c>
      <c r="H234" s="2" t="s">
        <v>37</v>
      </c>
      <c r="I234" s="2" t="s">
        <v>380</v>
      </c>
      <c r="J234" s="2" t="s">
        <v>25</v>
      </c>
      <c r="K234" s="2" t="s">
        <v>394</v>
      </c>
      <c r="L234" s="2">
        <v>7</v>
      </c>
      <c r="M234" s="2">
        <v>5</v>
      </c>
      <c r="N234" s="2" t="s">
        <v>409</v>
      </c>
      <c r="O234" s="2" t="s">
        <v>453</v>
      </c>
      <c r="R234">
        <v>2521</v>
      </c>
      <c r="S234" t="s">
        <v>79</v>
      </c>
      <c r="T234" s="2">
        <v>0</v>
      </c>
      <c r="U234" s="2" t="s">
        <v>34</v>
      </c>
      <c r="V234" s="5">
        <v>2000</v>
      </c>
      <c r="W234" s="5" t="s">
        <v>440</v>
      </c>
      <c r="X234" s="2"/>
      <c r="Y234" s="2" t="s">
        <v>67</v>
      </c>
      <c r="Z234" s="2" t="s">
        <v>409</v>
      </c>
      <c r="AA234" s="2" t="s">
        <v>69</v>
      </c>
      <c r="AB234" s="2" t="s">
        <v>84</v>
      </c>
      <c r="AC234" s="2" t="s">
        <v>70</v>
      </c>
      <c r="AD234" s="56">
        <v>1000000</v>
      </c>
      <c r="AE234" s="98">
        <v>300000</v>
      </c>
      <c r="AF234" s="95">
        <v>200000</v>
      </c>
      <c r="AG234" s="94">
        <f t="shared" si="7"/>
        <v>100000</v>
      </c>
    </row>
    <row r="235" spans="1:35" hidden="1" x14ac:dyDescent="0.25">
      <c r="A235" s="2" t="str">
        <f t="shared" si="6"/>
        <v>1.7.2R2532910SERVICIO DE UNIDADES MOVILES ARRENDADASDIRECCIÓN GENERAL DE PROTECCIÓN CIVIL Y BOMBEROS</v>
      </c>
      <c r="B235" s="2" t="s">
        <v>965</v>
      </c>
      <c r="D235" s="2" t="s">
        <v>353</v>
      </c>
      <c r="E235" s="2" t="s">
        <v>368</v>
      </c>
      <c r="F235" s="2" t="s">
        <v>362</v>
      </c>
      <c r="G235" s="2" t="s">
        <v>372</v>
      </c>
      <c r="H235" s="2" t="s">
        <v>205</v>
      </c>
      <c r="I235" s="2" t="s">
        <v>383</v>
      </c>
      <c r="J235" s="2" t="s">
        <v>51</v>
      </c>
      <c r="K235" s="2" t="s">
        <v>400</v>
      </c>
      <c r="L235" s="2">
        <v>2</v>
      </c>
      <c r="M235" s="2">
        <v>5</v>
      </c>
      <c r="N235" s="2" t="s">
        <v>409</v>
      </c>
      <c r="O235" s="2" t="s">
        <v>453</v>
      </c>
      <c r="R235">
        <v>3291</v>
      </c>
      <c r="S235" t="s">
        <v>174</v>
      </c>
      <c r="T235" s="2">
        <v>0</v>
      </c>
      <c r="U235" s="2" t="s">
        <v>34</v>
      </c>
      <c r="V235" s="5">
        <v>3000</v>
      </c>
      <c r="W235" s="5" t="s">
        <v>442</v>
      </c>
      <c r="Y235" s="2" t="s">
        <v>186</v>
      </c>
      <c r="Z235" s="2" t="s">
        <v>409</v>
      </c>
      <c r="AA235" s="2" t="s">
        <v>203</v>
      </c>
      <c r="AB235" s="2" t="s">
        <v>202</v>
      </c>
      <c r="AC235" s="2" t="s">
        <v>204</v>
      </c>
      <c r="AD235" s="56">
        <v>200000</v>
      </c>
      <c r="AE235" s="93">
        <v>200000</v>
      </c>
      <c r="AF235" s="93">
        <v>200000</v>
      </c>
      <c r="AG235" s="94">
        <f t="shared" si="7"/>
        <v>0</v>
      </c>
      <c r="AH235" s="2" t="s">
        <v>325</v>
      </c>
    </row>
    <row r="236" spans="1:35" hidden="1" x14ac:dyDescent="0.25">
      <c r="A236" s="2" t="str">
        <f t="shared" si="6"/>
        <v>1.3.4E1822110SERVICIOS DE ALIMENTOSDIRECCIÓN GENERAL DE RELACIONES PÚBLICAS</v>
      </c>
      <c r="B236" s="2" t="s">
        <v>965</v>
      </c>
      <c r="D236" s="2" t="s">
        <v>353</v>
      </c>
      <c r="E236" s="2" t="s">
        <v>368</v>
      </c>
      <c r="F236" s="2" t="s">
        <v>354</v>
      </c>
      <c r="G236" s="2" t="s">
        <v>371</v>
      </c>
      <c r="H236" s="2" t="s">
        <v>37</v>
      </c>
      <c r="I236" s="2" t="s">
        <v>380</v>
      </c>
      <c r="J236" s="2" t="s">
        <v>25</v>
      </c>
      <c r="K236" s="2" t="s">
        <v>394</v>
      </c>
      <c r="L236" s="2">
        <v>1</v>
      </c>
      <c r="M236" s="2">
        <v>8</v>
      </c>
      <c r="N236" s="2" t="s">
        <v>412</v>
      </c>
      <c r="O236" s="2" t="s">
        <v>453</v>
      </c>
      <c r="R236">
        <v>2211</v>
      </c>
      <c r="S236" t="s">
        <v>47</v>
      </c>
      <c r="T236" s="2">
        <v>0</v>
      </c>
      <c r="U236" s="2" t="s">
        <v>34</v>
      </c>
      <c r="V236" s="5">
        <v>2000</v>
      </c>
      <c r="W236" s="5" t="s">
        <v>440</v>
      </c>
      <c r="Y236" s="2" t="s">
        <v>22</v>
      </c>
      <c r="Z236" s="2" t="s">
        <v>412</v>
      </c>
      <c r="AA236" s="2" t="s">
        <v>215</v>
      </c>
      <c r="AB236" s="2" t="s">
        <v>214</v>
      </c>
      <c r="AC236" s="2" t="s">
        <v>216</v>
      </c>
      <c r="AD236" s="56">
        <v>200000</v>
      </c>
      <c r="AE236" s="98">
        <v>200000</v>
      </c>
      <c r="AF236" s="98">
        <v>180000</v>
      </c>
      <c r="AG236" s="94">
        <f t="shared" si="7"/>
        <v>20000</v>
      </c>
      <c r="AH236" s="2"/>
    </row>
    <row r="237" spans="1:35" hidden="1" x14ac:dyDescent="0.25">
      <c r="A237" s="2" t="str">
        <f t="shared" si="6"/>
        <v>2.2.7R18424410SUMINISTRO DE AGUADIRECCIÓN GENERAL DE VIVIENDA</v>
      </c>
      <c r="B237" s="2" t="s">
        <v>965</v>
      </c>
      <c r="D237" s="2" t="s">
        <v>355</v>
      </c>
      <c r="E237" s="2" t="s">
        <v>369</v>
      </c>
      <c r="F237" s="2" t="s">
        <v>356</v>
      </c>
      <c r="G237" s="2" t="s">
        <v>374</v>
      </c>
      <c r="H237" s="2" t="s">
        <v>299</v>
      </c>
      <c r="I237" s="2" t="s">
        <v>385</v>
      </c>
      <c r="J237" s="2" t="s">
        <v>51</v>
      </c>
      <c r="K237" s="2" t="s">
        <v>400</v>
      </c>
      <c r="L237" s="2">
        <v>18</v>
      </c>
      <c r="M237" s="2">
        <v>4</v>
      </c>
      <c r="N237" s="14" t="s">
        <v>408</v>
      </c>
      <c r="O237" s="2" t="s">
        <v>453</v>
      </c>
      <c r="R237">
        <v>2441</v>
      </c>
      <c r="S237" t="s">
        <v>75</v>
      </c>
      <c r="T237" s="2">
        <v>0</v>
      </c>
      <c r="U237" s="2" t="s">
        <v>34</v>
      </c>
      <c r="V237" s="5">
        <v>2000</v>
      </c>
      <c r="W237" s="5" t="s">
        <v>440</v>
      </c>
      <c r="Y237" s="2" t="s">
        <v>296</v>
      </c>
      <c r="Z237" s="14" t="s">
        <v>408</v>
      </c>
      <c r="AA237" s="2" t="s">
        <v>297</v>
      </c>
      <c r="AB237" t="s">
        <v>300</v>
      </c>
      <c r="AC237" s="2" t="s">
        <v>302</v>
      </c>
      <c r="AD237" s="56">
        <v>300000</v>
      </c>
      <c r="AE237" s="98">
        <v>200000</v>
      </c>
      <c r="AF237" s="98">
        <v>200000</v>
      </c>
      <c r="AG237" s="94">
        <f t="shared" si="7"/>
        <v>0</v>
      </c>
      <c r="AH237" s="2"/>
    </row>
    <row r="238" spans="1:35" hidden="1" x14ac:dyDescent="0.25">
      <c r="A238" s="2" t="str">
        <f t="shared" si="6"/>
        <v>2.2.7R18456610SUMINISTRO DE AGUADIRECCIÓN GENERAL DE AGUA POTABLE Y SANEAMIENTO</v>
      </c>
      <c r="B238" s="2" t="s">
        <v>965</v>
      </c>
      <c r="D238" s="2" t="s">
        <v>355</v>
      </c>
      <c r="E238" s="2" t="s">
        <v>369</v>
      </c>
      <c r="F238" s="2" t="s">
        <v>356</v>
      </c>
      <c r="G238" s="2" t="s">
        <v>374</v>
      </c>
      <c r="H238" s="2" t="s">
        <v>299</v>
      </c>
      <c r="I238" s="2" t="s">
        <v>385</v>
      </c>
      <c r="J238" s="2" t="s">
        <v>51</v>
      </c>
      <c r="K238" s="2" t="s">
        <v>400</v>
      </c>
      <c r="L238" s="2">
        <v>18</v>
      </c>
      <c r="M238" s="2">
        <v>4</v>
      </c>
      <c r="N238" s="14" t="s">
        <v>408</v>
      </c>
      <c r="O238" s="2" t="s">
        <v>452</v>
      </c>
      <c r="R238">
        <v>5661</v>
      </c>
      <c r="S238" t="s">
        <v>31</v>
      </c>
      <c r="T238" s="2">
        <v>0</v>
      </c>
      <c r="U238" s="2" t="s">
        <v>34</v>
      </c>
      <c r="V238" s="5">
        <v>5000</v>
      </c>
      <c r="W238" s="5" t="s">
        <v>444</v>
      </c>
      <c r="Y238" s="2" t="s">
        <v>296</v>
      </c>
      <c r="Z238" s="14" t="s">
        <v>408</v>
      </c>
      <c r="AA238" s="2" t="s">
        <v>297</v>
      </c>
      <c r="AB238" s="2" t="s">
        <v>300</v>
      </c>
      <c r="AC238" s="2" t="s">
        <v>303</v>
      </c>
      <c r="AD238" s="56">
        <v>1000000</v>
      </c>
      <c r="AE238" s="98">
        <v>200000</v>
      </c>
      <c r="AF238" s="98">
        <v>200000</v>
      </c>
      <c r="AG238" s="94">
        <f t="shared" si="7"/>
        <v>0</v>
      </c>
      <c r="AH238" s="2"/>
    </row>
    <row r="239" spans="1:35" hidden="1" x14ac:dyDescent="0.25">
      <c r="A239" s="2" t="str">
        <f t="shared" si="6"/>
        <v>1.3.4P1752310UNIDADES RESPONSABLES DE GASTO EVALUADASDIRECCION GENERAL DE COMUNICACION SOCIAL</v>
      </c>
      <c r="B239" s="2" t="s">
        <v>965</v>
      </c>
      <c r="C239" s="2"/>
      <c r="D239" s="2" t="s">
        <v>353</v>
      </c>
      <c r="E239" s="2" t="s">
        <v>368</v>
      </c>
      <c r="F239" s="2" t="s">
        <v>354</v>
      </c>
      <c r="G239" s="2" t="s">
        <v>371</v>
      </c>
      <c r="H239" s="2" t="s">
        <v>37</v>
      </c>
      <c r="I239" s="2" t="s">
        <v>380</v>
      </c>
      <c r="J239" s="2" t="s">
        <v>36</v>
      </c>
      <c r="K239" s="2" t="s">
        <v>399</v>
      </c>
      <c r="L239" s="2">
        <v>1</v>
      </c>
      <c r="M239" s="2">
        <v>7</v>
      </c>
      <c r="N239" s="2" t="s">
        <v>411</v>
      </c>
      <c r="O239" s="2" t="s">
        <v>452</v>
      </c>
      <c r="P239" s="2"/>
      <c r="Q239" s="2"/>
      <c r="R239" s="2">
        <v>5231</v>
      </c>
      <c r="S239" s="2" t="s">
        <v>46</v>
      </c>
      <c r="T239" s="2">
        <v>0</v>
      </c>
      <c r="U239" s="2" t="s">
        <v>34</v>
      </c>
      <c r="V239" s="5">
        <v>5000</v>
      </c>
      <c r="W239" s="5" t="s">
        <v>444</v>
      </c>
      <c r="X239" s="2"/>
      <c r="Y239" s="2" t="s">
        <v>22</v>
      </c>
      <c r="Z239" s="2" t="s">
        <v>411</v>
      </c>
      <c r="AA239" s="2" t="s">
        <v>39</v>
      </c>
      <c r="AB239" s="2" t="s">
        <v>42</v>
      </c>
      <c r="AC239" s="2" t="s">
        <v>50</v>
      </c>
      <c r="AD239" s="56">
        <v>200000</v>
      </c>
      <c r="AE239" s="98">
        <v>200000</v>
      </c>
      <c r="AF239" s="98">
        <v>200000</v>
      </c>
      <c r="AG239" s="94">
        <f t="shared" si="7"/>
        <v>0</v>
      </c>
      <c r="AH239"/>
    </row>
    <row r="240" spans="1:35" hidden="1" x14ac:dyDescent="0.25">
      <c r="A240" s="2" t="str">
        <f t="shared" si="6"/>
        <v>1.3.4E7527210SERVICIO DE RECOLECCIÓN DE MALEZADIRECCIÓN GENERAL DE MANTENIMIENTO DE ESPACIOS PÚBLICOS</v>
      </c>
      <c r="B240" s="2" t="s">
        <v>965</v>
      </c>
      <c r="D240" s="2" t="s">
        <v>353</v>
      </c>
      <c r="E240" s="2" t="s">
        <v>368</v>
      </c>
      <c r="F240" s="2" t="s">
        <v>354</v>
      </c>
      <c r="G240" s="2" t="s">
        <v>371</v>
      </c>
      <c r="H240" s="2" t="s">
        <v>37</v>
      </c>
      <c r="I240" s="2" t="s">
        <v>380</v>
      </c>
      <c r="J240" s="2" t="s">
        <v>25</v>
      </c>
      <c r="K240" s="2" t="s">
        <v>394</v>
      </c>
      <c r="L240" s="2">
        <v>7</v>
      </c>
      <c r="M240" s="2">
        <v>5</v>
      </c>
      <c r="N240" s="2" t="s">
        <v>409</v>
      </c>
      <c r="O240" s="2" t="s">
        <v>453</v>
      </c>
      <c r="R240">
        <v>2721</v>
      </c>
      <c r="S240" t="s">
        <v>72</v>
      </c>
      <c r="T240" s="2">
        <v>0</v>
      </c>
      <c r="U240" s="2" t="s">
        <v>34</v>
      </c>
      <c r="V240" s="5">
        <v>2000</v>
      </c>
      <c r="W240" s="5" t="s">
        <v>440</v>
      </c>
      <c r="Y240" s="2" t="s">
        <v>67</v>
      </c>
      <c r="Z240" s="2" t="s">
        <v>409</v>
      </c>
      <c r="AA240" s="2" t="s">
        <v>69</v>
      </c>
      <c r="AB240" s="2" t="s">
        <v>68</v>
      </c>
      <c r="AC240" s="2" t="s">
        <v>70</v>
      </c>
      <c r="AD240" s="56">
        <v>199999.99633333299</v>
      </c>
      <c r="AE240" s="98">
        <v>199999.99633333299</v>
      </c>
      <c r="AF240" s="98">
        <v>199999.99633333299</v>
      </c>
      <c r="AG240" s="94">
        <f t="shared" si="7"/>
        <v>0</v>
      </c>
    </row>
    <row r="241" spans="1:35" hidden="1" x14ac:dyDescent="0.25">
      <c r="A241" s="2" t="str">
        <f t="shared" si="6"/>
        <v>1.3.4E7554210SACRIFICIO DE BOVINOS Y PORCINOS EN EL RASTRO MUNICIPALDIRECCIÓN DE RASTRO</v>
      </c>
      <c r="B241" s="2" t="s">
        <v>965</v>
      </c>
      <c r="D241" s="2" t="s">
        <v>353</v>
      </c>
      <c r="E241" s="2" t="s">
        <v>368</v>
      </c>
      <c r="F241" s="2" t="s">
        <v>354</v>
      </c>
      <c r="G241" s="2" t="s">
        <v>371</v>
      </c>
      <c r="H241" s="2" t="s">
        <v>37</v>
      </c>
      <c r="I241" s="2" t="s">
        <v>380</v>
      </c>
      <c r="J241" s="2" t="s">
        <v>25</v>
      </c>
      <c r="K241" s="2" t="s">
        <v>394</v>
      </c>
      <c r="L241" s="2">
        <v>7</v>
      </c>
      <c r="M241" s="2">
        <v>5</v>
      </c>
      <c r="N241" s="2" t="s">
        <v>409</v>
      </c>
      <c r="O241" s="2" t="s">
        <v>452</v>
      </c>
      <c r="R241">
        <v>5421</v>
      </c>
      <c r="S241" t="s">
        <v>81</v>
      </c>
      <c r="T241" s="2">
        <v>0</v>
      </c>
      <c r="U241" s="2" t="s">
        <v>34</v>
      </c>
      <c r="V241" s="5">
        <v>5000</v>
      </c>
      <c r="W241" s="5" t="s">
        <v>444</v>
      </c>
      <c r="Y241" s="2" t="s">
        <v>67</v>
      </c>
      <c r="Z241" s="2" t="s">
        <v>409</v>
      </c>
      <c r="AA241" s="2" t="s">
        <v>69</v>
      </c>
      <c r="AB241" s="2" t="s">
        <v>115</v>
      </c>
      <c r="AC241" s="4" t="s">
        <v>116</v>
      </c>
      <c r="AD241" s="56">
        <v>190000</v>
      </c>
      <c r="AE241" s="98">
        <v>190000</v>
      </c>
      <c r="AF241" s="98">
        <v>150000</v>
      </c>
      <c r="AG241" s="94">
        <f t="shared" si="7"/>
        <v>40000</v>
      </c>
    </row>
    <row r="242" spans="1:35" hidden="1" x14ac:dyDescent="0.25">
      <c r="A242" s="2" t="str">
        <f t="shared" si="6"/>
        <v>1.3.4M5727210BIENES ADQUIRIDOSDIRECCIÓN GENERAL DE ADMINISTRACIÓN</v>
      </c>
      <c r="B242" s="2" t="s">
        <v>965</v>
      </c>
      <c r="C242" s="2"/>
      <c r="D242" s="2" t="s">
        <v>353</v>
      </c>
      <c r="E242" s="2" t="s">
        <v>368</v>
      </c>
      <c r="F242" s="2" t="s">
        <v>354</v>
      </c>
      <c r="G242" s="2" t="s">
        <v>371</v>
      </c>
      <c r="H242" s="2" t="s">
        <v>37</v>
      </c>
      <c r="I242" s="2" t="s">
        <v>380</v>
      </c>
      <c r="J242" s="2" t="s">
        <v>152</v>
      </c>
      <c r="K242" s="2" t="s">
        <v>397</v>
      </c>
      <c r="L242" s="2">
        <v>5</v>
      </c>
      <c r="M242" s="2">
        <v>7</v>
      </c>
      <c r="N242" s="2" t="s">
        <v>411</v>
      </c>
      <c r="O242" s="2" t="s">
        <v>453</v>
      </c>
      <c r="P242" s="2"/>
      <c r="Q242" s="2"/>
      <c r="R242" s="2">
        <v>2721</v>
      </c>
      <c r="S242" s="2" t="s">
        <v>72</v>
      </c>
      <c r="T242" s="2">
        <v>0</v>
      </c>
      <c r="U242" s="2" t="s">
        <v>34</v>
      </c>
      <c r="V242" s="5">
        <v>2000</v>
      </c>
      <c r="W242" s="5" t="s">
        <v>440</v>
      </c>
      <c r="X242" s="2"/>
      <c r="Y242" s="2" t="s">
        <v>149</v>
      </c>
      <c r="Z242" s="2" t="s">
        <v>411</v>
      </c>
      <c r="AA242" s="2" t="s">
        <v>150</v>
      </c>
      <c r="AB242" s="2" t="s">
        <v>148</v>
      </c>
      <c r="AC242" s="2" t="s">
        <v>151</v>
      </c>
      <c r="AD242" s="56">
        <v>189996</v>
      </c>
      <c r="AE242" s="98">
        <v>189996</v>
      </c>
      <c r="AF242" s="98">
        <v>189996</v>
      </c>
      <c r="AG242" s="94">
        <f t="shared" si="7"/>
        <v>0</v>
      </c>
      <c r="AH242" s="2"/>
    </row>
    <row r="243" spans="1:35" hidden="1" x14ac:dyDescent="0.25">
      <c r="A243" s="2" t="str">
        <f t="shared" si="6"/>
        <v>1.3.4E7524610SERVICIO DE BALIZAMIENTO Y SEÑALETICADIRECCIÓN GENERAL DE MANTENIMIENTO URBANO</v>
      </c>
      <c r="B243" s="2" t="s">
        <v>965</v>
      </c>
      <c r="C243" s="2"/>
      <c r="D243" s="2" t="s">
        <v>353</v>
      </c>
      <c r="E243" s="2" t="s">
        <v>368</v>
      </c>
      <c r="F243" s="2" t="s">
        <v>354</v>
      </c>
      <c r="G243" s="2" t="s">
        <v>371</v>
      </c>
      <c r="H243" s="2" t="s">
        <v>37</v>
      </c>
      <c r="I243" s="2" t="s">
        <v>380</v>
      </c>
      <c r="J243" s="2" t="s">
        <v>25</v>
      </c>
      <c r="K243" s="2" t="s">
        <v>394</v>
      </c>
      <c r="L243" s="2">
        <v>7</v>
      </c>
      <c r="M243" s="2">
        <v>5</v>
      </c>
      <c r="N243" s="2" t="s">
        <v>409</v>
      </c>
      <c r="O243" s="2" t="s">
        <v>453</v>
      </c>
      <c r="P243" s="2"/>
      <c r="Q243" s="2"/>
      <c r="R243" s="2">
        <v>2461</v>
      </c>
      <c r="S243" s="2" t="s">
        <v>77</v>
      </c>
      <c r="T243" s="2">
        <v>0</v>
      </c>
      <c r="U243" s="2" t="s">
        <v>34</v>
      </c>
      <c r="V243" s="5">
        <v>2000</v>
      </c>
      <c r="W243" s="5" t="s">
        <v>440</v>
      </c>
      <c r="X243" s="2"/>
      <c r="Y243" s="2" t="s">
        <v>67</v>
      </c>
      <c r="Z243" s="2" t="s">
        <v>409</v>
      </c>
      <c r="AA243" s="2" t="s">
        <v>69</v>
      </c>
      <c r="AB243" s="2" t="s">
        <v>96</v>
      </c>
      <c r="AC243" s="2" t="s">
        <v>97</v>
      </c>
      <c r="AD243" s="56">
        <v>200000</v>
      </c>
      <c r="AE243" s="98">
        <v>200000</v>
      </c>
      <c r="AF243" s="95">
        <v>180000</v>
      </c>
      <c r="AG243" s="94">
        <f t="shared" si="7"/>
        <v>20000</v>
      </c>
    </row>
    <row r="244" spans="1:35" hidden="1" x14ac:dyDescent="0.25">
      <c r="A244" s="2" t="str">
        <f t="shared" si="6"/>
        <v>1.3.4E7527210SERVICIO DE BALIZAMIENTO Y SEÑALETICADIRECCIÓN GENERAL DE MANTENIMIENTO URBANO</v>
      </c>
      <c r="B244" s="2" t="s">
        <v>965</v>
      </c>
      <c r="D244" s="2" t="s">
        <v>353</v>
      </c>
      <c r="E244" s="2" t="s">
        <v>368</v>
      </c>
      <c r="F244" s="2" t="s">
        <v>354</v>
      </c>
      <c r="G244" s="2" t="s">
        <v>371</v>
      </c>
      <c r="H244" s="2" t="s">
        <v>37</v>
      </c>
      <c r="I244" s="2" t="s">
        <v>380</v>
      </c>
      <c r="J244" s="2" t="s">
        <v>25</v>
      </c>
      <c r="K244" s="2" t="s">
        <v>394</v>
      </c>
      <c r="L244" s="2">
        <v>7</v>
      </c>
      <c r="M244" s="2">
        <v>5</v>
      </c>
      <c r="N244" s="2" t="s">
        <v>409</v>
      </c>
      <c r="O244" s="2" t="s">
        <v>453</v>
      </c>
      <c r="R244">
        <v>2721</v>
      </c>
      <c r="S244" t="s">
        <v>72</v>
      </c>
      <c r="T244" s="2">
        <v>0</v>
      </c>
      <c r="U244" s="2" t="s">
        <v>34</v>
      </c>
      <c r="V244" s="5">
        <v>2000</v>
      </c>
      <c r="W244" s="5" t="s">
        <v>440</v>
      </c>
      <c r="Y244" s="2" t="s">
        <v>67</v>
      </c>
      <c r="Z244" s="2" t="s">
        <v>409</v>
      </c>
      <c r="AA244" s="2" t="s">
        <v>69</v>
      </c>
      <c r="AB244" s="2" t="s">
        <v>96</v>
      </c>
      <c r="AC244" s="2" t="s">
        <v>97</v>
      </c>
      <c r="AD244" s="56">
        <v>200009.98</v>
      </c>
      <c r="AE244" s="98">
        <v>200009.98</v>
      </c>
      <c r="AF244" s="95">
        <v>180000</v>
      </c>
      <c r="AG244" s="94">
        <f t="shared" si="7"/>
        <v>20009.98000000001</v>
      </c>
    </row>
    <row r="245" spans="1:35" hidden="1" x14ac:dyDescent="0.25">
      <c r="A245" s="2" t="str">
        <f t="shared" si="6"/>
        <v>1.3.4E12133910QUEMAS AGRICOLAS E INCENDIOS FORESTALES PREVENIDOSDIRECCIÓN DE PROYECTO CAJITITLAN</v>
      </c>
      <c r="B245" s="2" t="s">
        <v>965</v>
      </c>
      <c r="D245" s="2" t="s">
        <v>353</v>
      </c>
      <c r="E245" s="2" t="s">
        <v>368</v>
      </c>
      <c r="F245" s="2" t="s">
        <v>354</v>
      </c>
      <c r="G245" s="2" t="s">
        <v>371</v>
      </c>
      <c r="H245" s="2" t="s">
        <v>37</v>
      </c>
      <c r="I245" s="2" t="s">
        <v>380</v>
      </c>
      <c r="J245" s="2" t="s">
        <v>25</v>
      </c>
      <c r="K245" s="2" t="s">
        <v>394</v>
      </c>
      <c r="L245" s="2">
        <v>12</v>
      </c>
      <c r="M245" s="2">
        <v>1</v>
      </c>
      <c r="N245" s="2" t="s">
        <v>405</v>
      </c>
      <c r="O245" s="2" t="s">
        <v>453</v>
      </c>
      <c r="R245">
        <v>3391</v>
      </c>
      <c r="S245" t="s">
        <v>17</v>
      </c>
      <c r="T245" s="2">
        <v>0</v>
      </c>
      <c r="U245" s="2" t="s">
        <v>34</v>
      </c>
      <c r="V245" s="5">
        <v>3000</v>
      </c>
      <c r="W245" s="5" t="s">
        <v>442</v>
      </c>
      <c r="Y245" s="2" t="s">
        <v>282</v>
      </c>
      <c r="Z245" s="2" t="s">
        <v>405</v>
      </c>
      <c r="AA245" s="2" t="s">
        <v>283</v>
      </c>
      <c r="AB245" s="2" t="s">
        <v>288</v>
      </c>
      <c r="AC245" s="2" t="s">
        <v>348</v>
      </c>
      <c r="AD245" s="56">
        <v>174000</v>
      </c>
      <c r="AE245" s="98">
        <v>174000</v>
      </c>
      <c r="AF245" s="98">
        <v>100000</v>
      </c>
      <c r="AG245" s="94">
        <f t="shared" si="7"/>
        <v>74000</v>
      </c>
      <c r="AH245" s="2"/>
    </row>
    <row r="246" spans="1:35" hidden="1" x14ac:dyDescent="0.25">
      <c r="A246" s="2" t="str">
        <f t="shared" si="6"/>
        <v>2.1.5R7324710CONTROL DE FELINOS, CANINOS Y VIDA SILVESTRE EN EL MUNICIPIOUNIDAD DE ACOPIO Y SALUD ANIMAL MUNICIPAL</v>
      </c>
      <c r="B246" s="2" t="s">
        <v>965</v>
      </c>
      <c r="D246" s="2" t="s">
        <v>355</v>
      </c>
      <c r="E246" s="2" t="s">
        <v>369</v>
      </c>
      <c r="F246" s="2" t="s">
        <v>364</v>
      </c>
      <c r="G246" s="2" t="s">
        <v>373</v>
      </c>
      <c r="H246" s="2" t="s">
        <v>341</v>
      </c>
      <c r="I246" s="2" t="s">
        <v>384</v>
      </c>
      <c r="J246" s="2" t="s">
        <v>51</v>
      </c>
      <c r="K246" s="2" t="s">
        <v>400</v>
      </c>
      <c r="L246" s="2">
        <v>7</v>
      </c>
      <c r="M246" s="2">
        <v>3</v>
      </c>
      <c r="N246" s="2" t="s">
        <v>407</v>
      </c>
      <c r="O246" s="2" t="s">
        <v>453</v>
      </c>
      <c r="R246">
        <v>2471</v>
      </c>
      <c r="S246" t="s">
        <v>78</v>
      </c>
      <c r="T246" s="2">
        <v>0</v>
      </c>
      <c r="U246" s="2" t="s">
        <v>34</v>
      </c>
      <c r="V246" s="5">
        <v>2000</v>
      </c>
      <c r="W246" s="5" t="s">
        <v>440</v>
      </c>
      <c r="Y246" s="2" t="s">
        <v>67</v>
      </c>
      <c r="Z246" s="2" t="s">
        <v>407</v>
      </c>
      <c r="AA246" s="2" t="s">
        <v>343</v>
      </c>
      <c r="AB246" s="2" t="s">
        <v>344</v>
      </c>
      <c r="AC246" s="2" t="s">
        <v>345</v>
      </c>
      <c r="AD246" s="56">
        <v>160000</v>
      </c>
      <c r="AE246" s="98">
        <v>160000</v>
      </c>
      <c r="AF246" s="98">
        <v>100000</v>
      </c>
      <c r="AG246" s="94">
        <f t="shared" si="7"/>
        <v>60000</v>
      </c>
    </row>
    <row r="247" spans="1:35" hidden="1" x14ac:dyDescent="0.25">
      <c r="A247" s="2" t="str">
        <f t="shared" si="6"/>
        <v>1.3.4O2038410ACTAS DE INSTALACIÓN DE MESAS DE PAZDIRECCIÓN GENERAL DE CULTURA DE PAZ</v>
      </c>
      <c r="B247" s="2" t="s">
        <v>965</v>
      </c>
      <c r="D247" s="2" t="s">
        <v>353</v>
      </c>
      <c r="E247" s="2" t="s">
        <v>368</v>
      </c>
      <c r="F247" s="2" t="s">
        <v>354</v>
      </c>
      <c r="G247" s="2" t="s">
        <v>371</v>
      </c>
      <c r="H247" s="2" t="s">
        <v>37</v>
      </c>
      <c r="I247" s="2" t="s">
        <v>380</v>
      </c>
      <c r="J247" s="2" t="s">
        <v>63</v>
      </c>
      <c r="K247" s="2" t="s">
        <v>398</v>
      </c>
      <c r="L247" s="2">
        <v>2</v>
      </c>
      <c r="M247" s="2">
        <v>0</v>
      </c>
      <c r="N247" s="2" t="s">
        <v>404</v>
      </c>
      <c r="O247" s="2" t="s">
        <v>453</v>
      </c>
      <c r="R247">
        <v>3841</v>
      </c>
      <c r="S247" t="s">
        <v>196</v>
      </c>
      <c r="T247" s="2">
        <v>0</v>
      </c>
      <c r="U247" s="2" t="s">
        <v>34</v>
      </c>
      <c r="V247" s="5">
        <v>3000</v>
      </c>
      <c r="W247" s="5" t="s">
        <v>442</v>
      </c>
      <c r="Y247" s="2" t="s">
        <v>186</v>
      </c>
      <c r="Z247" s="2" t="s">
        <v>404</v>
      </c>
      <c r="AA247" s="2" t="s">
        <v>188</v>
      </c>
      <c r="AB247" s="2" t="s">
        <v>193</v>
      </c>
      <c r="AC247" s="2" t="s">
        <v>201</v>
      </c>
      <c r="AD247" s="56">
        <v>300000</v>
      </c>
      <c r="AE247" s="98">
        <v>300000</v>
      </c>
      <c r="AF247" s="95">
        <v>150000</v>
      </c>
      <c r="AG247" s="94">
        <f t="shared" si="7"/>
        <v>150000</v>
      </c>
      <c r="AH247" s="2" t="s">
        <v>328</v>
      </c>
    </row>
    <row r="248" spans="1:35" hidden="1" x14ac:dyDescent="0.25">
      <c r="A248" s="2" t="str">
        <f t="shared" si="6"/>
        <v>1.3.4E7524610SERVICIO DE MANTENIMIENTO EN LOS ESPACIOS PÚBLICOSDIRECCIÓN GENERAL DE MANTENIMIENTO DE ESPACIOS PÚBLICOS</v>
      </c>
      <c r="B248" s="2" t="s">
        <v>965</v>
      </c>
      <c r="D248" s="2" t="s">
        <v>353</v>
      </c>
      <c r="E248" s="2" t="s">
        <v>368</v>
      </c>
      <c r="F248" s="2" t="s">
        <v>354</v>
      </c>
      <c r="G248" s="2" t="s">
        <v>371</v>
      </c>
      <c r="H248" s="2" t="s">
        <v>37</v>
      </c>
      <c r="I248" s="2" t="s">
        <v>380</v>
      </c>
      <c r="J248" s="2" t="s">
        <v>25</v>
      </c>
      <c r="K248" s="2" t="s">
        <v>394</v>
      </c>
      <c r="L248" s="2">
        <v>7</v>
      </c>
      <c r="M248" s="2">
        <v>5</v>
      </c>
      <c r="N248" s="2" t="s">
        <v>409</v>
      </c>
      <c r="O248" s="2" t="s">
        <v>453</v>
      </c>
      <c r="R248">
        <v>2461</v>
      </c>
      <c r="S248" t="s">
        <v>77</v>
      </c>
      <c r="T248" s="2">
        <v>0</v>
      </c>
      <c r="U248" s="2" t="s">
        <v>34</v>
      </c>
      <c r="V248" s="5">
        <v>2000</v>
      </c>
      <c r="W248" s="5" t="s">
        <v>440</v>
      </c>
      <c r="Y248" s="2" t="s">
        <v>67</v>
      </c>
      <c r="Z248" s="2" t="s">
        <v>409</v>
      </c>
      <c r="AA248" s="2" t="s">
        <v>69</v>
      </c>
      <c r="AB248" s="2" t="s">
        <v>84</v>
      </c>
      <c r="AC248" s="2" t="s">
        <v>70</v>
      </c>
      <c r="AD248" s="56">
        <v>800000</v>
      </c>
      <c r="AE248" s="98">
        <v>200000</v>
      </c>
      <c r="AF248" s="95">
        <v>150000</v>
      </c>
      <c r="AG248" s="94">
        <f t="shared" si="7"/>
        <v>50000</v>
      </c>
    </row>
    <row r="249" spans="1:35" hidden="1" x14ac:dyDescent="0.25">
      <c r="A249" s="2" t="str">
        <f t="shared" si="6"/>
        <v>1.3.4E7527210SERVICIOS MÉDICOS DE CALIDADDIRECCIÓN GENERAL DE SERVICIOS MÉDICOS MUNICIPALES</v>
      </c>
      <c r="B249" s="2" t="s">
        <v>965</v>
      </c>
      <c r="D249" s="2" t="s">
        <v>353</v>
      </c>
      <c r="E249" s="2" t="s">
        <v>368</v>
      </c>
      <c r="F249" s="2" t="s">
        <v>354</v>
      </c>
      <c r="G249" s="2" t="s">
        <v>371</v>
      </c>
      <c r="H249" s="2" t="s">
        <v>37</v>
      </c>
      <c r="I249" s="2" t="s">
        <v>380</v>
      </c>
      <c r="J249" s="2" t="s">
        <v>25</v>
      </c>
      <c r="K249" s="2" t="s">
        <v>394</v>
      </c>
      <c r="L249" s="2">
        <v>7</v>
      </c>
      <c r="M249" s="2">
        <v>5</v>
      </c>
      <c r="N249" s="2" t="s">
        <v>409</v>
      </c>
      <c r="O249" s="2" t="s">
        <v>453</v>
      </c>
      <c r="R249">
        <v>2721</v>
      </c>
      <c r="S249" t="s">
        <v>72</v>
      </c>
      <c r="T249" s="2">
        <v>0</v>
      </c>
      <c r="U249" s="2" t="s">
        <v>34</v>
      </c>
      <c r="V249" s="5">
        <v>2000</v>
      </c>
      <c r="W249" s="5" t="s">
        <v>440</v>
      </c>
      <c r="Y249" s="2" t="s">
        <v>67</v>
      </c>
      <c r="Z249" s="2" t="s">
        <v>409</v>
      </c>
      <c r="AA249" s="2" t="s">
        <v>69</v>
      </c>
      <c r="AB249" s="2" t="s">
        <v>104</v>
      </c>
      <c r="AC249" s="4" t="s">
        <v>103</v>
      </c>
      <c r="AD249" s="56">
        <v>340081</v>
      </c>
      <c r="AE249" s="98">
        <v>150000</v>
      </c>
      <c r="AF249" s="98">
        <v>100000</v>
      </c>
      <c r="AG249" s="94">
        <f t="shared" si="7"/>
        <v>50000</v>
      </c>
    </row>
    <row r="250" spans="1:35" hidden="1" x14ac:dyDescent="0.25">
      <c r="A250" s="2" t="str">
        <f t="shared" si="6"/>
        <v>2.2.7R18444510SUMINISTRO DE AGUADIRECCIÓN GENERAL DE VIVIENDA</v>
      </c>
      <c r="B250" s="2" t="s">
        <v>965</v>
      </c>
      <c r="D250" s="2" t="s">
        <v>355</v>
      </c>
      <c r="E250" s="2" t="s">
        <v>369</v>
      </c>
      <c r="F250" s="2" t="s">
        <v>356</v>
      </c>
      <c r="G250" s="2" t="s">
        <v>374</v>
      </c>
      <c r="H250" s="2" t="s">
        <v>299</v>
      </c>
      <c r="I250" s="2" t="s">
        <v>385</v>
      </c>
      <c r="J250" s="2" t="s">
        <v>51</v>
      </c>
      <c r="K250" s="2" t="s">
        <v>400</v>
      </c>
      <c r="L250" s="2">
        <v>18</v>
      </c>
      <c r="M250" s="2">
        <v>4</v>
      </c>
      <c r="N250" s="14" t="s">
        <v>408</v>
      </c>
      <c r="O250" s="2" t="s">
        <v>453</v>
      </c>
      <c r="R250">
        <v>4451</v>
      </c>
      <c r="S250" t="s">
        <v>198</v>
      </c>
      <c r="T250" s="2">
        <v>0</v>
      </c>
      <c r="U250" s="2" t="s">
        <v>34</v>
      </c>
      <c r="V250" s="5">
        <v>4000</v>
      </c>
      <c r="W250" s="5" t="s">
        <v>443</v>
      </c>
      <c r="Y250" s="2" t="s">
        <v>296</v>
      </c>
      <c r="Z250" s="14" t="s">
        <v>408</v>
      </c>
      <c r="AA250" s="2" t="s">
        <v>297</v>
      </c>
      <c r="AB250" s="2" t="s">
        <v>300</v>
      </c>
      <c r="AC250" s="2" t="s">
        <v>302</v>
      </c>
      <c r="AD250" s="56">
        <v>150000</v>
      </c>
      <c r="AE250" s="98">
        <v>150000</v>
      </c>
      <c r="AF250" s="98">
        <v>150000</v>
      </c>
      <c r="AG250" s="94">
        <f t="shared" si="7"/>
        <v>0</v>
      </c>
      <c r="AH250" s="2"/>
      <c r="AI250" t="s">
        <v>419</v>
      </c>
    </row>
    <row r="251" spans="1:35" hidden="1" x14ac:dyDescent="0.25">
      <c r="A251" s="2" t="str">
        <f t="shared" si="6"/>
        <v>1.3.4E12156710QUEMAS AGRICOLAS E INCENDIOS FORESTALES PREVENIDOSDIRECCIÓN DE PROYECTO CAJITITLAN</v>
      </c>
      <c r="B251" s="2" t="s">
        <v>965</v>
      </c>
      <c r="D251" s="2" t="s">
        <v>353</v>
      </c>
      <c r="E251" s="2" t="s">
        <v>368</v>
      </c>
      <c r="F251" s="2" t="s">
        <v>354</v>
      </c>
      <c r="G251" s="2" t="s">
        <v>371</v>
      </c>
      <c r="H251" s="2" t="s">
        <v>37</v>
      </c>
      <c r="I251" s="2" t="s">
        <v>380</v>
      </c>
      <c r="J251" s="2" t="s">
        <v>25</v>
      </c>
      <c r="K251" s="2" t="s">
        <v>394</v>
      </c>
      <c r="L251" s="2">
        <v>12</v>
      </c>
      <c r="M251" s="2">
        <v>1</v>
      </c>
      <c r="N251" s="2" t="s">
        <v>405</v>
      </c>
      <c r="O251" s="2" t="s">
        <v>452</v>
      </c>
      <c r="R251">
        <v>5671</v>
      </c>
      <c r="S251" t="s">
        <v>74</v>
      </c>
      <c r="T251" s="2">
        <v>0</v>
      </c>
      <c r="U251" s="2" t="s">
        <v>34</v>
      </c>
      <c r="V251" s="5">
        <v>5000</v>
      </c>
      <c r="W251" s="5" t="s">
        <v>444</v>
      </c>
      <c r="Y251" s="2" t="s">
        <v>282</v>
      </c>
      <c r="Z251" s="2" t="s">
        <v>405</v>
      </c>
      <c r="AA251" s="2" t="s">
        <v>283</v>
      </c>
      <c r="AB251" s="2" t="s">
        <v>288</v>
      </c>
      <c r="AC251" s="2" t="s">
        <v>348</v>
      </c>
      <c r="AD251" s="56">
        <v>148000</v>
      </c>
      <c r="AE251" s="98">
        <v>148000</v>
      </c>
      <c r="AF251" s="98">
        <v>100000</v>
      </c>
      <c r="AG251" s="94">
        <f t="shared" si="7"/>
        <v>48000</v>
      </c>
      <c r="AH251" s="2"/>
    </row>
    <row r="252" spans="1:35" hidden="1" x14ac:dyDescent="0.25">
      <c r="A252" s="2" t="str">
        <f t="shared" si="6"/>
        <v>2.1.5R7329710CONTROL DE FELINOS, CANINOS Y VIDA SILVESTRE EN EL MUNICIPIOUNIDAD DE ACOPIO Y SALUD ANIMAL MUNICIPAL</v>
      </c>
      <c r="B252" s="2" t="s">
        <v>965</v>
      </c>
      <c r="D252" s="2" t="s">
        <v>355</v>
      </c>
      <c r="E252" s="2" t="s">
        <v>369</v>
      </c>
      <c r="F252" s="2" t="s">
        <v>364</v>
      </c>
      <c r="G252" s="2" t="s">
        <v>373</v>
      </c>
      <c r="H252" s="2" t="s">
        <v>341</v>
      </c>
      <c r="I252" s="2" t="s">
        <v>384</v>
      </c>
      <c r="J252" s="2" t="s">
        <v>51</v>
      </c>
      <c r="K252" s="2" t="s">
        <v>400</v>
      </c>
      <c r="L252" s="2">
        <v>7</v>
      </c>
      <c r="M252" s="2">
        <v>3</v>
      </c>
      <c r="N252" s="2" t="s">
        <v>407</v>
      </c>
      <c r="O252" s="2" t="s">
        <v>453</v>
      </c>
      <c r="R252">
        <v>2971</v>
      </c>
      <c r="S252" t="s">
        <v>342</v>
      </c>
      <c r="T252" s="2">
        <v>0</v>
      </c>
      <c r="U252" s="2" t="s">
        <v>34</v>
      </c>
      <c r="V252" s="5">
        <v>2000</v>
      </c>
      <c r="W252" s="5" t="s">
        <v>440</v>
      </c>
      <c r="Y252" s="2" t="s">
        <v>67</v>
      </c>
      <c r="Z252" s="2" t="s">
        <v>407</v>
      </c>
      <c r="AA252" s="2" t="s">
        <v>343</v>
      </c>
      <c r="AB252" t="s">
        <v>344</v>
      </c>
      <c r="AC252" s="2" t="s">
        <v>345</v>
      </c>
      <c r="AD252" s="56">
        <v>120000</v>
      </c>
      <c r="AE252" s="98">
        <v>120000</v>
      </c>
      <c r="AF252" s="98">
        <v>120000</v>
      </c>
      <c r="AG252" s="94">
        <f t="shared" si="7"/>
        <v>0</v>
      </c>
      <c r="AI252" s="2"/>
    </row>
    <row r="253" spans="1:35" hidden="1" x14ac:dyDescent="0.25">
      <c r="A253" s="2" t="str">
        <f t="shared" si="6"/>
        <v>1.3.4M4739630RECURSOS RECAUDADOS DE MANERA EFICIENTE PROGRAMADOSDIRECCIÓN GENERAL DE INGRESOS</v>
      </c>
      <c r="B253" s="2" t="s">
        <v>965</v>
      </c>
      <c r="D253" s="2" t="s">
        <v>353</v>
      </c>
      <c r="E253" s="2" t="s">
        <v>368</v>
      </c>
      <c r="F253" s="2" t="s">
        <v>354</v>
      </c>
      <c r="G253" s="2" t="s">
        <v>371</v>
      </c>
      <c r="H253" s="2" t="s">
        <v>37</v>
      </c>
      <c r="I253" s="2" t="s">
        <v>380</v>
      </c>
      <c r="J253" s="2" t="s">
        <v>152</v>
      </c>
      <c r="K253" s="2" t="s">
        <v>397</v>
      </c>
      <c r="L253" s="2">
        <v>4</v>
      </c>
      <c r="M253" s="2">
        <v>7</v>
      </c>
      <c r="N253" s="2" t="s">
        <v>411</v>
      </c>
      <c r="O253" s="2" t="s">
        <v>453</v>
      </c>
      <c r="R253">
        <v>3963</v>
      </c>
      <c r="S253" t="s">
        <v>319</v>
      </c>
      <c r="T253" s="2">
        <v>0</v>
      </c>
      <c r="U253" s="2" t="s">
        <v>34</v>
      </c>
      <c r="V253" s="5">
        <v>3000</v>
      </c>
      <c r="W253" s="5" t="s">
        <v>442</v>
      </c>
      <c r="Y253" s="2" t="s">
        <v>311</v>
      </c>
      <c r="Z253" s="2" t="s">
        <v>411</v>
      </c>
      <c r="AA253" s="2" t="s">
        <v>312</v>
      </c>
      <c r="AB253" s="2" t="s">
        <v>314</v>
      </c>
      <c r="AC253" s="2" t="s">
        <v>313</v>
      </c>
      <c r="AD253" s="56">
        <v>120000</v>
      </c>
      <c r="AE253" s="98">
        <v>120000</v>
      </c>
      <c r="AF253" s="98">
        <v>100000</v>
      </c>
      <c r="AG253" s="94">
        <f t="shared" si="7"/>
        <v>20000</v>
      </c>
      <c r="AH253" s="2"/>
    </row>
    <row r="254" spans="1:35" hidden="1" x14ac:dyDescent="0.25">
      <c r="A254" s="2" t="str">
        <f t="shared" si="6"/>
        <v>1.3.4E7556210SACRIFICIO DE BOVINOS Y PORCINOS EN EL RASTRO MUNICIPALDIRECCIÓN DE RASTRO</v>
      </c>
      <c r="B254" s="2" t="s">
        <v>965</v>
      </c>
      <c r="D254" s="2" t="s">
        <v>353</v>
      </c>
      <c r="E254" s="2" t="s">
        <v>368</v>
      </c>
      <c r="F254" s="2" t="s">
        <v>354</v>
      </c>
      <c r="G254" s="2" t="s">
        <v>371</v>
      </c>
      <c r="H254" s="2" t="s">
        <v>37</v>
      </c>
      <c r="I254" s="2" t="s">
        <v>380</v>
      </c>
      <c r="J254" s="2" t="s">
        <v>25</v>
      </c>
      <c r="K254" s="2" t="s">
        <v>394</v>
      </c>
      <c r="L254" s="2">
        <v>7</v>
      </c>
      <c r="M254" s="2">
        <v>5</v>
      </c>
      <c r="N254" s="2" t="s">
        <v>409</v>
      </c>
      <c r="O254" s="2" t="s">
        <v>452</v>
      </c>
      <c r="R254">
        <v>5621</v>
      </c>
      <c r="S254" t="s">
        <v>85</v>
      </c>
      <c r="T254" s="2">
        <v>0</v>
      </c>
      <c r="U254" s="2" t="s">
        <v>34</v>
      </c>
      <c r="V254" s="5">
        <v>5000</v>
      </c>
      <c r="W254" s="5" t="s">
        <v>444</v>
      </c>
      <c r="Y254" s="2" t="s">
        <v>67</v>
      </c>
      <c r="Z254" s="2" t="s">
        <v>409</v>
      </c>
      <c r="AA254" s="2" t="s">
        <v>69</v>
      </c>
      <c r="AB254" s="2" t="s">
        <v>115</v>
      </c>
      <c r="AC254" s="4" t="s">
        <v>116</v>
      </c>
      <c r="AD254" s="56">
        <v>120000</v>
      </c>
      <c r="AE254" s="98">
        <v>120000</v>
      </c>
      <c r="AF254" s="98">
        <v>120000</v>
      </c>
      <c r="AG254" s="94">
        <f t="shared" si="7"/>
        <v>0</v>
      </c>
      <c r="AI254" s="2"/>
    </row>
    <row r="255" spans="1:35" hidden="1" x14ac:dyDescent="0.25">
      <c r="A255" s="2" t="str">
        <f t="shared" si="6"/>
        <v>2.2.7R18424810SUMINISTRO DE AGUADIRECCIÓN GENERAL DE AGUA POTABLE Y SANEAMIENTO</v>
      </c>
      <c r="B255" s="2" t="s">
        <v>965</v>
      </c>
      <c r="D255" s="2" t="s">
        <v>355</v>
      </c>
      <c r="E255" s="2" t="s">
        <v>369</v>
      </c>
      <c r="F255" s="2" t="s">
        <v>356</v>
      </c>
      <c r="G255" s="2" t="s">
        <v>374</v>
      </c>
      <c r="H255" s="2" t="s">
        <v>299</v>
      </c>
      <c r="I255" s="2" t="s">
        <v>385</v>
      </c>
      <c r="J255" s="2" t="s">
        <v>51</v>
      </c>
      <c r="K255" s="2" t="s">
        <v>400</v>
      </c>
      <c r="L255" s="2">
        <v>18</v>
      </c>
      <c r="M255" s="2">
        <v>4</v>
      </c>
      <c r="N255" s="14" t="s">
        <v>408</v>
      </c>
      <c r="O255" s="2" t="s">
        <v>453</v>
      </c>
      <c r="R255">
        <v>2481</v>
      </c>
      <c r="S255" t="s">
        <v>105</v>
      </c>
      <c r="T255" s="2">
        <v>0</v>
      </c>
      <c r="U255" s="2" t="s">
        <v>34</v>
      </c>
      <c r="V255" s="5">
        <v>2000</v>
      </c>
      <c r="W255" s="5" t="s">
        <v>440</v>
      </c>
      <c r="Y255" s="2" t="s">
        <v>296</v>
      </c>
      <c r="Z255" s="14" t="s">
        <v>408</v>
      </c>
      <c r="AA255" s="2" t="s">
        <v>297</v>
      </c>
      <c r="AB255" s="2" t="s">
        <v>300</v>
      </c>
      <c r="AC255" s="2" t="s">
        <v>303</v>
      </c>
      <c r="AD255" s="56">
        <v>120000</v>
      </c>
      <c r="AE255" s="98">
        <v>120000</v>
      </c>
      <c r="AF255" s="98">
        <v>120000</v>
      </c>
      <c r="AG255" s="94">
        <f t="shared" si="7"/>
        <v>0</v>
      </c>
      <c r="AH255" s="2"/>
    </row>
    <row r="256" spans="1:35" hidden="1" x14ac:dyDescent="0.25">
      <c r="A256" s="2" t="str">
        <f t="shared" si="6"/>
        <v>1.3.4E7529110SERVICIOS MÉDICOS DE CALIDADDIRECCIÓN GENERAL DE SERVICIOS MÉDICOS MUNICIPALES</v>
      </c>
      <c r="B256" s="2" t="s">
        <v>965</v>
      </c>
      <c r="D256" s="2" t="s">
        <v>353</v>
      </c>
      <c r="E256" s="2" t="s">
        <v>368</v>
      </c>
      <c r="F256" s="2" t="s">
        <v>354</v>
      </c>
      <c r="G256" s="2" t="s">
        <v>371</v>
      </c>
      <c r="H256" s="2" t="s">
        <v>37</v>
      </c>
      <c r="I256" s="2" t="s">
        <v>380</v>
      </c>
      <c r="J256" s="2" t="s">
        <v>25</v>
      </c>
      <c r="K256" s="2" t="s">
        <v>394</v>
      </c>
      <c r="L256" s="2">
        <v>7</v>
      </c>
      <c r="M256" s="2">
        <v>5</v>
      </c>
      <c r="N256" s="2" t="s">
        <v>409</v>
      </c>
      <c r="O256" s="2" t="s">
        <v>453</v>
      </c>
      <c r="R256">
        <v>2911</v>
      </c>
      <c r="S256" t="s">
        <v>15</v>
      </c>
      <c r="T256" s="2">
        <v>0</v>
      </c>
      <c r="U256" s="2" t="s">
        <v>34</v>
      </c>
      <c r="V256" s="5">
        <v>2000</v>
      </c>
      <c r="W256" s="5" t="s">
        <v>440</v>
      </c>
      <c r="Y256" s="2" t="s">
        <v>67</v>
      </c>
      <c r="Z256" s="2" t="s">
        <v>409</v>
      </c>
      <c r="AA256" s="2" t="s">
        <v>69</v>
      </c>
      <c r="AB256" s="2" t="s">
        <v>104</v>
      </c>
      <c r="AC256" s="4" t="s">
        <v>103</v>
      </c>
      <c r="AD256" s="56">
        <v>110740</v>
      </c>
      <c r="AE256" s="98">
        <v>110740</v>
      </c>
      <c r="AF256" s="98">
        <v>110740</v>
      </c>
      <c r="AG256" s="94">
        <f t="shared" si="7"/>
        <v>0</v>
      </c>
    </row>
    <row r="257" spans="1:35" hidden="1" x14ac:dyDescent="0.25">
      <c r="A257" s="2" t="str">
        <f t="shared" si="6"/>
        <v>1.3.4O2038210CARTA DE RESIDENCIA Y/O PROCEDENCIADESPACHO DE LA SECRETARÍA GENERAL</v>
      </c>
      <c r="B257" s="2" t="s">
        <v>965</v>
      </c>
      <c r="D257" s="2" t="s">
        <v>353</v>
      </c>
      <c r="E257" s="2" t="s">
        <v>368</v>
      </c>
      <c r="F257" s="2" t="s">
        <v>354</v>
      </c>
      <c r="G257" s="2" t="s">
        <v>371</v>
      </c>
      <c r="H257" s="2" t="s">
        <v>37</v>
      </c>
      <c r="I257" s="2" t="s">
        <v>380</v>
      </c>
      <c r="J257" s="2" t="s">
        <v>63</v>
      </c>
      <c r="K257" s="2" t="s">
        <v>398</v>
      </c>
      <c r="L257" s="2">
        <v>2</v>
      </c>
      <c r="M257" s="2">
        <v>0</v>
      </c>
      <c r="N257" s="2" t="s">
        <v>404</v>
      </c>
      <c r="O257" s="2" t="s">
        <v>453</v>
      </c>
      <c r="R257">
        <v>3821</v>
      </c>
      <c r="S257" t="s">
        <v>48</v>
      </c>
      <c r="T257" s="2">
        <v>0</v>
      </c>
      <c r="U257" s="2" t="s">
        <v>34</v>
      </c>
      <c r="V257" s="5">
        <v>3000</v>
      </c>
      <c r="W257" s="5" t="s">
        <v>442</v>
      </c>
      <c r="Y257" s="2" t="s">
        <v>186</v>
      </c>
      <c r="Z257" s="2" t="s">
        <v>404</v>
      </c>
      <c r="AA257" s="2" t="s">
        <v>188</v>
      </c>
      <c r="AB257" s="2" t="s">
        <v>184</v>
      </c>
      <c r="AC257" s="2" t="s">
        <v>187</v>
      </c>
      <c r="AD257" s="56">
        <v>220000</v>
      </c>
      <c r="AE257" s="98">
        <v>220000</v>
      </c>
      <c r="AF257" s="95">
        <v>110000</v>
      </c>
      <c r="AG257" s="94">
        <f t="shared" si="7"/>
        <v>110000</v>
      </c>
      <c r="AH257" s="2" t="s">
        <v>332</v>
      </c>
    </row>
    <row r="258" spans="1:35" hidden="1" x14ac:dyDescent="0.25">
      <c r="A258" s="2" t="str">
        <f t="shared" ref="A258:A321" si="8">+CONCATENATE(H258,J258,L258,M258,R258,T258,AB258,AC258)</f>
        <v>1.3.4M5732910SERVICIOS CONTRATADOSDIRECCIÓN GENERAL DE ADMINISTRACIÓN</v>
      </c>
      <c r="B258" s="2" t="s">
        <v>965</v>
      </c>
      <c r="D258" s="2" t="s">
        <v>353</v>
      </c>
      <c r="E258" s="2" t="s">
        <v>368</v>
      </c>
      <c r="F258" s="2" t="s">
        <v>354</v>
      </c>
      <c r="G258" s="2" t="s">
        <v>371</v>
      </c>
      <c r="H258" s="2" t="s">
        <v>37</v>
      </c>
      <c r="I258" s="2" t="s">
        <v>380</v>
      </c>
      <c r="J258" s="2" t="s">
        <v>152</v>
      </c>
      <c r="K258" s="2" t="s">
        <v>397</v>
      </c>
      <c r="L258" s="2">
        <v>5</v>
      </c>
      <c r="M258" s="2">
        <v>7</v>
      </c>
      <c r="N258" s="2" t="s">
        <v>411</v>
      </c>
      <c r="O258" s="2" t="s">
        <v>453</v>
      </c>
      <c r="R258">
        <v>3291</v>
      </c>
      <c r="S258" t="s">
        <v>174</v>
      </c>
      <c r="T258" s="2">
        <v>0</v>
      </c>
      <c r="U258" s="2" t="s">
        <v>34</v>
      </c>
      <c r="V258" s="5">
        <v>3000</v>
      </c>
      <c r="W258" s="5" t="s">
        <v>442</v>
      </c>
      <c r="Y258" s="2" t="s">
        <v>149</v>
      </c>
      <c r="Z258" s="2" t="s">
        <v>411</v>
      </c>
      <c r="AA258" s="2" t="s">
        <v>150</v>
      </c>
      <c r="AB258" s="2" t="s">
        <v>173</v>
      </c>
      <c r="AC258" s="2" t="s">
        <v>151</v>
      </c>
      <c r="AD258" s="56">
        <v>103880</v>
      </c>
      <c r="AE258" s="93">
        <v>103880</v>
      </c>
      <c r="AF258" s="93">
        <v>103880</v>
      </c>
      <c r="AG258" s="94">
        <f t="shared" si="7"/>
        <v>0</v>
      </c>
      <c r="AH258"/>
    </row>
    <row r="259" spans="1:35" hidden="1" x14ac:dyDescent="0.25">
      <c r="A259" s="2" t="str">
        <f t="shared" si="8"/>
        <v>1.3.4O2033510ACTAS DE INSTALACIÓN DE MESAS DE PAZDIRECCIÓN GENERAL DE CULTURA DE PAZ</v>
      </c>
      <c r="B259" s="2" t="s">
        <v>965</v>
      </c>
      <c r="D259" s="2" t="s">
        <v>353</v>
      </c>
      <c r="E259" s="2" t="s">
        <v>368</v>
      </c>
      <c r="F259" s="2" t="s">
        <v>354</v>
      </c>
      <c r="G259" s="2" t="s">
        <v>371</v>
      </c>
      <c r="H259" t="s">
        <v>37</v>
      </c>
      <c r="I259" s="2" t="s">
        <v>380</v>
      </c>
      <c r="J259" t="s">
        <v>63</v>
      </c>
      <c r="K259" s="2" t="s">
        <v>398</v>
      </c>
      <c r="L259">
        <v>2</v>
      </c>
      <c r="M259">
        <v>0</v>
      </c>
      <c r="N259" s="2" t="s">
        <v>404</v>
      </c>
      <c r="O259" s="2" t="s">
        <v>453</v>
      </c>
      <c r="R259">
        <v>3351</v>
      </c>
      <c r="S259" t="s">
        <v>194</v>
      </c>
      <c r="T259" s="2">
        <v>0</v>
      </c>
      <c r="U259" s="2" t="s">
        <v>34</v>
      </c>
      <c r="V259" s="5">
        <v>3000</v>
      </c>
      <c r="W259" s="5" t="s">
        <v>442</v>
      </c>
      <c r="Y259" s="2" t="s">
        <v>186</v>
      </c>
      <c r="Z259" s="2" t="s">
        <v>404</v>
      </c>
      <c r="AA259" t="s">
        <v>188</v>
      </c>
      <c r="AB259" t="s">
        <v>193</v>
      </c>
      <c r="AC259" s="2" t="s">
        <v>201</v>
      </c>
      <c r="AD259" s="56">
        <v>300000</v>
      </c>
      <c r="AE259" s="98">
        <v>200000</v>
      </c>
      <c r="AF259" s="95">
        <v>100000</v>
      </c>
      <c r="AG259" s="94">
        <f t="shared" ref="AG259:AG322" si="9">AE259-AF259</f>
        <v>100000</v>
      </c>
      <c r="AH259" s="2" t="s">
        <v>330</v>
      </c>
    </row>
    <row r="260" spans="1:35" hidden="1" x14ac:dyDescent="0.25">
      <c r="A260" s="2" t="str">
        <f t="shared" si="8"/>
        <v>1.7.2R2538310ADMINISTRACIÓN CENTRAL DE PROTECCIÓN CIVIL Y BOMBEROSDIRECCIÓN GENERAL DE PROTECCIÓN CIVIL Y BOMBEROS</v>
      </c>
      <c r="B260" s="2" t="s">
        <v>965</v>
      </c>
      <c r="D260" s="2" t="s">
        <v>353</v>
      </c>
      <c r="E260" s="2" t="s">
        <v>368</v>
      </c>
      <c r="F260" s="2" t="s">
        <v>362</v>
      </c>
      <c r="G260" s="2" t="s">
        <v>372</v>
      </c>
      <c r="H260" s="2" t="s">
        <v>205</v>
      </c>
      <c r="I260" s="2" t="s">
        <v>383</v>
      </c>
      <c r="J260" s="2" t="s">
        <v>51</v>
      </c>
      <c r="K260" s="2" t="s">
        <v>400</v>
      </c>
      <c r="L260" s="2">
        <v>2</v>
      </c>
      <c r="M260" s="2">
        <v>5</v>
      </c>
      <c r="N260" s="2" t="s">
        <v>409</v>
      </c>
      <c r="O260" s="2" t="s">
        <v>453</v>
      </c>
      <c r="R260">
        <v>3831</v>
      </c>
      <c r="S260" t="s">
        <v>93</v>
      </c>
      <c r="T260" s="2">
        <v>0</v>
      </c>
      <c r="U260" s="2" t="s">
        <v>34</v>
      </c>
      <c r="V260" s="5">
        <v>3000</v>
      </c>
      <c r="W260" s="5" t="s">
        <v>442</v>
      </c>
      <c r="Y260" s="2" t="s">
        <v>186</v>
      </c>
      <c r="Z260" s="2" t="s">
        <v>409</v>
      </c>
      <c r="AA260" s="2" t="s">
        <v>203</v>
      </c>
      <c r="AB260" s="2" t="s">
        <v>350</v>
      </c>
      <c r="AC260" s="2" t="s">
        <v>204</v>
      </c>
      <c r="AD260" s="56">
        <v>100000</v>
      </c>
      <c r="AE260" s="98">
        <v>100000</v>
      </c>
      <c r="AF260" s="94">
        <v>100000</v>
      </c>
      <c r="AG260" s="94">
        <f t="shared" si="9"/>
        <v>0</v>
      </c>
      <c r="AH260" s="2"/>
    </row>
    <row r="261" spans="1:35" hidden="1" x14ac:dyDescent="0.25">
      <c r="A261" s="2" t="str">
        <f t="shared" si="8"/>
        <v>1.7.2R2553210ADMINISTRACIÓN CENTRAL DE PROTECCIÓN CIVIL Y BOMBEROSDIRECCIÓN GENERAL DE PROTECCIÓN CIVIL Y BOMBEROS</v>
      </c>
      <c r="B261" s="2" t="s">
        <v>965</v>
      </c>
      <c r="D261" s="2" t="s">
        <v>353</v>
      </c>
      <c r="E261" s="2" t="s">
        <v>368</v>
      </c>
      <c r="F261" s="2" t="s">
        <v>362</v>
      </c>
      <c r="G261" s="2" t="s">
        <v>372</v>
      </c>
      <c r="H261" s="2" t="s">
        <v>205</v>
      </c>
      <c r="I261" s="2" t="s">
        <v>383</v>
      </c>
      <c r="J261" s="2" t="s">
        <v>51</v>
      </c>
      <c r="K261" s="2" t="s">
        <v>400</v>
      </c>
      <c r="L261" s="2">
        <v>2</v>
      </c>
      <c r="M261" s="2">
        <v>5</v>
      </c>
      <c r="N261" s="2" t="s">
        <v>409</v>
      </c>
      <c r="O261" s="2" t="s">
        <v>452</v>
      </c>
      <c r="R261">
        <v>5321</v>
      </c>
      <c r="S261" t="s">
        <v>112</v>
      </c>
      <c r="T261" s="2">
        <v>0</v>
      </c>
      <c r="U261" s="2" t="s">
        <v>34</v>
      </c>
      <c r="V261" s="5">
        <v>5000</v>
      </c>
      <c r="W261" s="5" t="s">
        <v>444</v>
      </c>
      <c r="Y261" s="2" t="s">
        <v>186</v>
      </c>
      <c r="Z261" s="2" t="s">
        <v>409</v>
      </c>
      <c r="AA261" s="2" t="s">
        <v>203</v>
      </c>
      <c r="AB261" s="2" t="s">
        <v>350</v>
      </c>
      <c r="AC261" s="2" t="s">
        <v>204</v>
      </c>
      <c r="AD261" s="56">
        <v>100000</v>
      </c>
      <c r="AE261" s="98">
        <v>100000</v>
      </c>
      <c r="AF261" s="98">
        <v>100000</v>
      </c>
      <c r="AG261" s="94">
        <f t="shared" si="9"/>
        <v>0</v>
      </c>
      <c r="AH261" s="2"/>
    </row>
    <row r="262" spans="1:35" hidden="1" x14ac:dyDescent="0.25">
      <c r="A262" s="2" t="str">
        <f t="shared" si="8"/>
        <v>1.7.2R2521310ADMINISTRACIÓN CENTRAL DE PROTECCIÓN CIVIL Y BOMBEROSDIRECCIÓN GENERAL DE PROTECCIÓN CIVIL Y BOMBEROS</v>
      </c>
      <c r="B262" s="2" t="s">
        <v>965</v>
      </c>
      <c r="D262" s="2" t="s">
        <v>353</v>
      </c>
      <c r="E262" s="2" t="s">
        <v>368</v>
      </c>
      <c r="F262" s="2" t="s">
        <v>362</v>
      </c>
      <c r="G262" s="2" t="s">
        <v>372</v>
      </c>
      <c r="H262" s="2" t="s">
        <v>205</v>
      </c>
      <c r="I262" s="2" t="s">
        <v>383</v>
      </c>
      <c r="J262" s="2" t="s">
        <v>51</v>
      </c>
      <c r="K262" s="2" t="s">
        <v>400</v>
      </c>
      <c r="L262" s="2">
        <v>2</v>
      </c>
      <c r="M262" s="2">
        <v>5</v>
      </c>
      <c r="N262" s="2" t="s">
        <v>409</v>
      </c>
      <c r="O262" s="2" t="s">
        <v>453</v>
      </c>
      <c r="R262">
        <v>2131</v>
      </c>
      <c r="S262" t="s">
        <v>206</v>
      </c>
      <c r="T262" s="2">
        <v>0</v>
      </c>
      <c r="U262" s="2" t="s">
        <v>34</v>
      </c>
      <c r="V262" s="5">
        <v>2000</v>
      </c>
      <c r="W262" s="5" t="s">
        <v>440</v>
      </c>
      <c r="Y262" s="2" t="s">
        <v>186</v>
      </c>
      <c r="Z262" s="2" t="s">
        <v>409</v>
      </c>
      <c r="AA262" s="2" t="s">
        <v>203</v>
      </c>
      <c r="AB262" t="s">
        <v>350</v>
      </c>
      <c r="AC262" s="2" t="s">
        <v>204</v>
      </c>
      <c r="AD262" s="56">
        <v>200000</v>
      </c>
      <c r="AE262" s="98">
        <v>200000</v>
      </c>
      <c r="AF262" s="95">
        <v>100000</v>
      </c>
      <c r="AG262" s="94">
        <f t="shared" si="9"/>
        <v>100000</v>
      </c>
      <c r="AH262" s="2"/>
    </row>
    <row r="263" spans="1:35" hidden="1" x14ac:dyDescent="0.25">
      <c r="A263" s="2" t="str">
        <f t="shared" si="8"/>
        <v>1.3.4M1037110APOYO ECONÓMICO A PERSONAS FÍSICAS, ASOCIACIONES E INSTITUCIONES SIN FINES DE LUCROSECRETARÍA PARTICULAR DE PRESIDENCIA</v>
      </c>
      <c r="B263" s="2" t="s">
        <v>965</v>
      </c>
      <c r="D263" s="2" t="s">
        <v>353</v>
      </c>
      <c r="E263" s="2" t="s">
        <v>368</v>
      </c>
      <c r="F263" s="2" t="s">
        <v>354</v>
      </c>
      <c r="G263" s="2" t="s">
        <v>371</v>
      </c>
      <c r="H263" s="2" t="s">
        <v>37</v>
      </c>
      <c r="I263" s="2" t="s">
        <v>380</v>
      </c>
      <c r="J263" s="2" t="s">
        <v>152</v>
      </c>
      <c r="K263" s="2" t="s">
        <v>397</v>
      </c>
      <c r="L263" s="2">
        <v>1</v>
      </c>
      <c r="M263" s="2">
        <v>0</v>
      </c>
      <c r="N263" s="2" t="s">
        <v>404</v>
      </c>
      <c r="O263" s="2" t="s">
        <v>453</v>
      </c>
      <c r="R263">
        <v>3711</v>
      </c>
      <c r="S263" t="s">
        <v>18</v>
      </c>
      <c r="T263" s="2">
        <v>0</v>
      </c>
      <c r="U263" s="2" t="s">
        <v>34</v>
      </c>
      <c r="V263" s="5">
        <v>3000</v>
      </c>
      <c r="W263" s="5" t="s">
        <v>442</v>
      </c>
      <c r="Y263" s="2" t="s">
        <v>22</v>
      </c>
      <c r="Z263" s="2" t="s">
        <v>404</v>
      </c>
      <c r="AA263" s="2" t="s">
        <v>211</v>
      </c>
      <c r="AB263" s="2" t="s">
        <v>212</v>
      </c>
      <c r="AC263" s="2" t="s">
        <v>213</v>
      </c>
      <c r="AD263" s="56">
        <v>200000</v>
      </c>
      <c r="AE263" s="98">
        <v>100000</v>
      </c>
      <c r="AF263" s="98">
        <v>80000</v>
      </c>
      <c r="AG263" s="94">
        <f t="shared" si="9"/>
        <v>20000</v>
      </c>
      <c r="AH263" s="2"/>
    </row>
    <row r="264" spans="1:35" hidden="1" x14ac:dyDescent="0.25">
      <c r="A264" s="2" t="str">
        <f t="shared" si="8"/>
        <v>1.3.4M5754210BIENES ADQUIRIDOSDIRECCIÓN GENERAL DE ADMINISTRACIÓN</v>
      </c>
      <c r="B264" s="2" t="s">
        <v>965</v>
      </c>
      <c r="D264" s="2" t="s">
        <v>353</v>
      </c>
      <c r="E264" s="2" t="s">
        <v>368</v>
      </c>
      <c r="F264" s="2" t="s">
        <v>354</v>
      </c>
      <c r="G264" s="2" t="s">
        <v>371</v>
      </c>
      <c r="H264" s="2" t="s">
        <v>37</v>
      </c>
      <c r="I264" s="2" t="s">
        <v>380</v>
      </c>
      <c r="J264" s="2" t="s">
        <v>152</v>
      </c>
      <c r="K264" s="2" t="s">
        <v>397</v>
      </c>
      <c r="L264" s="2">
        <v>5</v>
      </c>
      <c r="M264" s="2">
        <v>7</v>
      </c>
      <c r="N264" s="2" t="s">
        <v>411</v>
      </c>
      <c r="O264" s="2" t="s">
        <v>452</v>
      </c>
      <c r="R264">
        <v>5421</v>
      </c>
      <c r="S264" t="s">
        <v>81</v>
      </c>
      <c r="T264" s="2">
        <v>0</v>
      </c>
      <c r="U264" s="2" t="s">
        <v>34</v>
      </c>
      <c r="V264" s="5">
        <v>5000</v>
      </c>
      <c r="W264" s="5" t="s">
        <v>444</v>
      </c>
      <c r="Y264" s="2" t="s">
        <v>149</v>
      </c>
      <c r="Z264" s="2" t="s">
        <v>411</v>
      </c>
      <c r="AA264" s="2" t="s">
        <v>150</v>
      </c>
      <c r="AB264" s="2" t="s">
        <v>148</v>
      </c>
      <c r="AC264" s="2" t="s">
        <v>151</v>
      </c>
      <c r="AD264" s="56">
        <v>100000</v>
      </c>
      <c r="AE264" s="98">
        <v>100000</v>
      </c>
      <c r="AF264" s="98">
        <v>100000</v>
      </c>
      <c r="AG264" s="94">
        <f t="shared" si="9"/>
        <v>0</v>
      </c>
      <c r="AH264" s="2"/>
    </row>
    <row r="265" spans="1:35" hidden="1" x14ac:dyDescent="0.25">
      <c r="A265" s="2" t="str">
        <f t="shared" si="8"/>
        <v>2.1.5R7321710CONTROL DE FELINOS, CANINOS Y VIDA SILVESTRE EN EL MUNICIPIOUNIDAD DE ACOPIO Y SALUD ANIMAL MUNICIPAL</v>
      </c>
      <c r="B265" s="2" t="s">
        <v>965</v>
      </c>
      <c r="D265" s="2" t="s">
        <v>355</v>
      </c>
      <c r="E265" s="2" t="s">
        <v>369</v>
      </c>
      <c r="F265" s="2" t="s">
        <v>364</v>
      </c>
      <c r="G265" s="2" t="s">
        <v>373</v>
      </c>
      <c r="H265" s="2" t="s">
        <v>341</v>
      </c>
      <c r="I265" s="2" t="s">
        <v>384</v>
      </c>
      <c r="J265" s="2" t="s">
        <v>51</v>
      </c>
      <c r="K265" s="2" t="s">
        <v>400</v>
      </c>
      <c r="L265" s="2">
        <v>7</v>
      </c>
      <c r="M265" s="2">
        <v>3</v>
      </c>
      <c r="N265" s="2" t="s">
        <v>407</v>
      </c>
      <c r="O265" s="2" t="s">
        <v>453</v>
      </c>
      <c r="R265">
        <v>2171</v>
      </c>
      <c r="S265" t="s">
        <v>274</v>
      </c>
      <c r="T265" s="2">
        <v>0</v>
      </c>
      <c r="U265" s="2" t="s">
        <v>34</v>
      </c>
      <c r="V265" s="5">
        <v>2000</v>
      </c>
      <c r="W265" s="5" t="s">
        <v>440</v>
      </c>
      <c r="Y265" s="2" t="s">
        <v>67</v>
      </c>
      <c r="Z265" s="2" t="s">
        <v>407</v>
      </c>
      <c r="AA265" s="2" t="s">
        <v>343</v>
      </c>
      <c r="AB265" s="2" t="s">
        <v>344</v>
      </c>
      <c r="AC265" s="2" t="s">
        <v>345</v>
      </c>
      <c r="AD265" s="56">
        <v>100000</v>
      </c>
      <c r="AE265" s="98">
        <v>100000</v>
      </c>
      <c r="AF265" s="98">
        <v>100000</v>
      </c>
      <c r="AG265" s="94">
        <f t="shared" si="9"/>
        <v>0</v>
      </c>
    </row>
    <row r="266" spans="1:35" hidden="1" x14ac:dyDescent="0.25">
      <c r="A266" s="2" t="str">
        <f t="shared" si="8"/>
        <v>1.3.4O2051510FORMATOS ACCESIBLES DE COMUNICACIÓN E INFORMACIÓN PARA LA INCLUSIÓN SOCIALDIRECCIÓN GENERAL DE CULTURA DE PAZ</v>
      </c>
      <c r="B266" s="2" t="s">
        <v>965</v>
      </c>
      <c r="D266" s="2" t="s">
        <v>353</v>
      </c>
      <c r="E266" s="2" t="s">
        <v>368</v>
      </c>
      <c r="F266" s="2" t="s">
        <v>354</v>
      </c>
      <c r="G266" s="2" t="s">
        <v>371</v>
      </c>
      <c r="H266" s="2" t="s">
        <v>37</v>
      </c>
      <c r="I266" s="2" t="s">
        <v>380</v>
      </c>
      <c r="J266" s="2" t="s">
        <v>63</v>
      </c>
      <c r="K266" s="2" t="s">
        <v>398</v>
      </c>
      <c r="L266" s="2">
        <v>2</v>
      </c>
      <c r="M266" s="2">
        <v>0</v>
      </c>
      <c r="N266" s="2" t="s">
        <v>404</v>
      </c>
      <c r="O266" s="2" t="s">
        <v>452</v>
      </c>
      <c r="R266">
        <v>5151</v>
      </c>
      <c r="S266" t="s">
        <v>131</v>
      </c>
      <c r="T266" s="2">
        <v>0</v>
      </c>
      <c r="U266" s="2" t="s">
        <v>34</v>
      </c>
      <c r="V266" s="5">
        <v>5000</v>
      </c>
      <c r="W266" s="5" t="s">
        <v>444</v>
      </c>
      <c r="Y266" s="2" t="s">
        <v>186</v>
      </c>
      <c r="Z266" s="2" t="s">
        <v>404</v>
      </c>
      <c r="AA266" s="2" t="s">
        <v>188</v>
      </c>
      <c r="AB266" s="2" t="s">
        <v>199</v>
      </c>
      <c r="AC266" s="2" t="s">
        <v>201</v>
      </c>
      <c r="AD266" s="56">
        <v>100000</v>
      </c>
      <c r="AE266" s="98">
        <v>100000</v>
      </c>
      <c r="AF266" s="98">
        <v>100000</v>
      </c>
      <c r="AG266" s="94">
        <f t="shared" si="9"/>
        <v>0</v>
      </c>
      <c r="AH266" s="2" t="s">
        <v>334</v>
      </c>
    </row>
    <row r="267" spans="1:35" hidden="1" x14ac:dyDescent="0.25">
      <c r="A267" s="2" t="str">
        <f t="shared" si="8"/>
        <v>3.8.2E1735310INFRAESTRUCTURA TECNOLOGICA ENTREGADADIRECCION GENERAL DE INNOVACION GUBERNAMENTAL</v>
      </c>
      <c r="B267" s="2" t="s">
        <v>965</v>
      </c>
      <c r="D267" s="2" t="s">
        <v>358</v>
      </c>
      <c r="E267" s="2" t="s">
        <v>370</v>
      </c>
      <c r="F267" s="2" t="s">
        <v>359</v>
      </c>
      <c r="G267" s="2" t="s">
        <v>379</v>
      </c>
      <c r="H267" s="2" t="s">
        <v>24</v>
      </c>
      <c r="I267" s="2" t="s">
        <v>392</v>
      </c>
      <c r="J267" s="2" t="s">
        <v>25</v>
      </c>
      <c r="K267" s="2" t="s">
        <v>394</v>
      </c>
      <c r="L267" s="2">
        <v>1</v>
      </c>
      <c r="M267" s="2">
        <v>7</v>
      </c>
      <c r="N267" s="2" t="s">
        <v>411</v>
      </c>
      <c r="O267" s="2" t="s">
        <v>453</v>
      </c>
      <c r="R267">
        <v>3531</v>
      </c>
      <c r="S267" t="s">
        <v>28</v>
      </c>
      <c r="T267" s="2">
        <v>0</v>
      </c>
      <c r="U267" s="2" t="s">
        <v>34</v>
      </c>
      <c r="V267" s="5">
        <v>3000</v>
      </c>
      <c r="W267" s="5" t="s">
        <v>442</v>
      </c>
      <c r="Y267" s="2" t="s">
        <v>22</v>
      </c>
      <c r="Z267" s="2" t="s">
        <v>411</v>
      </c>
      <c r="AA267" s="2" t="s">
        <v>23</v>
      </c>
      <c r="AB267" s="2" t="s">
        <v>26</v>
      </c>
      <c r="AC267" s="2" t="s">
        <v>14</v>
      </c>
      <c r="AD267" s="56">
        <v>120000</v>
      </c>
      <c r="AE267" s="98">
        <v>120000</v>
      </c>
      <c r="AF267" s="95">
        <v>100000</v>
      </c>
      <c r="AG267" s="94">
        <f t="shared" si="9"/>
        <v>20000</v>
      </c>
      <c r="AH267" s="2"/>
    </row>
    <row r="268" spans="1:35" hidden="1" x14ac:dyDescent="0.25">
      <c r="A268" s="2" t="str">
        <f t="shared" si="8"/>
        <v>1.3.4M4751910PROYECTO DE PRESUPUESTODIRECCIÓN GENERAL DE INGRESOS</v>
      </c>
      <c r="B268" s="2" t="s">
        <v>965</v>
      </c>
      <c r="D268" s="2" t="s">
        <v>353</v>
      </c>
      <c r="E268" s="2" t="s">
        <v>368</v>
      </c>
      <c r="F268" s="2" t="s">
        <v>354</v>
      </c>
      <c r="G268" s="2" t="s">
        <v>371</v>
      </c>
      <c r="H268" s="2" t="s">
        <v>37</v>
      </c>
      <c r="I268" s="2" t="s">
        <v>380</v>
      </c>
      <c r="J268" s="2" t="s">
        <v>152</v>
      </c>
      <c r="K268" s="2" t="s">
        <v>397</v>
      </c>
      <c r="L268" s="2">
        <v>4</v>
      </c>
      <c r="M268" s="2">
        <v>7</v>
      </c>
      <c r="N268" s="2" t="s">
        <v>411</v>
      </c>
      <c r="O268" s="2" t="s">
        <v>452</v>
      </c>
      <c r="R268">
        <v>5191</v>
      </c>
      <c r="S268" t="s">
        <v>278</v>
      </c>
      <c r="T268" s="2">
        <v>0</v>
      </c>
      <c r="U268" s="2" t="s">
        <v>34</v>
      </c>
      <c r="V268" s="5">
        <v>5000</v>
      </c>
      <c r="W268" s="5" t="s">
        <v>444</v>
      </c>
      <c r="Y268" s="2" t="s">
        <v>311</v>
      </c>
      <c r="Z268" s="2" t="s">
        <v>411</v>
      </c>
      <c r="AA268" s="2" t="s">
        <v>312</v>
      </c>
      <c r="AB268" s="2" t="s">
        <v>310</v>
      </c>
      <c r="AC268" s="2" t="s">
        <v>313</v>
      </c>
      <c r="AD268" s="56">
        <v>100000</v>
      </c>
      <c r="AE268" s="98">
        <v>100000</v>
      </c>
      <c r="AF268" s="98">
        <v>0</v>
      </c>
      <c r="AG268" s="94">
        <f t="shared" si="9"/>
        <v>100000</v>
      </c>
      <c r="AH268" s="2"/>
    </row>
    <row r="269" spans="1:35" hidden="1" x14ac:dyDescent="0.25">
      <c r="A269" s="2" t="str">
        <f t="shared" si="8"/>
        <v>3.1.1E9643110REHBILITACIÓN DE TALLERES ARTESANALESDIRECCIÓN GENERAL DE TURISMO</v>
      </c>
      <c r="B269" s="2" t="s">
        <v>965</v>
      </c>
      <c r="D269" s="2" t="s">
        <v>358</v>
      </c>
      <c r="E269" s="2" t="s">
        <v>370</v>
      </c>
      <c r="F269" s="2" t="s">
        <v>363</v>
      </c>
      <c r="G269" s="2" t="s">
        <v>378</v>
      </c>
      <c r="H269" s="2" t="s">
        <v>221</v>
      </c>
      <c r="I269" s="2" t="s">
        <v>391</v>
      </c>
      <c r="J269" s="2" t="s">
        <v>25</v>
      </c>
      <c r="K269" s="2" t="s">
        <v>394</v>
      </c>
      <c r="L269" s="2">
        <v>9</v>
      </c>
      <c r="M269" s="2">
        <v>6</v>
      </c>
      <c r="N269" s="2" t="s">
        <v>410</v>
      </c>
      <c r="O269" s="2" t="s">
        <v>453</v>
      </c>
      <c r="R269">
        <v>4311</v>
      </c>
      <c r="S269" t="s">
        <v>223</v>
      </c>
      <c r="T269" s="2">
        <v>0</v>
      </c>
      <c r="U269" s="2" t="s">
        <v>34</v>
      </c>
      <c r="V269" s="5">
        <v>4000</v>
      </c>
      <c r="W269" s="5" t="s">
        <v>443</v>
      </c>
      <c r="Y269" s="2" t="s">
        <v>222</v>
      </c>
      <c r="Z269" s="2" t="s">
        <v>410</v>
      </c>
      <c r="AA269" s="2" t="s">
        <v>229</v>
      </c>
      <c r="AB269" s="2" t="s">
        <v>230</v>
      </c>
      <c r="AC269" s="2" t="s">
        <v>231</v>
      </c>
      <c r="AD269" s="56">
        <v>100000</v>
      </c>
      <c r="AE269" s="98">
        <v>100000</v>
      </c>
      <c r="AF269" s="98">
        <v>100000</v>
      </c>
      <c r="AG269" s="94">
        <f t="shared" si="9"/>
        <v>0</v>
      </c>
      <c r="AH269" s="2"/>
      <c r="AI269" t="s">
        <v>419</v>
      </c>
    </row>
    <row r="270" spans="1:35" hidden="1" x14ac:dyDescent="0.25">
      <c r="A270" s="2" t="str">
        <f t="shared" si="8"/>
        <v>1.3.4E1838310SERVICIOS DE ALIMENTOSDIRECCIÓN GENERAL DE RELACIONES PÚBLICAS</v>
      </c>
      <c r="B270" s="2" t="s">
        <v>965</v>
      </c>
      <c r="D270" s="2" t="s">
        <v>353</v>
      </c>
      <c r="E270" s="2" t="s">
        <v>368</v>
      </c>
      <c r="F270" s="2" t="s">
        <v>354</v>
      </c>
      <c r="G270" s="2" t="s">
        <v>371</v>
      </c>
      <c r="H270" s="2" t="s">
        <v>37</v>
      </c>
      <c r="I270" s="2" t="s">
        <v>380</v>
      </c>
      <c r="J270" s="2" t="s">
        <v>25</v>
      </c>
      <c r="K270" s="2" t="s">
        <v>394</v>
      </c>
      <c r="L270" s="2">
        <v>1</v>
      </c>
      <c r="M270" s="2">
        <v>8</v>
      </c>
      <c r="N270" s="2" t="s">
        <v>412</v>
      </c>
      <c r="O270" s="2" t="s">
        <v>453</v>
      </c>
      <c r="R270">
        <v>3831</v>
      </c>
      <c r="S270" t="s">
        <v>93</v>
      </c>
      <c r="T270" s="2">
        <v>0</v>
      </c>
      <c r="U270" s="2" t="s">
        <v>34</v>
      </c>
      <c r="V270" s="5">
        <v>3000</v>
      </c>
      <c r="W270" s="5" t="s">
        <v>442</v>
      </c>
      <c r="Y270" s="2" t="s">
        <v>22</v>
      </c>
      <c r="Z270" s="2" t="s">
        <v>412</v>
      </c>
      <c r="AA270" s="2" t="s">
        <v>215</v>
      </c>
      <c r="AB270" s="2" t="s">
        <v>214</v>
      </c>
      <c r="AC270" s="2" t="s">
        <v>216</v>
      </c>
      <c r="AD270" s="56">
        <v>100000</v>
      </c>
      <c r="AE270" s="98">
        <v>100000</v>
      </c>
      <c r="AF270" s="98">
        <v>100000</v>
      </c>
      <c r="AG270" s="94">
        <f t="shared" si="9"/>
        <v>0</v>
      </c>
      <c r="AH270" s="2"/>
    </row>
    <row r="271" spans="1:35" hidden="1" x14ac:dyDescent="0.25">
      <c r="A271" s="2" t="str">
        <f t="shared" si="8"/>
        <v>1.3.4E7553210SERVICIOS MÉDICOS DE CALIDADDIRECCIÓN GENERAL DE SERVICIOS MÉDICOS MUNICIPALES</v>
      </c>
      <c r="B271" s="2" t="s">
        <v>965</v>
      </c>
      <c r="D271" s="2" t="s">
        <v>353</v>
      </c>
      <c r="E271" s="2" t="s">
        <v>368</v>
      </c>
      <c r="F271" s="2" t="s">
        <v>354</v>
      </c>
      <c r="G271" s="2" t="s">
        <v>371</v>
      </c>
      <c r="H271" s="2" t="s">
        <v>37</v>
      </c>
      <c r="I271" s="2" t="s">
        <v>380</v>
      </c>
      <c r="J271" s="2" t="s">
        <v>25</v>
      </c>
      <c r="K271" s="2" t="s">
        <v>394</v>
      </c>
      <c r="L271" s="2">
        <v>7</v>
      </c>
      <c r="M271" s="2">
        <v>5</v>
      </c>
      <c r="N271" s="2" t="s">
        <v>409</v>
      </c>
      <c r="O271" s="2" t="s">
        <v>452</v>
      </c>
      <c r="R271">
        <v>5321</v>
      </c>
      <c r="S271" t="s">
        <v>112</v>
      </c>
      <c r="T271" s="2">
        <v>0</v>
      </c>
      <c r="U271" s="2" t="s">
        <v>34</v>
      </c>
      <c r="V271" s="5">
        <v>5000</v>
      </c>
      <c r="W271" s="5" t="s">
        <v>444</v>
      </c>
      <c r="Y271" s="2" t="s">
        <v>67</v>
      </c>
      <c r="Z271" s="2" t="s">
        <v>409</v>
      </c>
      <c r="AA271" s="2" t="s">
        <v>69</v>
      </c>
      <c r="AB271" s="2" t="s">
        <v>104</v>
      </c>
      <c r="AC271" s="4" t="s">
        <v>103</v>
      </c>
      <c r="AD271" s="56">
        <v>130442</v>
      </c>
      <c r="AE271" s="98">
        <v>100000</v>
      </c>
      <c r="AF271" s="98">
        <v>100000</v>
      </c>
      <c r="AG271" s="94">
        <f t="shared" si="9"/>
        <v>0</v>
      </c>
    </row>
    <row r="272" spans="1:35" hidden="1" x14ac:dyDescent="0.25">
      <c r="A272" s="2" t="str">
        <f t="shared" si="8"/>
        <v>2.2.7R18427210SUMINISTRO DE AGUADIRECCIÓN GENERAL DE AGUA POTABLE Y SANEAMIENTO</v>
      </c>
      <c r="B272" s="2" t="s">
        <v>965</v>
      </c>
      <c r="D272" s="2" t="s">
        <v>355</v>
      </c>
      <c r="E272" s="2" t="s">
        <v>369</v>
      </c>
      <c r="F272" s="2" t="s">
        <v>356</v>
      </c>
      <c r="G272" s="2" t="s">
        <v>374</v>
      </c>
      <c r="H272" s="2" t="s">
        <v>299</v>
      </c>
      <c r="I272" s="2" t="s">
        <v>385</v>
      </c>
      <c r="J272" s="2" t="s">
        <v>51</v>
      </c>
      <c r="K272" s="2" t="s">
        <v>400</v>
      </c>
      <c r="L272" s="2">
        <v>18</v>
      </c>
      <c r="M272" s="2">
        <v>4</v>
      </c>
      <c r="N272" s="14" t="s">
        <v>408</v>
      </c>
      <c r="O272" s="2" t="s">
        <v>453</v>
      </c>
      <c r="R272">
        <v>2721</v>
      </c>
      <c r="S272" t="s">
        <v>72</v>
      </c>
      <c r="T272" s="2">
        <v>0</v>
      </c>
      <c r="U272" s="2" t="s">
        <v>34</v>
      </c>
      <c r="V272" s="5">
        <v>2000</v>
      </c>
      <c r="W272" s="5" t="s">
        <v>440</v>
      </c>
      <c r="Y272" s="2" t="s">
        <v>296</v>
      </c>
      <c r="Z272" s="14" t="s">
        <v>408</v>
      </c>
      <c r="AA272" s="2" t="s">
        <v>297</v>
      </c>
      <c r="AB272" s="2" t="s">
        <v>300</v>
      </c>
      <c r="AC272" s="2" t="s">
        <v>303</v>
      </c>
      <c r="AD272" s="56">
        <v>800000</v>
      </c>
      <c r="AE272" s="98">
        <v>100000</v>
      </c>
      <c r="AF272" s="98">
        <v>100000</v>
      </c>
      <c r="AG272" s="94">
        <f t="shared" si="9"/>
        <v>0</v>
      </c>
      <c r="AH272" s="2"/>
      <c r="AI272" s="2"/>
    </row>
    <row r="273" spans="1:35" hidden="1" x14ac:dyDescent="0.25">
      <c r="A273" s="2" t="str">
        <f t="shared" si="8"/>
        <v>2.2.7R18427210SUMINISTRO DE AGUADIRECCIÓN GENERAL DE LABORATORIO URBANO</v>
      </c>
      <c r="B273" s="2" t="s">
        <v>965</v>
      </c>
      <c r="D273" s="2" t="s">
        <v>355</v>
      </c>
      <c r="E273" s="2" t="s">
        <v>369</v>
      </c>
      <c r="F273" s="2" t="s">
        <v>356</v>
      </c>
      <c r="G273" s="2" t="s">
        <v>374</v>
      </c>
      <c r="H273" s="2" t="s">
        <v>299</v>
      </c>
      <c r="I273" s="2" t="s">
        <v>385</v>
      </c>
      <c r="J273" s="2" t="s">
        <v>51</v>
      </c>
      <c r="K273" s="2" t="s">
        <v>400</v>
      </c>
      <c r="L273" s="2">
        <v>18</v>
      </c>
      <c r="M273" s="2">
        <v>4</v>
      </c>
      <c r="N273" s="14" t="s">
        <v>408</v>
      </c>
      <c r="O273" s="2" t="s">
        <v>453</v>
      </c>
      <c r="R273">
        <v>2721</v>
      </c>
      <c r="S273" t="s">
        <v>72</v>
      </c>
      <c r="T273" s="2">
        <v>0</v>
      </c>
      <c r="U273" s="2" t="s">
        <v>34</v>
      </c>
      <c r="V273" s="5">
        <v>2000</v>
      </c>
      <c r="W273" s="5" t="s">
        <v>440</v>
      </c>
      <c r="Y273" s="2" t="s">
        <v>296</v>
      </c>
      <c r="Z273" s="14" t="s">
        <v>408</v>
      </c>
      <c r="AA273" s="2" t="s">
        <v>297</v>
      </c>
      <c r="AB273" s="2" t="s">
        <v>300</v>
      </c>
      <c r="AC273" s="2" t="s">
        <v>301</v>
      </c>
      <c r="AD273" s="56">
        <v>181715</v>
      </c>
      <c r="AE273" s="98">
        <v>100000</v>
      </c>
      <c r="AF273" s="98">
        <v>100000</v>
      </c>
      <c r="AG273" s="94">
        <f t="shared" si="9"/>
        <v>0</v>
      </c>
      <c r="AH273" s="2"/>
    </row>
    <row r="274" spans="1:35" hidden="1" x14ac:dyDescent="0.25">
      <c r="A274" s="2" t="str">
        <f t="shared" si="8"/>
        <v>2.2.7R18435810SUMINISTRO DE AGUADIRECCIÓN GENERAL DE AGUA POTABLE Y SANEAMIENTO</v>
      </c>
      <c r="B274" s="2" t="s">
        <v>965</v>
      </c>
      <c r="D274" s="2" t="s">
        <v>355</v>
      </c>
      <c r="E274" s="2" t="s">
        <v>369</v>
      </c>
      <c r="F274" s="2" t="s">
        <v>356</v>
      </c>
      <c r="G274" s="2" t="s">
        <v>374</v>
      </c>
      <c r="H274" s="2" t="s">
        <v>299</v>
      </c>
      <c r="I274" s="2" t="s">
        <v>385</v>
      </c>
      <c r="J274" s="2" t="s">
        <v>51</v>
      </c>
      <c r="K274" s="2" t="s">
        <v>400</v>
      </c>
      <c r="L274" s="2">
        <v>18</v>
      </c>
      <c r="M274" s="2">
        <v>4</v>
      </c>
      <c r="N274" s="14" t="s">
        <v>408</v>
      </c>
      <c r="O274" s="2" t="s">
        <v>453</v>
      </c>
      <c r="R274">
        <v>3581</v>
      </c>
      <c r="S274" t="s">
        <v>92</v>
      </c>
      <c r="T274" s="2">
        <v>0</v>
      </c>
      <c r="U274" s="2" t="s">
        <v>34</v>
      </c>
      <c r="V274" s="5">
        <v>3000</v>
      </c>
      <c r="W274" s="5" t="s">
        <v>442</v>
      </c>
      <c r="Y274" s="2" t="s">
        <v>296</v>
      </c>
      <c r="Z274" s="14" t="s">
        <v>408</v>
      </c>
      <c r="AA274" s="2" t="s">
        <v>297</v>
      </c>
      <c r="AB274" s="2" t="s">
        <v>300</v>
      </c>
      <c r="AC274" s="2" t="s">
        <v>303</v>
      </c>
      <c r="AD274" s="56">
        <v>120000</v>
      </c>
      <c r="AE274" s="98">
        <v>100000</v>
      </c>
      <c r="AF274" s="98">
        <v>100000</v>
      </c>
      <c r="AG274" s="94">
        <f t="shared" si="9"/>
        <v>0</v>
      </c>
      <c r="AH274" s="2"/>
    </row>
    <row r="275" spans="1:35" hidden="1" x14ac:dyDescent="0.25">
      <c r="A275" s="2" t="str">
        <f t="shared" si="8"/>
        <v>2.2.7R18452310SUMINISTRO DE AGUADIRECCIÓN GENERAL DE LABORATORIO URBANO</v>
      </c>
      <c r="B275" s="2" t="s">
        <v>965</v>
      </c>
      <c r="D275" s="2" t="s">
        <v>355</v>
      </c>
      <c r="E275" s="2" t="s">
        <v>369</v>
      </c>
      <c r="F275" s="2" t="s">
        <v>356</v>
      </c>
      <c r="G275" s="2" t="s">
        <v>374</v>
      </c>
      <c r="H275" s="2" t="s">
        <v>299</v>
      </c>
      <c r="I275" s="2" t="s">
        <v>385</v>
      </c>
      <c r="J275" s="2" t="s">
        <v>51</v>
      </c>
      <c r="K275" s="2" t="s">
        <v>400</v>
      </c>
      <c r="L275" s="2">
        <v>18</v>
      </c>
      <c r="M275" s="2">
        <v>4</v>
      </c>
      <c r="N275" s="14" t="s">
        <v>408</v>
      </c>
      <c r="O275" s="2" t="s">
        <v>452</v>
      </c>
      <c r="R275">
        <v>5231</v>
      </c>
      <c r="S275" t="s">
        <v>46</v>
      </c>
      <c r="T275" s="2">
        <v>0</v>
      </c>
      <c r="U275" s="2" t="s">
        <v>34</v>
      </c>
      <c r="V275" s="5">
        <v>5000</v>
      </c>
      <c r="W275" s="5" t="s">
        <v>444</v>
      </c>
      <c r="Y275" s="2" t="s">
        <v>296</v>
      </c>
      <c r="Z275" s="14" t="s">
        <v>408</v>
      </c>
      <c r="AA275" s="2" t="s">
        <v>297</v>
      </c>
      <c r="AB275" s="2" t="s">
        <v>300</v>
      </c>
      <c r="AC275" s="2" t="s">
        <v>301</v>
      </c>
      <c r="AD275" s="56">
        <v>100000</v>
      </c>
      <c r="AE275" s="98">
        <v>100000</v>
      </c>
      <c r="AF275" s="98">
        <v>100000</v>
      </c>
      <c r="AG275" s="94">
        <f t="shared" si="9"/>
        <v>0</v>
      </c>
      <c r="AH275" s="2"/>
    </row>
    <row r="276" spans="1:35" hidden="1" x14ac:dyDescent="0.25">
      <c r="A276" s="2" t="str">
        <f t="shared" si="8"/>
        <v>2.2.7R18456510SUMINISTRO DE AGUADIRECCIÓN GENERAL DE LABORATORIO URBANO</v>
      </c>
      <c r="B276" s="2" t="s">
        <v>965</v>
      </c>
      <c r="D276" s="2" t="s">
        <v>355</v>
      </c>
      <c r="E276" s="2" t="s">
        <v>369</v>
      </c>
      <c r="F276" s="2" t="s">
        <v>356</v>
      </c>
      <c r="G276" s="2" t="s">
        <v>374</v>
      </c>
      <c r="H276" s="2" t="s">
        <v>299</v>
      </c>
      <c r="I276" s="2" t="s">
        <v>385</v>
      </c>
      <c r="J276" s="2" t="s">
        <v>51</v>
      </c>
      <c r="K276" s="2" t="s">
        <v>400</v>
      </c>
      <c r="L276" s="2">
        <v>18</v>
      </c>
      <c r="M276" s="2">
        <v>4</v>
      </c>
      <c r="N276" s="14" t="s">
        <v>408</v>
      </c>
      <c r="O276" s="2" t="s">
        <v>452</v>
      </c>
      <c r="R276">
        <v>5651</v>
      </c>
      <c r="S276" t="s">
        <v>30</v>
      </c>
      <c r="T276" s="2">
        <v>0</v>
      </c>
      <c r="U276" s="2" t="s">
        <v>34</v>
      </c>
      <c r="V276" s="5">
        <v>5000</v>
      </c>
      <c r="W276" s="5" t="s">
        <v>444</v>
      </c>
      <c r="Y276" s="2" t="s">
        <v>296</v>
      </c>
      <c r="Z276" s="14" t="s">
        <v>408</v>
      </c>
      <c r="AA276" s="2" t="s">
        <v>297</v>
      </c>
      <c r="AB276" s="2" t="s">
        <v>300</v>
      </c>
      <c r="AC276" s="2" t="s">
        <v>301</v>
      </c>
      <c r="AD276" s="56">
        <v>300000</v>
      </c>
      <c r="AE276" s="98">
        <v>100000</v>
      </c>
      <c r="AF276" s="98">
        <v>100000</v>
      </c>
      <c r="AG276" s="94">
        <f t="shared" si="9"/>
        <v>0</v>
      </c>
      <c r="AH276" s="2"/>
    </row>
    <row r="277" spans="1:35" hidden="1" x14ac:dyDescent="0.25">
      <c r="A277" s="2" t="str">
        <f t="shared" si="8"/>
        <v>2.2.7R18456510SUMINISTRO DE AGUADIRECCIÓN GENERAL DE AGUA POTABLE Y SANEAMIENTO</v>
      </c>
      <c r="B277" s="2" t="s">
        <v>965</v>
      </c>
      <c r="D277" s="2" t="s">
        <v>355</v>
      </c>
      <c r="E277" s="2" t="s">
        <v>369</v>
      </c>
      <c r="F277" s="2" t="s">
        <v>356</v>
      </c>
      <c r="G277" s="2" t="s">
        <v>374</v>
      </c>
      <c r="H277" s="2" t="s">
        <v>299</v>
      </c>
      <c r="I277" s="2" t="s">
        <v>385</v>
      </c>
      <c r="J277" s="2" t="s">
        <v>51</v>
      </c>
      <c r="K277" s="2" t="s">
        <v>400</v>
      </c>
      <c r="L277" s="2">
        <v>18</v>
      </c>
      <c r="M277" s="2">
        <v>4</v>
      </c>
      <c r="N277" s="14" t="s">
        <v>408</v>
      </c>
      <c r="O277" s="2" t="s">
        <v>452</v>
      </c>
      <c r="R277">
        <v>5651</v>
      </c>
      <c r="S277" t="s">
        <v>30</v>
      </c>
      <c r="T277" s="2">
        <v>0</v>
      </c>
      <c r="U277" s="2" t="s">
        <v>34</v>
      </c>
      <c r="V277" s="5">
        <v>5000</v>
      </c>
      <c r="W277" s="5" t="s">
        <v>444</v>
      </c>
      <c r="Y277" s="2" t="s">
        <v>296</v>
      </c>
      <c r="Z277" s="14" t="s">
        <v>408</v>
      </c>
      <c r="AA277" s="2" t="s">
        <v>297</v>
      </c>
      <c r="AB277" s="2" t="s">
        <v>300</v>
      </c>
      <c r="AC277" s="2" t="s">
        <v>303</v>
      </c>
      <c r="AD277" s="56">
        <v>170000</v>
      </c>
      <c r="AE277" s="98">
        <v>100000</v>
      </c>
      <c r="AF277" s="98">
        <v>100000</v>
      </c>
      <c r="AG277" s="94">
        <f t="shared" si="9"/>
        <v>0</v>
      </c>
      <c r="AH277" s="2"/>
    </row>
    <row r="278" spans="1:35" hidden="1" x14ac:dyDescent="0.25">
      <c r="A278" s="2" t="str">
        <f t="shared" si="8"/>
        <v>3.1.1E9643110TECNIFICACIÓN DE TALLERES DIRECCIÓN GENERAL DE DESARROLLO RURAL</v>
      </c>
      <c r="B278" s="2" t="s">
        <v>965</v>
      </c>
      <c r="D278" s="2" t="s">
        <v>358</v>
      </c>
      <c r="E278" s="2" t="s">
        <v>370</v>
      </c>
      <c r="F278" s="2" t="s">
        <v>363</v>
      </c>
      <c r="G278" s="2" t="s">
        <v>378</v>
      </c>
      <c r="H278" s="2" t="s">
        <v>221</v>
      </c>
      <c r="I278" s="2" t="s">
        <v>391</v>
      </c>
      <c r="J278" s="2" t="s">
        <v>25</v>
      </c>
      <c r="K278" s="2" t="s">
        <v>394</v>
      </c>
      <c r="L278" s="2">
        <v>9</v>
      </c>
      <c r="M278" s="2">
        <v>6</v>
      </c>
      <c r="N278" s="2" t="s">
        <v>410</v>
      </c>
      <c r="O278" s="2" t="s">
        <v>453</v>
      </c>
      <c r="R278">
        <v>4311</v>
      </c>
      <c r="S278" t="s">
        <v>223</v>
      </c>
      <c r="T278" s="2">
        <v>0</v>
      </c>
      <c r="U278" s="2" t="s">
        <v>34</v>
      </c>
      <c r="V278" s="5">
        <v>4000</v>
      </c>
      <c r="W278" s="5" t="s">
        <v>443</v>
      </c>
      <c r="Y278" s="2" t="s">
        <v>222</v>
      </c>
      <c r="Z278" s="2" t="s">
        <v>410</v>
      </c>
      <c r="AA278" s="2" t="s">
        <v>238</v>
      </c>
      <c r="AB278" s="2" t="s">
        <v>239</v>
      </c>
      <c r="AC278" s="2" t="s">
        <v>220</v>
      </c>
      <c r="AD278" s="56">
        <v>100000</v>
      </c>
      <c r="AE278" s="98">
        <v>100000</v>
      </c>
      <c r="AF278" s="98">
        <v>100000</v>
      </c>
      <c r="AG278" s="94">
        <f t="shared" si="9"/>
        <v>0</v>
      </c>
      <c r="AH278" s="2"/>
      <c r="AI278" t="s">
        <v>419</v>
      </c>
    </row>
    <row r="279" spans="1:35" hidden="1" x14ac:dyDescent="0.25">
      <c r="A279" s="2" t="str">
        <f t="shared" si="8"/>
        <v>3.1.1E9643110TECNIFICACIÓN DE TALLERES ARTESANALESDIRECCIÓN GENERAL DE TURISMO</v>
      </c>
      <c r="B279" s="2" t="s">
        <v>965</v>
      </c>
      <c r="D279" s="2" t="s">
        <v>358</v>
      </c>
      <c r="E279" s="2" t="s">
        <v>370</v>
      </c>
      <c r="F279" s="2" t="s">
        <v>363</v>
      </c>
      <c r="G279" s="2" t="s">
        <v>378</v>
      </c>
      <c r="H279" s="2" t="s">
        <v>221</v>
      </c>
      <c r="I279" s="2" t="s">
        <v>391</v>
      </c>
      <c r="J279" s="2" t="s">
        <v>25</v>
      </c>
      <c r="K279" s="2" t="s">
        <v>394</v>
      </c>
      <c r="L279" s="2">
        <v>9</v>
      </c>
      <c r="M279" s="2">
        <v>6</v>
      </c>
      <c r="N279" s="2" t="s">
        <v>410</v>
      </c>
      <c r="O279" s="2" t="s">
        <v>453</v>
      </c>
      <c r="R279">
        <v>4311</v>
      </c>
      <c r="S279" t="s">
        <v>223</v>
      </c>
      <c r="T279" s="2">
        <v>0</v>
      </c>
      <c r="U279" s="2" t="s">
        <v>34</v>
      </c>
      <c r="V279" s="5">
        <v>4000</v>
      </c>
      <c r="W279" s="5" t="s">
        <v>443</v>
      </c>
      <c r="Y279" s="2" t="s">
        <v>222</v>
      </c>
      <c r="Z279" s="2" t="s">
        <v>410</v>
      </c>
      <c r="AA279" s="2" t="s">
        <v>229</v>
      </c>
      <c r="AB279" s="2" t="s">
        <v>232</v>
      </c>
      <c r="AC279" s="2" t="s">
        <v>231</v>
      </c>
      <c r="AD279" s="56">
        <v>100000</v>
      </c>
      <c r="AE279" s="98">
        <v>100000</v>
      </c>
      <c r="AF279" s="98">
        <v>100000</v>
      </c>
      <c r="AG279" s="94">
        <f t="shared" si="9"/>
        <v>0</v>
      </c>
      <c r="AH279" s="2"/>
      <c r="AI279" t="s">
        <v>419</v>
      </c>
    </row>
    <row r="280" spans="1:35" hidden="1" x14ac:dyDescent="0.25">
      <c r="A280" s="2" t="str">
        <f t="shared" si="8"/>
        <v>1.3.4P1752110UNIDADES RESPONSABLES DE GASTO EVALUADASDIRECCION GENERAL DE COMUNICACION SOCIAL</v>
      </c>
      <c r="B280" s="2" t="s">
        <v>965</v>
      </c>
      <c r="D280" s="2" t="s">
        <v>353</v>
      </c>
      <c r="E280" s="2" t="s">
        <v>368</v>
      </c>
      <c r="F280" s="2" t="s">
        <v>354</v>
      </c>
      <c r="G280" s="2" t="s">
        <v>371</v>
      </c>
      <c r="H280" s="2" t="s">
        <v>37</v>
      </c>
      <c r="I280" s="2" t="s">
        <v>380</v>
      </c>
      <c r="J280" s="2" t="s">
        <v>36</v>
      </c>
      <c r="K280" s="2" t="s">
        <v>399</v>
      </c>
      <c r="L280" s="2">
        <v>1</v>
      </c>
      <c r="M280" s="2">
        <v>7</v>
      </c>
      <c r="N280" s="2" t="s">
        <v>411</v>
      </c>
      <c r="O280" s="2" t="s">
        <v>452</v>
      </c>
      <c r="R280">
        <v>5211</v>
      </c>
      <c r="S280" t="s">
        <v>29</v>
      </c>
      <c r="T280" s="2">
        <v>0</v>
      </c>
      <c r="U280" s="2" t="s">
        <v>34</v>
      </c>
      <c r="V280" s="5">
        <v>5000</v>
      </c>
      <c r="W280" s="5" t="s">
        <v>444</v>
      </c>
      <c r="Y280" s="2" t="s">
        <v>22</v>
      </c>
      <c r="Z280" s="2" t="s">
        <v>411</v>
      </c>
      <c r="AA280" s="2" t="s">
        <v>39</v>
      </c>
      <c r="AB280" s="2" t="s">
        <v>42</v>
      </c>
      <c r="AC280" s="2" t="s">
        <v>50</v>
      </c>
      <c r="AD280" s="56">
        <v>100000</v>
      </c>
      <c r="AE280" s="98">
        <v>100000</v>
      </c>
      <c r="AF280" s="98">
        <v>100000</v>
      </c>
      <c r="AG280" s="94">
        <f t="shared" si="9"/>
        <v>0</v>
      </c>
      <c r="AH280"/>
    </row>
    <row r="281" spans="1:35" hidden="1" x14ac:dyDescent="0.25">
      <c r="A281" s="2" t="str">
        <f t="shared" si="8"/>
        <v>1.3.4M5756710BIENES ADQUIRIDOSDIRECCIÓN GENERAL DE ADMINISTRACIÓN</v>
      </c>
      <c r="B281" s="2" t="s">
        <v>965</v>
      </c>
      <c r="D281" s="2" t="s">
        <v>353</v>
      </c>
      <c r="E281" s="2" t="s">
        <v>368</v>
      </c>
      <c r="F281" s="2" t="s">
        <v>354</v>
      </c>
      <c r="G281" s="2" t="s">
        <v>371</v>
      </c>
      <c r="H281" s="2" t="s">
        <v>37</v>
      </c>
      <c r="I281" s="2" t="s">
        <v>380</v>
      </c>
      <c r="J281" s="2" t="s">
        <v>152</v>
      </c>
      <c r="K281" s="2" t="s">
        <v>397</v>
      </c>
      <c r="L281" s="2">
        <v>5</v>
      </c>
      <c r="M281" s="2">
        <v>7</v>
      </c>
      <c r="N281" s="2" t="s">
        <v>411</v>
      </c>
      <c r="O281" s="2" t="s">
        <v>452</v>
      </c>
      <c r="R281">
        <v>5671</v>
      </c>
      <c r="S281" t="s">
        <v>74</v>
      </c>
      <c r="T281" s="2">
        <v>0</v>
      </c>
      <c r="U281" s="2" t="s">
        <v>34</v>
      </c>
      <c r="V281" s="5">
        <v>5000</v>
      </c>
      <c r="W281" s="5" t="s">
        <v>444</v>
      </c>
      <c r="Y281" s="2" t="s">
        <v>149</v>
      </c>
      <c r="Z281" s="2" t="s">
        <v>411</v>
      </c>
      <c r="AA281" s="2" t="s">
        <v>150</v>
      </c>
      <c r="AB281" s="2" t="s">
        <v>148</v>
      </c>
      <c r="AC281" s="2" t="s">
        <v>151</v>
      </c>
      <c r="AD281" s="56">
        <v>99897</v>
      </c>
      <c r="AE281" s="98">
        <v>99897</v>
      </c>
      <c r="AF281" s="98">
        <v>99897</v>
      </c>
      <c r="AG281" s="94">
        <f t="shared" si="9"/>
        <v>0</v>
      </c>
      <c r="AH281" s="2"/>
    </row>
    <row r="282" spans="1:35" hidden="1" x14ac:dyDescent="0.25">
      <c r="A282" s="2" t="str">
        <f t="shared" si="8"/>
        <v>1.3.4M5734410BIENES ADQUIRIDOSDIRECCIÓN GENERAL DE ADMINISTRACIÓN</v>
      </c>
      <c r="B282" s="2" t="s">
        <v>965</v>
      </c>
      <c r="D282" s="2" t="s">
        <v>353</v>
      </c>
      <c r="E282" s="2" t="s">
        <v>368</v>
      </c>
      <c r="F282" s="2" t="s">
        <v>354</v>
      </c>
      <c r="G282" s="2" t="s">
        <v>371</v>
      </c>
      <c r="H282" s="2" t="s">
        <v>37</v>
      </c>
      <c r="I282" s="2" t="s">
        <v>380</v>
      </c>
      <c r="J282" s="2" t="s">
        <v>152</v>
      </c>
      <c r="K282" s="2" t="s">
        <v>397</v>
      </c>
      <c r="L282" s="2">
        <v>5</v>
      </c>
      <c r="M282" s="2">
        <v>7</v>
      </c>
      <c r="N282" s="2" t="s">
        <v>411</v>
      </c>
      <c r="O282" s="2" t="s">
        <v>453</v>
      </c>
      <c r="R282">
        <v>3441</v>
      </c>
      <c r="S282" t="s">
        <v>163</v>
      </c>
      <c r="T282" s="2">
        <v>0</v>
      </c>
      <c r="U282" s="2" t="s">
        <v>34</v>
      </c>
      <c r="V282" s="5">
        <v>3000</v>
      </c>
      <c r="W282" s="5" t="s">
        <v>442</v>
      </c>
      <c r="Y282" s="2" t="s">
        <v>149</v>
      </c>
      <c r="Z282" s="2" t="s">
        <v>411</v>
      </c>
      <c r="AA282" s="2" t="s">
        <v>150</v>
      </c>
      <c r="AB282" s="2" t="s">
        <v>148</v>
      </c>
      <c r="AC282" s="2" t="s">
        <v>151</v>
      </c>
      <c r="AD282" s="56">
        <v>95871</v>
      </c>
      <c r="AE282" s="98">
        <v>95871</v>
      </c>
      <c r="AF282" s="98">
        <v>95871</v>
      </c>
      <c r="AG282" s="94">
        <f t="shared" si="9"/>
        <v>0</v>
      </c>
      <c r="AH282" s="2"/>
    </row>
    <row r="283" spans="1:35" hidden="1" x14ac:dyDescent="0.25">
      <c r="A283" s="2" t="str">
        <f t="shared" si="8"/>
        <v>1.3.5O3033910DEFENSORÍA LEGAL DESPACHO DE LA SINDICATURA</v>
      </c>
      <c r="B283" s="2" t="s">
        <v>965</v>
      </c>
      <c r="D283" s="2" t="s">
        <v>353</v>
      </c>
      <c r="E283" s="2" t="s">
        <v>368</v>
      </c>
      <c r="F283" s="2" t="s">
        <v>354</v>
      </c>
      <c r="G283" s="2" t="s">
        <v>371</v>
      </c>
      <c r="H283" s="2" t="s">
        <v>304</v>
      </c>
      <c r="I283" s="2" t="s">
        <v>381</v>
      </c>
      <c r="J283" s="2" t="s">
        <v>63</v>
      </c>
      <c r="K283" s="2" t="s">
        <v>398</v>
      </c>
      <c r="L283" s="2">
        <v>3</v>
      </c>
      <c r="M283" s="2">
        <v>0</v>
      </c>
      <c r="N283" s="2" t="s">
        <v>404</v>
      </c>
      <c r="O283" s="2" t="s">
        <v>453</v>
      </c>
      <c r="R283">
        <v>3391</v>
      </c>
      <c r="S283" t="s">
        <v>17</v>
      </c>
      <c r="T283" s="2">
        <v>0</v>
      </c>
      <c r="U283" s="2" t="s">
        <v>34</v>
      </c>
      <c r="V283" s="5">
        <v>3000</v>
      </c>
      <c r="W283" s="5" t="s">
        <v>442</v>
      </c>
      <c r="Y283" s="2" t="s">
        <v>305</v>
      </c>
      <c r="Z283" s="2" t="s">
        <v>404</v>
      </c>
      <c r="AA283" s="2" t="s">
        <v>306</v>
      </c>
      <c r="AB283" s="2" t="s">
        <v>307</v>
      </c>
      <c r="AC283" s="2" t="s">
        <v>308</v>
      </c>
      <c r="AD283" s="56">
        <v>95000</v>
      </c>
      <c r="AE283" s="98">
        <v>95000</v>
      </c>
      <c r="AF283" s="98">
        <v>95000</v>
      </c>
      <c r="AG283" s="94">
        <f t="shared" si="9"/>
        <v>0</v>
      </c>
      <c r="AH283" s="2"/>
    </row>
    <row r="284" spans="1:35" hidden="1" x14ac:dyDescent="0.25">
      <c r="A284" s="2" t="str">
        <f t="shared" si="8"/>
        <v>2.1.5R7327210CONTROL DE FELINOS, CANINOS Y VIDA SILVESTRE EN EL MUNICIPIOUNIDAD DE ACOPIO Y SALUD ANIMAL MUNICIPAL</v>
      </c>
      <c r="B284" s="2" t="s">
        <v>965</v>
      </c>
      <c r="D284" s="2" t="s">
        <v>355</v>
      </c>
      <c r="E284" s="2" t="s">
        <v>369</v>
      </c>
      <c r="F284" s="2" t="s">
        <v>364</v>
      </c>
      <c r="G284" s="2" t="s">
        <v>373</v>
      </c>
      <c r="H284" s="2" t="s">
        <v>341</v>
      </c>
      <c r="I284" s="2" t="s">
        <v>384</v>
      </c>
      <c r="J284" s="2" t="s">
        <v>51</v>
      </c>
      <c r="K284" s="2" t="s">
        <v>400</v>
      </c>
      <c r="L284" s="2">
        <v>7</v>
      </c>
      <c r="M284" s="2">
        <v>3</v>
      </c>
      <c r="N284" s="2" t="s">
        <v>407</v>
      </c>
      <c r="O284" s="2" t="s">
        <v>453</v>
      </c>
      <c r="R284">
        <v>2721</v>
      </c>
      <c r="S284" t="s">
        <v>72</v>
      </c>
      <c r="T284" s="2">
        <v>0</v>
      </c>
      <c r="U284" s="2" t="s">
        <v>34</v>
      </c>
      <c r="V284" s="5">
        <v>2000</v>
      </c>
      <c r="W284" s="5" t="s">
        <v>440</v>
      </c>
      <c r="Y284" s="2" t="s">
        <v>67</v>
      </c>
      <c r="Z284" s="2" t="s">
        <v>407</v>
      </c>
      <c r="AA284" s="2" t="s">
        <v>343</v>
      </c>
      <c r="AB284" s="2" t="s">
        <v>344</v>
      </c>
      <c r="AC284" s="2" t="s">
        <v>345</v>
      </c>
      <c r="AD284" s="56">
        <v>90000</v>
      </c>
      <c r="AE284" s="98">
        <v>90000</v>
      </c>
      <c r="AF284" s="98">
        <v>90000</v>
      </c>
      <c r="AG284" s="94">
        <f t="shared" si="9"/>
        <v>0</v>
      </c>
    </row>
    <row r="285" spans="1:35" hidden="1" x14ac:dyDescent="0.25">
      <c r="A285" s="2" t="str">
        <f t="shared" si="8"/>
        <v>1.3.4E1856510SERVICIOS DE ALIMENTOSDIRECCIÓN GENERAL DE RELACIONES PÚBLICAS</v>
      </c>
      <c r="B285" s="2" t="s">
        <v>965</v>
      </c>
      <c r="D285" s="2" t="s">
        <v>353</v>
      </c>
      <c r="E285" s="2" t="s">
        <v>368</v>
      </c>
      <c r="F285" s="2" t="s">
        <v>354</v>
      </c>
      <c r="G285" s="2" t="s">
        <v>371</v>
      </c>
      <c r="H285" s="2" t="s">
        <v>37</v>
      </c>
      <c r="I285" s="2" t="s">
        <v>380</v>
      </c>
      <c r="J285" s="2" t="s">
        <v>25</v>
      </c>
      <c r="K285" s="2" t="s">
        <v>394</v>
      </c>
      <c r="L285" s="2">
        <v>1</v>
      </c>
      <c r="M285" s="2">
        <v>8</v>
      </c>
      <c r="N285" s="2" t="s">
        <v>412</v>
      </c>
      <c r="O285" s="2" t="s">
        <v>452</v>
      </c>
      <c r="R285">
        <v>5651</v>
      </c>
      <c r="S285" t="s">
        <v>30</v>
      </c>
      <c r="T285" s="2">
        <v>0</v>
      </c>
      <c r="U285" s="2" t="s">
        <v>34</v>
      </c>
      <c r="V285" s="5">
        <v>5000</v>
      </c>
      <c r="W285" s="5" t="s">
        <v>444</v>
      </c>
      <c r="Y285" s="2" t="s">
        <v>22</v>
      </c>
      <c r="Z285" s="2" t="s">
        <v>412</v>
      </c>
      <c r="AA285" s="2" t="s">
        <v>215</v>
      </c>
      <c r="AB285" s="2" t="s">
        <v>214</v>
      </c>
      <c r="AC285" s="2" t="s">
        <v>216</v>
      </c>
      <c r="AD285" s="56">
        <v>90000</v>
      </c>
      <c r="AE285" s="98">
        <v>90000</v>
      </c>
      <c r="AF285" s="98">
        <v>90000</v>
      </c>
      <c r="AG285" s="94">
        <f t="shared" si="9"/>
        <v>0</v>
      </c>
      <c r="AH285" s="2"/>
    </row>
    <row r="286" spans="1:35" hidden="1" x14ac:dyDescent="0.25">
      <c r="A286" s="2" t="str">
        <f t="shared" si="8"/>
        <v>1.3.4M5751210BIENES ADQUIRIDOSDIRECCIÓN GENERAL DE ADMINISTRACIÓN</v>
      </c>
      <c r="B286" s="2" t="s">
        <v>965</v>
      </c>
      <c r="D286" s="2" t="s">
        <v>353</v>
      </c>
      <c r="E286" s="2" t="s">
        <v>368</v>
      </c>
      <c r="F286" s="2" t="s">
        <v>354</v>
      </c>
      <c r="G286" s="2" t="s">
        <v>371</v>
      </c>
      <c r="H286" s="2" t="s">
        <v>37</v>
      </c>
      <c r="I286" s="2" t="s">
        <v>380</v>
      </c>
      <c r="J286" s="2" t="s">
        <v>152</v>
      </c>
      <c r="K286" s="2" t="s">
        <v>397</v>
      </c>
      <c r="L286" s="2">
        <v>5</v>
      </c>
      <c r="M286" s="2">
        <v>7</v>
      </c>
      <c r="N286" s="2" t="s">
        <v>411</v>
      </c>
      <c r="O286" s="2" t="s">
        <v>452</v>
      </c>
      <c r="R286">
        <v>5121</v>
      </c>
      <c r="S286" t="s">
        <v>172</v>
      </c>
      <c r="T286" s="2">
        <v>0</v>
      </c>
      <c r="U286" s="2" t="s">
        <v>34</v>
      </c>
      <c r="V286" s="5">
        <v>5000</v>
      </c>
      <c r="W286" s="5" t="s">
        <v>444</v>
      </c>
      <c r="Y286" s="2" t="s">
        <v>149</v>
      </c>
      <c r="Z286" s="2" t="s">
        <v>411</v>
      </c>
      <c r="AA286" s="2" t="s">
        <v>150</v>
      </c>
      <c r="AB286" s="2" t="s">
        <v>148</v>
      </c>
      <c r="AC286" s="2" t="s">
        <v>151</v>
      </c>
      <c r="AD286" s="56">
        <v>87840</v>
      </c>
      <c r="AE286" s="98">
        <v>87840</v>
      </c>
      <c r="AF286" s="98">
        <v>87840</v>
      </c>
      <c r="AG286" s="94">
        <f t="shared" si="9"/>
        <v>0</v>
      </c>
      <c r="AH286" s="2"/>
    </row>
    <row r="287" spans="1:35" hidden="1" x14ac:dyDescent="0.25">
      <c r="A287" s="2" t="str">
        <f t="shared" si="8"/>
        <v>3.8.2E1756610INFRAESTRUCTURA TECNOLOGICA ENTREGADADIRECCION GENERAL DE INNOVACION GUBERNAMENTAL</v>
      </c>
      <c r="B287" s="2" t="s">
        <v>965</v>
      </c>
      <c r="D287" s="2" t="s">
        <v>358</v>
      </c>
      <c r="E287" s="2" t="s">
        <v>370</v>
      </c>
      <c r="F287" s="2" t="s">
        <v>359</v>
      </c>
      <c r="G287" s="2" t="s">
        <v>379</v>
      </c>
      <c r="H287" s="2" t="s">
        <v>24</v>
      </c>
      <c r="I287" s="2" t="s">
        <v>392</v>
      </c>
      <c r="J287" s="2" t="s">
        <v>25</v>
      </c>
      <c r="K287" s="2" t="s">
        <v>394</v>
      </c>
      <c r="L287" s="2">
        <v>1</v>
      </c>
      <c r="M287" s="2">
        <v>7</v>
      </c>
      <c r="N287" s="2" t="s">
        <v>411</v>
      </c>
      <c r="O287" s="2" t="s">
        <v>452</v>
      </c>
      <c r="R287">
        <v>5661</v>
      </c>
      <c r="S287" t="s">
        <v>31</v>
      </c>
      <c r="T287" s="2">
        <v>0</v>
      </c>
      <c r="U287" s="2" t="s">
        <v>34</v>
      </c>
      <c r="V287" s="5">
        <v>5000</v>
      </c>
      <c r="W287" s="5" t="s">
        <v>444</v>
      </c>
      <c r="Y287" s="2" t="s">
        <v>22</v>
      </c>
      <c r="Z287" s="2" t="s">
        <v>411</v>
      </c>
      <c r="AA287" s="2" t="s">
        <v>23</v>
      </c>
      <c r="AB287" s="2" t="s">
        <v>26</v>
      </c>
      <c r="AC287" s="2" t="s">
        <v>14</v>
      </c>
      <c r="AD287" s="56">
        <v>84000</v>
      </c>
      <c r="AE287" s="98">
        <v>84000</v>
      </c>
      <c r="AF287" s="98">
        <v>84000</v>
      </c>
      <c r="AG287" s="94">
        <f t="shared" si="9"/>
        <v>0</v>
      </c>
      <c r="AH287" s="2"/>
    </row>
    <row r="288" spans="1:35" hidden="1" x14ac:dyDescent="0.25">
      <c r="A288" s="2" t="str">
        <f t="shared" si="8"/>
        <v>1.3.4E12125210INDUSTRIAS REGULADASDIRECCIÓN GENERAL DE PROTECCIÓN Y SUSTENTABILIDAD</v>
      </c>
      <c r="B288" s="2" t="s">
        <v>965</v>
      </c>
      <c r="D288" s="2" t="s">
        <v>353</v>
      </c>
      <c r="E288" s="2" t="s">
        <v>368</v>
      </c>
      <c r="F288" s="2" t="s">
        <v>354</v>
      </c>
      <c r="G288" s="2" t="s">
        <v>371</v>
      </c>
      <c r="H288" t="s">
        <v>37</v>
      </c>
      <c r="I288" s="2" t="s">
        <v>380</v>
      </c>
      <c r="J288" t="s">
        <v>25</v>
      </c>
      <c r="K288" s="2" t="s">
        <v>394</v>
      </c>
      <c r="L288">
        <v>12</v>
      </c>
      <c r="M288">
        <v>1</v>
      </c>
      <c r="N288" s="2" t="s">
        <v>405</v>
      </c>
      <c r="O288" s="2" t="s">
        <v>453</v>
      </c>
      <c r="R288">
        <v>2521</v>
      </c>
      <c r="S288" t="s">
        <v>79</v>
      </c>
      <c r="T288" s="2">
        <v>0</v>
      </c>
      <c r="U288" s="2" t="s">
        <v>34</v>
      </c>
      <c r="V288" s="5">
        <v>2000</v>
      </c>
      <c r="W288" s="5" t="s">
        <v>440</v>
      </c>
      <c r="Y288" t="s">
        <v>282</v>
      </c>
      <c r="Z288" s="2" t="s">
        <v>405</v>
      </c>
      <c r="AA288" t="s">
        <v>283</v>
      </c>
      <c r="AB288" t="s">
        <v>970</v>
      </c>
      <c r="AC288" t="s">
        <v>347</v>
      </c>
      <c r="AD288" s="56">
        <v>100000</v>
      </c>
      <c r="AE288" s="98">
        <v>100000</v>
      </c>
      <c r="AF288" s="94">
        <v>80000</v>
      </c>
      <c r="AG288" s="94">
        <f t="shared" si="9"/>
        <v>20000</v>
      </c>
      <c r="AH288" s="2"/>
    </row>
    <row r="289" spans="1:35" hidden="1" x14ac:dyDescent="0.25">
      <c r="A289" s="2" t="str">
        <f t="shared" si="8"/>
        <v>1.3.4E12127210INDUSTRIAS REGULADASDIRECCIÓN GENERAL DE PROTECCIÓN Y SUSTENTABILIDAD</v>
      </c>
      <c r="B289" s="2" t="s">
        <v>965</v>
      </c>
      <c r="D289" s="2" t="s">
        <v>353</v>
      </c>
      <c r="E289" s="2" t="s">
        <v>368</v>
      </c>
      <c r="F289" s="2" t="s">
        <v>354</v>
      </c>
      <c r="G289" s="2" t="s">
        <v>371</v>
      </c>
      <c r="H289" s="2" t="s">
        <v>37</v>
      </c>
      <c r="I289" s="2" t="s">
        <v>380</v>
      </c>
      <c r="J289" s="2" t="s">
        <v>25</v>
      </c>
      <c r="K289" s="2" t="s">
        <v>394</v>
      </c>
      <c r="L289" s="2">
        <v>12</v>
      </c>
      <c r="M289" s="2">
        <v>1</v>
      </c>
      <c r="N289" s="2" t="s">
        <v>405</v>
      </c>
      <c r="O289" s="2" t="s">
        <v>453</v>
      </c>
      <c r="R289">
        <v>2721</v>
      </c>
      <c r="S289" t="s">
        <v>72</v>
      </c>
      <c r="T289" s="2">
        <v>0</v>
      </c>
      <c r="U289" s="2" t="s">
        <v>34</v>
      </c>
      <c r="V289" s="5">
        <v>2000</v>
      </c>
      <c r="W289" s="5" t="s">
        <v>440</v>
      </c>
      <c r="Y289" s="2" t="s">
        <v>282</v>
      </c>
      <c r="Z289" s="2" t="s">
        <v>405</v>
      </c>
      <c r="AA289" s="2" t="s">
        <v>283</v>
      </c>
      <c r="AB289" s="2" t="s">
        <v>970</v>
      </c>
      <c r="AC289" s="2" t="s">
        <v>347</v>
      </c>
      <c r="AD289" s="56">
        <v>100000</v>
      </c>
      <c r="AE289" s="98">
        <v>100000</v>
      </c>
      <c r="AF289" s="94">
        <v>80000</v>
      </c>
      <c r="AG289" s="94">
        <f t="shared" si="9"/>
        <v>20000</v>
      </c>
      <c r="AH289" s="2"/>
    </row>
    <row r="290" spans="1:35" hidden="1" x14ac:dyDescent="0.25">
      <c r="A290" s="2" t="str">
        <f t="shared" si="8"/>
        <v>1.3.4E12133210INDUSTRIAS REGULADASDIRECCIÓN GENERAL DE PROTECCIÓN Y SUSTENTABILIDAD</v>
      </c>
      <c r="B290" s="2" t="s">
        <v>965</v>
      </c>
      <c r="D290" s="2" t="s">
        <v>353</v>
      </c>
      <c r="E290" s="2" t="s">
        <v>368</v>
      </c>
      <c r="F290" s="2" t="s">
        <v>354</v>
      </c>
      <c r="G290" s="2" t="s">
        <v>371</v>
      </c>
      <c r="H290" s="2" t="s">
        <v>37</v>
      </c>
      <c r="I290" s="2" t="s">
        <v>380</v>
      </c>
      <c r="J290" s="2" t="s">
        <v>25</v>
      </c>
      <c r="K290" s="2" t="s">
        <v>394</v>
      </c>
      <c r="L290" s="2">
        <v>12</v>
      </c>
      <c r="M290" s="2">
        <v>1</v>
      </c>
      <c r="N290" s="2" t="s">
        <v>405</v>
      </c>
      <c r="O290" s="2" t="s">
        <v>453</v>
      </c>
      <c r="R290">
        <v>3321</v>
      </c>
      <c r="S290" t="s">
        <v>285</v>
      </c>
      <c r="T290" s="2">
        <v>0</v>
      </c>
      <c r="U290" s="2" t="s">
        <v>34</v>
      </c>
      <c r="V290" s="5">
        <v>3000</v>
      </c>
      <c r="W290" s="5" t="s">
        <v>442</v>
      </c>
      <c r="Y290" s="2" t="s">
        <v>282</v>
      </c>
      <c r="Z290" s="2" t="s">
        <v>405</v>
      </c>
      <c r="AA290" s="2" t="s">
        <v>283</v>
      </c>
      <c r="AB290" s="2" t="s">
        <v>970</v>
      </c>
      <c r="AC290" s="2" t="s">
        <v>347</v>
      </c>
      <c r="AD290" s="56">
        <v>100000</v>
      </c>
      <c r="AE290" s="98">
        <v>100000</v>
      </c>
      <c r="AF290" s="94">
        <v>80000</v>
      </c>
      <c r="AG290" s="94">
        <f t="shared" si="9"/>
        <v>20000</v>
      </c>
      <c r="AH290" s="2"/>
    </row>
    <row r="291" spans="1:35" hidden="1" x14ac:dyDescent="0.25">
      <c r="A291" s="2" t="str">
        <f t="shared" si="8"/>
        <v>1.3.4E12133510INDUSTRIAS REGULADASDIRECCIÓN GENERAL DE PROTECCIÓN Y SUSTENTABILIDAD</v>
      </c>
      <c r="B291" s="2" t="s">
        <v>965</v>
      </c>
      <c r="D291" s="2" t="s">
        <v>353</v>
      </c>
      <c r="E291" s="2" t="s">
        <v>368</v>
      </c>
      <c r="F291" s="2" t="s">
        <v>354</v>
      </c>
      <c r="G291" s="2" t="s">
        <v>371</v>
      </c>
      <c r="H291" s="2" t="s">
        <v>37</v>
      </c>
      <c r="I291" s="2" t="s">
        <v>380</v>
      </c>
      <c r="J291" s="2" t="s">
        <v>25</v>
      </c>
      <c r="K291" s="2" t="s">
        <v>394</v>
      </c>
      <c r="L291" s="2">
        <v>12</v>
      </c>
      <c r="M291" s="2">
        <v>1</v>
      </c>
      <c r="N291" s="2" t="s">
        <v>405</v>
      </c>
      <c r="O291" s="2" t="s">
        <v>453</v>
      </c>
      <c r="R291">
        <v>3351</v>
      </c>
      <c r="S291" t="s">
        <v>194</v>
      </c>
      <c r="T291" s="2">
        <v>0</v>
      </c>
      <c r="U291" s="2" t="s">
        <v>34</v>
      </c>
      <c r="V291" s="5">
        <v>3000</v>
      </c>
      <c r="W291" s="5" t="s">
        <v>442</v>
      </c>
      <c r="Y291" s="2" t="s">
        <v>282</v>
      </c>
      <c r="Z291" s="2" t="s">
        <v>405</v>
      </c>
      <c r="AA291" s="2" t="s">
        <v>283</v>
      </c>
      <c r="AB291" s="2" t="s">
        <v>970</v>
      </c>
      <c r="AC291" s="2" t="s">
        <v>347</v>
      </c>
      <c r="AD291" s="56">
        <v>100000</v>
      </c>
      <c r="AE291" s="98">
        <v>100000</v>
      </c>
      <c r="AF291" s="94">
        <v>80000</v>
      </c>
      <c r="AG291" s="94">
        <f t="shared" si="9"/>
        <v>20000</v>
      </c>
      <c r="AH291" s="2"/>
    </row>
    <row r="292" spans="1:35" hidden="1" x14ac:dyDescent="0.25">
      <c r="A292" s="2" t="str">
        <f t="shared" si="8"/>
        <v>1.7.2R2551510ADMINISTRACIÓN CENTRAL DE PROTECCIÓN CIVIL Y BOMBEROSDIRECCIÓN GENERAL DE PROTECCIÓN CIVIL Y BOMBEROS</v>
      </c>
      <c r="B292" s="2" t="s">
        <v>965</v>
      </c>
      <c r="D292" s="2" t="s">
        <v>353</v>
      </c>
      <c r="E292" s="2" t="s">
        <v>368</v>
      </c>
      <c r="F292" s="2" t="s">
        <v>362</v>
      </c>
      <c r="G292" s="2" t="s">
        <v>372</v>
      </c>
      <c r="H292" s="2" t="s">
        <v>205</v>
      </c>
      <c r="I292" s="2" t="s">
        <v>383</v>
      </c>
      <c r="J292" s="2" t="s">
        <v>51</v>
      </c>
      <c r="K292" s="2" t="s">
        <v>400</v>
      </c>
      <c r="L292" s="2">
        <v>2</v>
      </c>
      <c r="M292" s="2">
        <v>5</v>
      </c>
      <c r="N292" s="2" t="s">
        <v>409</v>
      </c>
      <c r="O292" s="2" t="s">
        <v>452</v>
      </c>
      <c r="R292">
        <v>5151</v>
      </c>
      <c r="S292" t="s">
        <v>131</v>
      </c>
      <c r="T292" s="2">
        <v>0</v>
      </c>
      <c r="U292" s="2" t="s">
        <v>34</v>
      </c>
      <c r="V292" s="5">
        <v>5000</v>
      </c>
      <c r="W292" s="5" t="s">
        <v>444</v>
      </c>
      <c r="Y292" s="2" t="s">
        <v>186</v>
      </c>
      <c r="Z292" s="2" t="s">
        <v>409</v>
      </c>
      <c r="AA292" s="2" t="s">
        <v>203</v>
      </c>
      <c r="AB292" s="2" t="s">
        <v>350</v>
      </c>
      <c r="AC292" s="2" t="s">
        <v>204</v>
      </c>
      <c r="AD292" s="56">
        <v>130000</v>
      </c>
      <c r="AE292" s="98">
        <v>130000</v>
      </c>
      <c r="AF292" s="94">
        <v>80000</v>
      </c>
      <c r="AG292" s="94">
        <f t="shared" si="9"/>
        <v>50000</v>
      </c>
      <c r="AH292" s="2"/>
    </row>
    <row r="293" spans="1:35" hidden="1" x14ac:dyDescent="0.25">
      <c r="A293" s="2" t="str">
        <f t="shared" si="8"/>
        <v>3.8.2E1759710INFRAESTRUCTURA TECNOLOGICA ENTREGADADIRECCION GENERAL DE INNOVACION GUBERNAMENTAL</v>
      </c>
      <c r="B293" s="2" t="s">
        <v>965</v>
      </c>
      <c r="D293" s="2" t="s">
        <v>358</v>
      </c>
      <c r="E293" s="2" t="s">
        <v>370</v>
      </c>
      <c r="F293" s="2" t="s">
        <v>359</v>
      </c>
      <c r="G293" s="2" t="s">
        <v>379</v>
      </c>
      <c r="H293" s="2" t="s">
        <v>24</v>
      </c>
      <c r="I293" s="2" t="s">
        <v>392</v>
      </c>
      <c r="J293" s="2" t="s">
        <v>25</v>
      </c>
      <c r="K293" s="2" t="s">
        <v>394</v>
      </c>
      <c r="L293" s="2">
        <v>1</v>
      </c>
      <c r="M293" s="2">
        <v>7</v>
      </c>
      <c r="N293" s="2" t="s">
        <v>411</v>
      </c>
      <c r="O293" s="2" t="s">
        <v>452</v>
      </c>
      <c r="R293">
        <v>5971</v>
      </c>
      <c r="S293" t="s">
        <v>21</v>
      </c>
      <c r="T293" s="2">
        <v>0</v>
      </c>
      <c r="U293" s="2" t="s">
        <v>34</v>
      </c>
      <c r="V293" s="5">
        <v>5000</v>
      </c>
      <c r="W293" s="5" t="s">
        <v>444</v>
      </c>
      <c r="Y293" s="2" t="s">
        <v>22</v>
      </c>
      <c r="Z293" s="2" t="s">
        <v>411</v>
      </c>
      <c r="AA293" s="2" t="s">
        <v>23</v>
      </c>
      <c r="AB293" s="2" t="s">
        <v>26</v>
      </c>
      <c r="AC293" s="2" t="s">
        <v>14</v>
      </c>
      <c r="AD293" s="56">
        <v>100000</v>
      </c>
      <c r="AE293" s="98">
        <v>100000</v>
      </c>
      <c r="AF293" s="94">
        <v>80000</v>
      </c>
      <c r="AG293" s="94">
        <f t="shared" si="9"/>
        <v>20000</v>
      </c>
      <c r="AH293" s="2"/>
    </row>
    <row r="294" spans="1:35" hidden="1" x14ac:dyDescent="0.25">
      <c r="A294" s="2" t="str">
        <f t="shared" si="8"/>
        <v>1.3.4E7525110SERVICIO DE BALIZAMIENTO Y SEÑALETICADIRECCIÓN GENERAL DE MANTENIMIENTO URBANO</v>
      </c>
      <c r="B294" s="2" t="s">
        <v>965</v>
      </c>
      <c r="D294" s="2" t="s">
        <v>353</v>
      </c>
      <c r="E294" s="2" t="s">
        <v>368</v>
      </c>
      <c r="F294" s="2" t="s">
        <v>354</v>
      </c>
      <c r="G294" s="2" t="s">
        <v>371</v>
      </c>
      <c r="H294" s="2" t="s">
        <v>37</v>
      </c>
      <c r="I294" s="2" t="s">
        <v>380</v>
      </c>
      <c r="J294" s="2" t="s">
        <v>25</v>
      </c>
      <c r="K294" s="2" t="s">
        <v>394</v>
      </c>
      <c r="L294" s="2">
        <v>7</v>
      </c>
      <c r="M294" s="2">
        <v>5</v>
      </c>
      <c r="N294" s="2" t="s">
        <v>409</v>
      </c>
      <c r="O294" s="2" t="s">
        <v>453</v>
      </c>
      <c r="R294">
        <v>2511</v>
      </c>
      <c r="S294" t="s">
        <v>89</v>
      </c>
      <c r="T294" s="2">
        <v>0</v>
      </c>
      <c r="U294" s="2" t="s">
        <v>34</v>
      </c>
      <c r="V294" s="5">
        <v>2000</v>
      </c>
      <c r="W294" s="5" t="s">
        <v>440</v>
      </c>
      <c r="Y294" s="2" t="s">
        <v>67</v>
      </c>
      <c r="Z294" s="2" t="s">
        <v>409</v>
      </c>
      <c r="AA294" s="2" t="s">
        <v>69</v>
      </c>
      <c r="AB294" s="2" t="s">
        <v>96</v>
      </c>
      <c r="AC294" s="2" t="s">
        <v>97</v>
      </c>
      <c r="AD294" s="56">
        <v>100009.96</v>
      </c>
      <c r="AE294" s="98">
        <v>100009.96</v>
      </c>
      <c r="AF294" s="94">
        <v>80000</v>
      </c>
      <c r="AG294" s="94">
        <f t="shared" si="9"/>
        <v>20009.960000000006</v>
      </c>
      <c r="AI294" s="2"/>
    </row>
    <row r="295" spans="1:35" hidden="1" x14ac:dyDescent="0.25">
      <c r="A295" s="2" t="str">
        <f t="shared" si="8"/>
        <v>1.3.4E7524410SERVICIO DE MANTENIMIENTO EN LOS ESPACIOS PÚBLICOSDIRECCIÓN GENERAL DE MANTENIMIENTO DE ESPACIOS PÚBLICOS</v>
      </c>
      <c r="B295" s="2" t="s">
        <v>965</v>
      </c>
      <c r="D295" s="2" t="s">
        <v>353</v>
      </c>
      <c r="E295" s="2" t="s">
        <v>368</v>
      </c>
      <c r="F295" s="2" t="s">
        <v>354</v>
      </c>
      <c r="G295" s="2" t="s">
        <v>371</v>
      </c>
      <c r="H295" t="s">
        <v>37</v>
      </c>
      <c r="I295" s="2" t="s">
        <v>380</v>
      </c>
      <c r="J295" t="s">
        <v>25</v>
      </c>
      <c r="K295" s="2" t="s">
        <v>394</v>
      </c>
      <c r="L295">
        <v>7</v>
      </c>
      <c r="M295">
        <v>5</v>
      </c>
      <c r="N295" s="2" t="s">
        <v>409</v>
      </c>
      <c r="O295" s="2" t="s">
        <v>453</v>
      </c>
      <c r="R295">
        <v>2441</v>
      </c>
      <c r="S295" t="s">
        <v>75</v>
      </c>
      <c r="T295" s="2">
        <v>0</v>
      </c>
      <c r="U295" s="2" t="s">
        <v>34</v>
      </c>
      <c r="V295" s="5">
        <v>2000</v>
      </c>
      <c r="W295" s="5" t="s">
        <v>440</v>
      </c>
      <c r="Y295" s="2" t="s">
        <v>67</v>
      </c>
      <c r="Z295" s="2" t="s">
        <v>409</v>
      </c>
      <c r="AA295" t="s">
        <v>69</v>
      </c>
      <c r="AB295" t="s">
        <v>84</v>
      </c>
      <c r="AC295" s="2" t="s">
        <v>70</v>
      </c>
      <c r="AD295" s="56">
        <v>100000</v>
      </c>
      <c r="AE295" s="98">
        <v>100000</v>
      </c>
      <c r="AF295" s="94">
        <v>80000</v>
      </c>
      <c r="AG295" s="94">
        <f t="shared" si="9"/>
        <v>20000</v>
      </c>
    </row>
    <row r="296" spans="1:35" hidden="1" x14ac:dyDescent="0.25">
      <c r="A296" s="2" t="str">
        <f t="shared" si="8"/>
        <v>1.3.4E7524510SERVICIO DE MANTENIMIENTO EN LOS ESPACIOS PÚBLICOSDIRECCIÓN GENERAL DE MANTENIMIENTO DE ESPACIOS PÚBLICOS</v>
      </c>
      <c r="B296" s="2" t="s">
        <v>965</v>
      </c>
      <c r="D296" s="2" t="s">
        <v>353</v>
      </c>
      <c r="E296" s="2" t="s">
        <v>368</v>
      </c>
      <c r="F296" s="2" t="s">
        <v>354</v>
      </c>
      <c r="G296" s="2" t="s">
        <v>371</v>
      </c>
      <c r="H296" s="2" t="s">
        <v>37</v>
      </c>
      <c r="I296" s="2" t="s">
        <v>380</v>
      </c>
      <c r="J296" s="2" t="s">
        <v>25</v>
      </c>
      <c r="K296" s="2" t="s">
        <v>394</v>
      </c>
      <c r="L296" s="2">
        <v>7</v>
      </c>
      <c r="M296" s="2">
        <v>5</v>
      </c>
      <c r="N296" s="2" t="s">
        <v>409</v>
      </c>
      <c r="O296" s="2" t="s">
        <v>453</v>
      </c>
      <c r="R296">
        <v>2451</v>
      </c>
      <c r="S296" t="s">
        <v>76</v>
      </c>
      <c r="T296" s="2">
        <v>0</v>
      </c>
      <c r="U296" s="2" t="s">
        <v>34</v>
      </c>
      <c r="V296" s="5">
        <v>2000</v>
      </c>
      <c r="W296" s="5" t="s">
        <v>440</v>
      </c>
      <c r="Y296" s="2" t="s">
        <v>67</v>
      </c>
      <c r="Z296" s="2" t="s">
        <v>409</v>
      </c>
      <c r="AA296" s="2" t="s">
        <v>69</v>
      </c>
      <c r="AB296" s="2" t="s">
        <v>84</v>
      </c>
      <c r="AC296" s="2" t="s">
        <v>70</v>
      </c>
      <c r="AD296" s="56">
        <v>100000</v>
      </c>
      <c r="AE296" s="98">
        <v>100000</v>
      </c>
      <c r="AF296" s="94">
        <v>80000</v>
      </c>
      <c r="AG296" s="94">
        <f t="shared" si="9"/>
        <v>20000</v>
      </c>
    </row>
    <row r="297" spans="1:35" hidden="1" x14ac:dyDescent="0.25">
      <c r="A297" s="2" t="str">
        <f t="shared" si="8"/>
        <v>2.2.7R18423910SUMINISTRO DE AGUADIRECCIÓN GENERAL DE VIVIENDA</v>
      </c>
      <c r="B297" s="2" t="s">
        <v>965</v>
      </c>
      <c r="D297" s="2" t="s">
        <v>355</v>
      </c>
      <c r="E297" s="2" t="s">
        <v>369</v>
      </c>
      <c r="F297" s="2" t="s">
        <v>356</v>
      </c>
      <c r="G297" s="2" t="s">
        <v>374</v>
      </c>
      <c r="H297" s="2" t="s">
        <v>299</v>
      </c>
      <c r="I297" s="2" t="s">
        <v>385</v>
      </c>
      <c r="J297" s="2" t="s">
        <v>51</v>
      </c>
      <c r="K297" s="2" t="s">
        <v>400</v>
      </c>
      <c r="L297" s="2">
        <v>18</v>
      </c>
      <c r="M297" s="2">
        <v>4</v>
      </c>
      <c r="N297" s="14" t="s">
        <v>408</v>
      </c>
      <c r="O297" s="2" t="s">
        <v>453</v>
      </c>
      <c r="R297">
        <v>2391</v>
      </c>
      <c r="S297" t="s">
        <v>251</v>
      </c>
      <c r="T297" s="2">
        <v>0</v>
      </c>
      <c r="U297" s="2" t="s">
        <v>34</v>
      </c>
      <c r="V297" s="5">
        <v>2000</v>
      </c>
      <c r="W297" s="5" t="s">
        <v>440</v>
      </c>
      <c r="Y297" s="2" t="s">
        <v>296</v>
      </c>
      <c r="Z297" s="14" t="s">
        <v>408</v>
      </c>
      <c r="AA297" s="2" t="s">
        <v>297</v>
      </c>
      <c r="AB297" s="2" t="s">
        <v>300</v>
      </c>
      <c r="AC297" s="2" t="s">
        <v>302</v>
      </c>
      <c r="AD297" s="56">
        <v>75000</v>
      </c>
      <c r="AE297" s="98">
        <v>75000</v>
      </c>
      <c r="AF297" s="98">
        <v>75000</v>
      </c>
      <c r="AG297" s="94">
        <f t="shared" si="9"/>
        <v>0</v>
      </c>
      <c r="AH297"/>
    </row>
    <row r="298" spans="1:35" hidden="1" x14ac:dyDescent="0.25">
      <c r="A298" s="2" t="str">
        <f t="shared" si="8"/>
        <v>3.1.1E9622110ADMINISTRACIÓN DEL DESPACHODESPACHO DE LA COORDINACIÓN GENERAL DE DESARROLLO ECONÓMICO</v>
      </c>
      <c r="B298" s="2" t="s">
        <v>965</v>
      </c>
      <c r="D298" s="2" t="s">
        <v>358</v>
      </c>
      <c r="E298" s="2" t="s">
        <v>370</v>
      </c>
      <c r="F298" s="2" t="s">
        <v>363</v>
      </c>
      <c r="G298" s="2" t="s">
        <v>378</v>
      </c>
      <c r="H298" s="2" t="s">
        <v>221</v>
      </c>
      <c r="I298" s="2" t="s">
        <v>391</v>
      </c>
      <c r="J298" s="2" t="s">
        <v>25</v>
      </c>
      <c r="K298" s="2" t="s">
        <v>394</v>
      </c>
      <c r="L298" s="2">
        <v>9</v>
      </c>
      <c r="M298" s="2">
        <v>6</v>
      </c>
      <c r="N298" s="2" t="s">
        <v>410</v>
      </c>
      <c r="O298" s="2" t="s">
        <v>453</v>
      </c>
      <c r="R298">
        <v>2211</v>
      </c>
      <c r="S298" t="s">
        <v>47</v>
      </c>
      <c r="T298" s="2">
        <v>0</v>
      </c>
      <c r="U298" s="2" t="s">
        <v>34</v>
      </c>
      <c r="V298" s="5">
        <v>2000</v>
      </c>
      <c r="W298" s="5" t="s">
        <v>440</v>
      </c>
      <c r="Y298" s="2" t="s">
        <v>222</v>
      </c>
      <c r="Z298" s="2" t="s">
        <v>410</v>
      </c>
      <c r="AA298" s="2" t="s">
        <v>246</v>
      </c>
      <c r="AB298" s="2" t="s">
        <v>249</v>
      </c>
      <c r="AC298" s="2" t="s">
        <v>248</v>
      </c>
      <c r="AD298" s="56">
        <v>70000</v>
      </c>
      <c r="AE298" s="98">
        <v>70000</v>
      </c>
      <c r="AF298" s="94">
        <v>70000</v>
      </c>
      <c r="AG298" s="94">
        <f t="shared" si="9"/>
        <v>0</v>
      </c>
      <c r="AH298"/>
    </row>
    <row r="299" spans="1:35" hidden="1" x14ac:dyDescent="0.25">
      <c r="A299" s="2" t="str">
        <f t="shared" si="8"/>
        <v>3.1.1E9624910ADMINISTRACIÓN DEL DESPACHODESPACHO DE LA COORDINACIÓN GENERAL DE DESARROLLO ECONÓMICO</v>
      </c>
      <c r="B299" s="2" t="s">
        <v>965</v>
      </c>
      <c r="D299" s="2" t="s">
        <v>358</v>
      </c>
      <c r="E299" s="2" t="s">
        <v>370</v>
      </c>
      <c r="F299" s="2" t="s">
        <v>363</v>
      </c>
      <c r="G299" s="2" t="s">
        <v>378</v>
      </c>
      <c r="H299" s="2" t="s">
        <v>221</v>
      </c>
      <c r="I299" s="2" t="s">
        <v>391</v>
      </c>
      <c r="J299" s="2" t="s">
        <v>25</v>
      </c>
      <c r="K299" s="2" t="s">
        <v>394</v>
      </c>
      <c r="L299" s="2">
        <v>9</v>
      </c>
      <c r="M299" s="2">
        <v>6</v>
      </c>
      <c r="N299" s="2" t="s">
        <v>410</v>
      </c>
      <c r="O299" s="2" t="s">
        <v>453</v>
      </c>
      <c r="R299">
        <v>2491</v>
      </c>
      <c r="S299" t="s">
        <v>99</v>
      </c>
      <c r="T299" s="2">
        <v>0</v>
      </c>
      <c r="U299" s="2" t="s">
        <v>34</v>
      </c>
      <c r="V299" s="5">
        <v>2000</v>
      </c>
      <c r="W299" s="5" t="s">
        <v>440</v>
      </c>
      <c r="Y299" s="2" t="s">
        <v>222</v>
      </c>
      <c r="Z299" s="2" t="s">
        <v>410</v>
      </c>
      <c r="AA299" s="2" t="s">
        <v>246</v>
      </c>
      <c r="AB299" s="2" t="s">
        <v>249</v>
      </c>
      <c r="AC299" s="2" t="s">
        <v>248</v>
      </c>
      <c r="AD299" s="56">
        <v>100000</v>
      </c>
      <c r="AE299" s="98">
        <v>100000</v>
      </c>
      <c r="AF299" s="94">
        <v>70000</v>
      </c>
      <c r="AG299" s="94">
        <f t="shared" si="9"/>
        <v>30000</v>
      </c>
      <c r="AH299" s="2"/>
    </row>
    <row r="300" spans="1:35" hidden="1" x14ac:dyDescent="0.25">
      <c r="A300" s="2" t="str">
        <f t="shared" si="8"/>
        <v>3.1.1E9625510ADMINISTRACIÓN DEL DESPACHODESPACHO DE LA COORDINACIÓN GENERAL DE DESARROLLO ECONÓMICO</v>
      </c>
      <c r="B300" s="2" t="s">
        <v>965</v>
      </c>
      <c r="D300" s="2" t="s">
        <v>358</v>
      </c>
      <c r="E300" s="2" t="s">
        <v>370</v>
      </c>
      <c r="F300" s="2" t="s">
        <v>363</v>
      </c>
      <c r="G300" s="2" t="s">
        <v>378</v>
      </c>
      <c r="H300" s="2" t="s">
        <v>221</v>
      </c>
      <c r="I300" s="2" t="s">
        <v>391</v>
      </c>
      <c r="J300" s="2" t="s">
        <v>25</v>
      </c>
      <c r="K300" s="2" t="s">
        <v>394</v>
      </c>
      <c r="L300" s="2">
        <v>9</v>
      </c>
      <c r="M300" s="2">
        <v>6</v>
      </c>
      <c r="N300" s="2" t="s">
        <v>410</v>
      </c>
      <c r="O300" s="2" t="s">
        <v>453</v>
      </c>
      <c r="R300">
        <v>2551</v>
      </c>
      <c r="S300" t="s">
        <v>252</v>
      </c>
      <c r="T300" s="2">
        <v>0</v>
      </c>
      <c r="U300" s="2" t="s">
        <v>34</v>
      </c>
      <c r="V300" s="5">
        <v>2000</v>
      </c>
      <c r="W300" s="5" t="s">
        <v>440</v>
      </c>
      <c r="Y300" s="2" t="s">
        <v>222</v>
      </c>
      <c r="Z300" s="2" t="s">
        <v>410</v>
      </c>
      <c r="AA300" s="2" t="s">
        <v>246</v>
      </c>
      <c r="AB300" s="2" t="s">
        <v>249</v>
      </c>
      <c r="AC300" s="2" t="s">
        <v>248</v>
      </c>
      <c r="AD300" s="56">
        <v>100000</v>
      </c>
      <c r="AE300" s="98">
        <v>100000</v>
      </c>
      <c r="AF300" s="94">
        <v>70000</v>
      </c>
      <c r="AG300" s="94">
        <f t="shared" si="9"/>
        <v>30000</v>
      </c>
      <c r="AH300" s="2"/>
      <c r="AI300" s="2"/>
    </row>
    <row r="301" spans="1:35" hidden="1" x14ac:dyDescent="0.25">
      <c r="A301" s="2" t="str">
        <f t="shared" si="8"/>
        <v>3.1.1E9625610ADMINISTRACIÓN DEL DESPACHODESPACHO DE LA COORDINACIÓN GENERAL DE DESARROLLO ECONÓMICO</v>
      </c>
      <c r="B301" s="2" t="s">
        <v>965</v>
      </c>
      <c r="D301" s="2" t="s">
        <v>358</v>
      </c>
      <c r="E301" s="2" t="s">
        <v>370</v>
      </c>
      <c r="F301" s="2" t="s">
        <v>363</v>
      </c>
      <c r="G301" s="2" t="s">
        <v>378</v>
      </c>
      <c r="H301" s="2" t="s">
        <v>221</v>
      </c>
      <c r="I301" s="2" t="s">
        <v>391</v>
      </c>
      <c r="J301" s="2" t="s">
        <v>25</v>
      </c>
      <c r="K301" s="2" t="s">
        <v>394</v>
      </c>
      <c r="L301" s="2">
        <v>9</v>
      </c>
      <c r="M301" s="2">
        <v>6</v>
      </c>
      <c r="N301" s="2" t="s">
        <v>410</v>
      </c>
      <c r="O301" s="2" t="s">
        <v>453</v>
      </c>
      <c r="R301">
        <v>2561</v>
      </c>
      <c r="S301" t="s">
        <v>253</v>
      </c>
      <c r="T301" s="2">
        <v>0</v>
      </c>
      <c r="U301" s="2" t="s">
        <v>34</v>
      </c>
      <c r="V301" s="5">
        <v>2000</v>
      </c>
      <c r="W301" s="5" t="s">
        <v>440</v>
      </c>
      <c r="Y301" s="2" t="s">
        <v>222</v>
      </c>
      <c r="Z301" s="2" t="s">
        <v>410</v>
      </c>
      <c r="AA301" s="2" t="s">
        <v>246</v>
      </c>
      <c r="AB301" s="2" t="s">
        <v>249</v>
      </c>
      <c r="AC301" s="2" t="s">
        <v>248</v>
      </c>
      <c r="AD301" s="56">
        <v>100000</v>
      </c>
      <c r="AE301" s="98">
        <v>100000</v>
      </c>
      <c r="AF301" s="94">
        <v>70000</v>
      </c>
      <c r="AG301" s="94">
        <f t="shared" si="9"/>
        <v>30000</v>
      </c>
      <c r="AH301" s="2"/>
      <c r="AI301" s="2"/>
    </row>
    <row r="302" spans="1:35" hidden="1" x14ac:dyDescent="0.25">
      <c r="A302" s="2" t="str">
        <f t="shared" si="8"/>
        <v>3.1.1E9643110ALIMENTO PARA PECESDIRECCIÓN GENERAL DE DESARROLLO RURAL</v>
      </c>
      <c r="B302" s="2" t="s">
        <v>965</v>
      </c>
      <c r="D302" s="2" t="s">
        <v>358</v>
      </c>
      <c r="E302" s="2" t="s">
        <v>370</v>
      </c>
      <c r="F302" s="2" t="s">
        <v>363</v>
      </c>
      <c r="G302" s="2" t="s">
        <v>378</v>
      </c>
      <c r="H302" s="2" t="s">
        <v>221</v>
      </c>
      <c r="I302" s="2" t="s">
        <v>391</v>
      </c>
      <c r="J302" s="2" t="s">
        <v>25</v>
      </c>
      <c r="K302" s="2" t="s">
        <v>394</v>
      </c>
      <c r="L302" s="2">
        <v>9</v>
      </c>
      <c r="M302" s="2">
        <v>6</v>
      </c>
      <c r="N302" s="2" t="s">
        <v>410</v>
      </c>
      <c r="O302" s="2" t="s">
        <v>453</v>
      </c>
      <c r="R302">
        <v>4311</v>
      </c>
      <c r="S302" t="s">
        <v>223</v>
      </c>
      <c r="T302" s="2">
        <v>0</v>
      </c>
      <c r="U302" s="2" t="s">
        <v>34</v>
      </c>
      <c r="V302" s="5">
        <v>4000</v>
      </c>
      <c r="W302" s="5" t="s">
        <v>443</v>
      </c>
      <c r="Y302" s="2" t="s">
        <v>222</v>
      </c>
      <c r="Z302" s="2" t="s">
        <v>410</v>
      </c>
      <c r="AA302" s="2" t="s">
        <v>241</v>
      </c>
      <c r="AB302" s="2" t="s">
        <v>242</v>
      </c>
      <c r="AC302" s="2" t="s">
        <v>220</v>
      </c>
      <c r="AD302" s="56">
        <v>70000</v>
      </c>
      <c r="AE302" s="98">
        <v>70000</v>
      </c>
      <c r="AF302" s="98">
        <v>70000</v>
      </c>
      <c r="AG302" s="94">
        <f t="shared" si="9"/>
        <v>0</v>
      </c>
      <c r="AH302"/>
      <c r="AI302" s="2" t="s">
        <v>419</v>
      </c>
    </row>
    <row r="303" spans="1:35" hidden="1" x14ac:dyDescent="0.25">
      <c r="A303" s="2" t="str">
        <f t="shared" si="8"/>
        <v>3.1.1E9643110PAQUETE TECNOLÓGICODIRECCIÓN GENERAL DE DESARROLLO RURAL</v>
      </c>
      <c r="B303" s="2" t="s">
        <v>965</v>
      </c>
      <c r="D303" s="2" t="s">
        <v>358</v>
      </c>
      <c r="E303" s="2" t="s">
        <v>370</v>
      </c>
      <c r="F303" s="2" t="s">
        <v>363</v>
      </c>
      <c r="G303" s="2" t="s">
        <v>378</v>
      </c>
      <c r="H303" s="2" t="s">
        <v>221</v>
      </c>
      <c r="I303" s="2" t="s">
        <v>391</v>
      </c>
      <c r="J303" s="2" t="s">
        <v>25</v>
      </c>
      <c r="K303" s="2" t="s">
        <v>394</v>
      </c>
      <c r="L303" s="2">
        <v>9</v>
      </c>
      <c r="M303" s="2">
        <v>6</v>
      </c>
      <c r="N303" s="2" t="s">
        <v>410</v>
      </c>
      <c r="O303" s="2" t="s">
        <v>453</v>
      </c>
      <c r="R303">
        <v>4311</v>
      </c>
      <c r="S303" t="s">
        <v>223</v>
      </c>
      <c r="T303" s="2">
        <v>0</v>
      </c>
      <c r="U303" s="2" t="s">
        <v>34</v>
      </c>
      <c r="V303" s="5">
        <v>4000</v>
      </c>
      <c r="W303" s="5" t="s">
        <v>443</v>
      </c>
      <c r="Y303" s="2" t="s">
        <v>222</v>
      </c>
      <c r="Z303" s="2" t="s">
        <v>410</v>
      </c>
      <c r="AA303" s="2" t="s">
        <v>234</v>
      </c>
      <c r="AB303" s="2" t="s">
        <v>237</v>
      </c>
      <c r="AC303" s="2" t="s">
        <v>220</v>
      </c>
      <c r="AD303" s="56">
        <v>70000</v>
      </c>
      <c r="AE303" s="98">
        <v>70000</v>
      </c>
      <c r="AF303" s="98">
        <v>70000</v>
      </c>
      <c r="AG303" s="94">
        <f t="shared" si="9"/>
        <v>0</v>
      </c>
      <c r="AH303" s="2"/>
      <c r="AI303" t="s">
        <v>419</v>
      </c>
    </row>
    <row r="304" spans="1:35" hidden="1" x14ac:dyDescent="0.25">
      <c r="A304" s="2" t="str">
        <f t="shared" si="8"/>
        <v>2.7.1S6824610TRASLADOS ESCOLARES Y ESCUELAS DE 10DESPACHO DE LA COORDINACIÓN GENERAL DE PARTICIPACIÓN CIUDADANA Y CONSTRUCCIÓN DE COMUNIDAD</v>
      </c>
      <c r="B304" s="2" t="s">
        <v>965</v>
      </c>
      <c r="D304" s="2" t="s">
        <v>355</v>
      </c>
      <c r="E304" s="2" t="s">
        <v>369</v>
      </c>
      <c r="F304" s="2" t="s">
        <v>360</v>
      </c>
      <c r="G304" s="2" t="s">
        <v>377</v>
      </c>
      <c r="H304" s="2" t="s">
        <v>141</v>
      </c>
      <c r="I304" s="2" t="s">
        <v>390</v>
      </c>
      <c r="J304" s="2" t="s">
        <v>258</v>
      </c>
      <c r="K304" s="2" t="s">
        <v>401</v>
      </c>
      <c r="L304" s="2">
        <v>6</v>
      </c>
      <c r="M304" s="2">
        <v>8</v>
      </c>
      <c r="N304" s="2" t="s">
        <v>412</v>
      </c>
      <c r="O304" s="2" t="s">
        <v>453</v>
      </c>
      <c r="R304">
        <v>2461</v>
      </c>
      <c r="S304" t="s">
        <v>77</v>
      </c>
      <c r="T304" s="2">
        <v>0</v>
      </c>
      <c r="U304" s="2" t="s">
        <v>34</v>
      </c>
      <c r="V304" s="5">
        <v>2000</v>
      </c>
      <c r="W304" s="5" t="s">
        <v>440</v>
      </c>
      <c r="Y304" s="2" t="s">
        <v>255</v>
      </c>
      <c r="Z304" s="2" t="s">
        <v>412</v>
      </c>
      <c r="AA304" s="2" t="s">
        <v>268</v>
      </c>
      <c r="AB304" s="2" t="s">
        <v>273</v>
      </c>
      <c r="AC304" s="2" t="s">
        <v>262</v>
      </c>
      <c r="AD304" s="56">
        <v>100000</v>
      </c>
      <c r="AE304" s="98">
        <v>70000</v>
      </c>
      <c r="AF304" s="98">
        <v>50000</v>
      </c>
      <c r="AG304" s="94">
        <f t="shared" si="9"/>
        <v>20000</v>
      </c>
      <c r="AH304" s="2"/>
    </row>
    <row r="305" spans="1:35" hidden="1" x14ac:dyDescent="0.25">
      <c r="A305" s="2" t="str">
        <f t="shared" si="8"/>
        <v>1.3.4K12127210OBRAS DE INFRAESTRUCTURA MUNICIPALDIRECCIÓN GENERAL DE LICITACIÓN Y NORMATIVIDAD</v>
      </c>
      <c r="B305" s="2" t="s">
        <v>965</v>
      </c>
      <c r="D305" s="2" t="s">
        <v>353</v>
      </c>
      <c r="E305" s="2" t="s">
        <v>368</v>
      </c>
      <c r="F305" s="2" t="s">
        <v>354</v>
      </c>
      <c r="G305" s="2" t="s">
        <v>371</v>
      </c>
      <c r="H305" s="2" t="s">
        <v>37</v>
      </c>
      <c r="I305" s="2" t="s">
        <v>380</v>
      </c>
      <c r="J305" s="2" t="s">
        <v>292</v>
      </c>
      <c r="K305" s="2" t="s">
        <v>396</v>
      </c>
      <c r="L305" s="2">
        <v>12</v>
      </c>
      <c r="M305" s="2">
        <v>1</v>
      </c>
      <c r="N305" s="2" t="s">
        <v>405</v>
      </c>
      <c r="O305" s="2" t="s">
        <v>453</v>
      </c>
      <c r="R305">
        <v>2721</v>
      </c>
      <c r="S305" t="s">
        <v>72</v>
      </c>
      <c r="T305" s="2">
        <v>0</v>
      </c>
      <c r="U305" s="2" t="s">
        <v>34</v>
      </c>
      <c r="V305" s="5">
        <v>2000</v>
      </c>
      <c r="W305" s="5" t="s">
        <v>440</v>
      </c>
      <c r="Y305" s="2" t="s">
        <v>282</v>
      </c>
      <c r="Z305" s="2" t="s">
        <v>405</v>
      </c>
      <c r="AA305" s="2" t="s">
        <v>283</v>
      </c>
      <c r="AB305" s="2" t="s">
        <v>293</v>
      </c>
      <c r="AC305" s="2" t="s">
        <v>346</v>
      </c>
      <c r="AD305" s="56">
        <v>65000</v>
      </c>
      <c r="AE305" s="98">
        <v>65000</v>
      </c>
      <c r="AF305" s="98">
        <v>65000</v>
      </c>
      <c r="AG305" s="94">
        <f t="shared" si="9"/>
        <v>0</v>
      </c>
      <c r="AH305"/>
    </row>
    <row r="306" spans="1:35" hidden="1" x14ac:dyDescent="0.25">
      <c r="A306" s="2" t="str">
        <f t="shared" si="8"/>
        <v>1.3.4E12139220INDUSTRIAS REGULADASDIRECCIÓN GENERAL DE PROTECCIÓN Y SUSTENTABILIDAD</v>
      </c>
      <c r="B306" s="2" t="s">
        <v>965</v>
      </c>
      <c r="D306" s="2" t="s">
        <v>353</v>
      </c>
      <c r="E306" s="2" t="s">
        <v>368</v>
      </c>
      <c r="F306" s="2" t="s">
        <v>354</v>
      </c>
      <c r="G306" s="2" t="s">
        <v>371</v>
      </c>
      <c r="H306" s="2" t="s">
        <v>37</v>
      </c>
      <c r="I306" s="2" t="s">
        <v>380</v>
      </c>
      <c r="J306" s="2" t="s">
        <v>25</v>
      </c>
      <c r="K306" s="2" t="s">
        <v>394</v>
      </c>
      <c r="L306" s="2">
        <v>12</v>
      </c>
      <c r="M306" s="2">
        <v>1</v>
      </c>
      <c r="N306" s="2" t="s">
        <v>405</v>
      </c>
      <c r="O306" s="2" t="s">
        <v>453</v>
      </c>
      <c r="R306">
        <v>3922</v>
      </c>
      <c r="S306" t="s">
        <v>169</v>
      </c>
      <c r="T306" s="2">
        <v>0</v>
      </c>
      <c r="U306" s="2" t="s">
        <v>34</v>
      </c>
      <c r="V306" s="5">
        <v>3000</v>
      </c>
      <c r="W306" s="5" t="s">
        <v>442</v>
      </c>
      <c r="Y306" s="2" t="s">
        <v>282</v>
      </c>
      <c r="Z306" s="2" t="s">
        <v>405</v>
      </c>
      <c r="AA306" s="2" t="s">
        <v>283</v>
      </c>
      <c r="AB306" s="2" t="s">
        <v>970</v>
      </c>
      <c r="AC306" s="2" t="s">
        <v>347</v>
      </c>
      <c r="AD306" s="56">
        <v>60000</v>
      </c>
      <c r="AE306" s="98">
        <v>60000</v>
      </c>
      <c r="AF306" s="98">
        <v>60000</v>
      </c>
      <c r="AG306" s="94">
        <f t="shared" si="9"/>
        <v>0</v>
      </c>
      <c r="AH306"/>
    </row>
    <row r="307" spans="1:35" hidden="1" x14ac:dyDescent="0.25">
      <c r="A307" s="2" t="str">
        <f t="shared" si="8"/>
        <v>1.7.2R2551210ADMINISTRACIÓN CENTRAL DE PROTECCIÓN CIVIL Y BOMBEROSDIRECCIÓN GENERAL DE PROTECCIÓN CIVIL Y BOMBEROS</v>
      </c>
      <c r="B307" s="2" t="s">
        <v>965</v>
      </c>
      <c r="D307" s="2" t="s">
        <v>353</v>
      </c>
      <c r="E307" s="2" t="s">
        <v>368</v>
      </c>
      <c r="F307" s="2" t="s">
        <v>362</v>
      </c>
      <c r="G307" s="2" t="s">
        <v>372</v>
      </c>
      <c r="H307" s="2" t="s">
        <v>205</v>
      </c>
      <c r="I307" s="2" t="s">
        <v>383</v>
      </c>
      <c r="J307" s="2" t="s">
        <v>51</v>
      </c>
      <c r="K307" s="2" t="s">
        <v>400</v>
      </c>
      <c r="L307" s="2">
        <v>2</v>
      </c>
      <c r="M307" s="2">
        <v>5</v>
      </c>
      <c r="N307" s="2" t="s">
        <v>409</v>
      </c>
      <c r="O307" s="2" t="s">
        <v>452</v>
      </c>
      <c r="R307">
        <v>5121</v>
      </c>
      <c r="S307" t="s">
        <v>172</v>
      </c>
      <c r="T307" s="2">
        <v>0</v>
      </c>
      <c r="U307" s="2" t="s">
        <v>34</v>
      </c>
      <c r="V307" s="5">
        <v>5000</v>
      </c>
      <c r="W307" s="5" t="s">
        <v>444</v>
      </c>
      <c r="Y307" s="2" t="s">
        <v>186</v>
      </c>
      <c r="Z307" s="2" t="s">
        <v>409</v>
      </c>
      <c r="AA307" s="2" t="s">
        <v>203</v>
      </c>
      <c r="AB307" s="2" t="s">
        <v>350</v>
      </c>
      <c r="AC307" s="2" t="s">
        <v>204</v>
      </c>
      <c r="AD307" s="56">
        <v>120000</v>
      </c>
      <c r="AE307" s="98">
        <v>120000</v>
      </c>
      <c r="AF307" s="94">
        <v>60000</v>
      </c>
      <c r="AG307" s="94">
        <f t="shared" si="9"/>
        <v>60000</v>
      </c>
      <c r="AH307" s="2"/>
    </row>
    <row r="308" spans="1:35" hidden="1" x14ac:dyDescent="0.25">
      <c r="A308" s="2" t="str">
        <f t="shared" si="8"/>
        <v>2.7.1S6856710ADMINISTRACIÓN GENERAL DE LA COORDINACIÓN GENERAL DE PARTICIPACIÓN CIUDADANA Y CONSTRUCCIÓN DE COMUNIDADDESPACHO DE LA COORDINACIÓN GENERAL DE PARTICIPACIÓN CIUDADANA Y CONSTRUCCIÓN DE COMUNIDAD</v>
      </c>
      <c r="B308" s="2" t="s">
        <v>965</v>
      </c>
      <c r="D308" s="2" t="s">
        <v>355</v>
      </c>
      <c r="E308" s="2" t="s">
        <v>369</v>
      </c>
      <c r="F308" s="2" t="s">
        <v>360</v>
      </c>
      <c r="G308" s="2" t="s">
        <v>377</v>
      </c>
      <c r="H308" s="2" t="s">
        <v>141</v>
      </c>
      <c r="I308" s="2" t="s">
        <v>390</v>
      </c>
      <c r="J308" s="2" t="s">
        <v>258</v>
      </c>
      <c r="K308" s="2" t="s">
        <v>401</v>
      </c>
      <c r="L308" s="2">
        <v>6</v>
      </c>
      <c r="M308" s="2">
        <v>8</v>
      </c>
      <c r="N308" s="2" t="s">
        <v>412</v>
      </c>
      <c r="O308" s="2" t="s">
        <v>452</v>
      </c>
      <c r="R308">
        <v>5671</v>
      </c>
      <c r="S308" t="s">
        <v>74</v>
      </c>
      <c r="T308" s="2">
        <v>0</v>
      </c>
      <c r="U308" s="2" t="s">
        <v>34</v>
      </c>
      <c r="V308" s="5">
        <v>5000</v>
      </c>
      <c r="W308" s="5" t="s">
        <v>444</v>
      </c>
      <c r="Y308" s="2" t="s">
        <v>255</v>
      </c>
      <c r="Z308" s="2" t="s">
        <v>412</v>
      </c>
      <c r="AA308" s="2" t="s">
        <v>277</v>
      </c>
      <c r="AB308" s="2" t="s">
        <v>276</v>
      </c>
      <c r="AC308" s="2" t="s">
        <v>262</v>
      </c>
      <c r="AD308" s="56">
        <v>60000</v>
      </c>
      <c r="AE308" s="98">
        <v>60000</v>
      </c>
      <c r="AF308" s="98">
        <v>40000</v>
      </c>
      <c r="AG308" s="94">
        <f t="shared" si="9"/>
        <v>20000</v>
      </c>
      <c r="AH308"/>
    </row>
    <row r="309" spans="1:35" ht="14.45" hidden="1" x14ac:dyDescent="0.35">
      <c r="A309" s="2" t="str">
        <f t="shared" si="8"/>
        <v>1.7.1R8228310EQUIPAMIENTOCOMISARÍA DE LA POLICÍA PREVENTIVA MUNICIPAL</v>
      </c>
      <c r="B309" s="2" t="s">
        <v>965</v>
      </c>
      <c r="D309" s="2" t="s">
        <v>353</v>
      </c>
      <c r="E309" s="2" t="s">
        <v>368</v>
      </c>
      <c r="F309" s="2" t="s">
        <v>362</v>
      </c>
      <c r="G309" s="2" t="s">
        <v>372</v>
      </c>
      <c r="H309" s="2" t="s">
        <v>178</v>
      </c>
      <c r="I309" s="2" t="s">
        <v>382</v>
      </c>
      <c r="J309" s="2" t="s">
        <v>51</v>
      </c>
      <c r="K309" s="2" t="s">
        <v>400</v>
      </c>
      <c r="L309" s="2">
        <v>8</v>
      </c>
      <c r="M309" s="2">
        <v>2</v>
      </c>
      <c r="N309" s="2" t="s">
        <v>406</v>
      </c>
      <c r="O309" s="2" t="s">
        <v>453</v>
      </c>
      <c r="R309">
        <v>2831</v>
      </c>
      <c r="S309" t="s">
        <v>179</v>
      </c>
      <c r="T309" s="2">
        <v>0</v>
      </c>
      <c r="U309" s="2" t="s">
        <v>34</v>
      </c>
      <c r="V309" s="5">
        <v>2000</v>
      </c>
      <c r="W309" s="5" t="s">
        <v>440</v>
      </c>
      <c r="Y309" s="2" t="s">
        <v>175</v>
      </c>
      <c r="Z309" s="2" t="s">
        <v>406</v>
      </c>
      <c r="AA309" s="2" t="s">
        <v>176</v>
      </c>
      <c r="AB309" s="2" t="s">
        <v>177</v>
      </c>
      <c r="AC309" s="2" t="s">
        <v>175</v>
      </c>
      <c r="AD309" s="56">
        <v>60000</v>
      </c>
      <c r="AE309" s="98">
        <v>60000</v>
      </c>
      <c r="AF309" s="98">
        <v>60000</v>
      </c>
      <c r="AG309" s="94">
        <f t="shared" si="9"/>
        <v>0</v>
      </c>
      <c r="AH309" s="2"/>
    </row>
    <row r="310" spans="1:35" hidden="1" x14ac:dyDescent="0.25">
      <c r="A310" s="2" t="str">
        <f t="shared" si="8"/>
        <v>1.3.4E7525910SACRIFICIO DE BOVINOS Y PORCINOS EN EL RASTRO MUNICIPALDIRECCIÓN DE RASTRO</v>
      </c>
      <c r="B310" s="2" t="s">
        <v>965</v>
      </c>
      <c r="D310" s="2" t="s">
        <v>353</v>
      </c>
      <c r="E310" s="2" t="s">
        <v>368</v>
      </c>
      <c r="F310" s="2" t="s">
        <v>354</v>
      </c>
      <c r="G310" s="2" t="s">
        <v>371</v>
      </c>
      <c r="H310" s="2" t="s">
        <v>37</v>
      </c>
      <c r="I310" s="2" t="s">
        <v>380</v>
      </c>
      <c r="J310" s="2" t="s">
        <v>25</v>
      </c>
      <c r="K310" s="2" t="s">
        <v>394</v>
      </c>
      <c r="L310" s="2">
        <v>7</v>
      </c>
      <c r="M310" s="2">
        <v>5</v>
      </c>
      <c r="N310" s="2" t="s">
        <v>409</v>
      </c>
      <c r="O310" s="2" t="s">
        <v>453</v>
      </c>
      <c r="R310">
        <v>2591</v>
      </c>
      <c r="S310" t="s">
        <v>121</v>
      </c>
      <c r="T310" s="2">
        <v>0</v>
      </c>
      <c r="U310" s="2" t="s">
        <v>34</v>
      </c>
      <c r="V310" s="5">
        <v>2000</v>
      </c>
      <c r="W310" s="5" t="s">
        <v>440</v>
      </c>
      <c r="Y310" s="2" t="s">
        <v>67</v>
      </c>
      <c r="Z310" s="2" t="s">
        <v>409</v>
      </c>
      <c r="AA310" s="2" t="s">
        <v>69</v>
      </c>
      <c r="AB310" s="2" t="s">
        <v>115</v>
      </c>
      <c r="AC310" s="4" t="s">
        <v>116</v>
      </c>
      <c r="AD310" s="56">
        <v>60000</v>
      </c>
      <c r="AE310" s="98">
        <v>60000</v>
      </c>
      <c r="AF310" s="98">
        <v>60000</v>
      </c>
      <c r="AG310" s="94">
        <f t="shared" si="9"/>
        <v>0</v>
      </c>
    </row>
    <row r="311" spans="1:35" hidden="1" x14ac:dyDescent="0.25">
      <c r="A311" s="2" t="str">
        <f t="shared" si="8"/>
        <v>1.3.4E7527210SACRIFICIO DE BOVINOS Y PORCINOS EN EL RASTRO MUNICIPALDIRECCIÓN DE RASTRO</v>
      </c>
      <c r="B311" s="2" t="s">
        <v>965</v>
      </c>
      <c r="D311" s="2" t="s">
        <v>353</v>
      </c>
      <c r="E311" s="2" t="s">
        <v>368</v>
      </c>
      <c r="F311" s="2" t="s">
        <v>354</v>
      </c>
      <c r="G311" s="2" t="s">
        <v>371</v>
      </c>
      <c r="H311" s="2" t="s">
        <v>37</v>
      </c>
      <c r="I311" s="2" t="s">
        <v>380</v>
      </c>
      <c r="J311" s="2" t="s">
        <v>25</v>
      </c>
      <c r="K311" s="2" t="s">
        <v>394</v>
      </c>
      <c r="L311" s="2">
        <v>7</v>
      </c>
      <c r="M311" s="2">
        <v>5</v>
      </c>
      <c r="N311" s="2" t="s">
        <v>409</v>
      </c>
      <c r="O311" s="2" t="s">
        <v>453</v>
      </c>
      <c r="R311">
        <v>2721</v>
      </c>
      <c r="S311" t="s">
        <v>72</v>
      </c>
      <c r="T311" s="2">
        <v>0</v>
      </c>
      <c r="U311" s="2" t="s">
        <v>34</v>
      </c>
      <c r="V311" s="5">
        <v>2000</v>
      </c>
      <c r="W311" s="5" t="s">
        <v>440</v>
      </c>
      <c r="Y311" s="2" t="s">
        <v>67</v>
      </c>
      <c r="Z311" s="2" t="s">
        <v>409</v>
      </c>
      <c r="AA311" s="2" t="s">
        <v>69</v>
      </c>
      <c r="AB311" s="2" t="s">
        <v>115</v>
      </c>
      <c r="AC311" s="4" t="s">
        <v>116</v>
      </c>
      <c r="AD311" s="56">
        <v>60000</v>
      </c>
      <c r="AE311" s="98">
        <v>60000</v>
      </c>
      <c r="AF311" s="98">
        <v>60000</v>
      </c>
      <c r="AG311" s="94">
        <f t="shared" si="9"/>
        <v>0</v>
      </c>
    </row>
    <row r="312" spans="1:35" hidden="1" x14ac:dyDescent="0.25">
      <c r="A312" s="2" t="str">
        <f t="shared" si="8"/>
        <v>1.3.4E1837110SERVICIOS DE ALIMENTOSDIRECCIÓN GENERAL DE RELACIONES PÚBLICAS</v>
      </c>
      <c r="B312" s="2" t="s">
        <v>965</v>
      </c>
      <c r="D312" s="2" t="s">
        <v>353</v>
      </c>
      <c r="E312" s="2" t="s">
        <v>368</v>
      </c>
      <c r="F312" s="2" t="s">
        <v>354</v>
      </c>
      <c r="G312" s="2" t="s">
        <v>371</v>
      </c>
      <c r="H312" s="2" t="s">
        <v>37</v>
      </c>
      <c r="I312" s="2" t="s">
        <v>380</v>
      </c>
      <c r="J312" s="2" t="s">
        <v>25</v>
      </c>
      <c r="K312" s="2" t="s">
        <v>394</v>
      </c>
      <c r="L312" s="2">
        <v>1</v>
      </c>
      <c r="M312" s="2">
        <v>8</v>
      </c>
      <c r="N312" s="2" t="s">
        <v>412</v>
      </c>
      <c r="O312" s="2" t="s">
        <v>453</v>
      </c>
      <c r="R312">
        <v>3711</v>
      </c>
      <c r="S312" t="s">
        <v>18</v>
      </c>
      <c r="T312" s="2">
        <v>0</v>
      </c>
      <c r="U312" s="2" t="s">
        <v>34</v>
      </c>
      <c r="V312" s="5">
        <v>3000</v>
      </c>
      <c r="W312" s="5" t="s">
        <v>442</v>
      </c>
      <c r="Y312" s="2" t="s">
        <v>22</v>
      </c>
      <c r="Z312" s="2" t="s">
        <v>412</v>
      </c>
      <c r="AA312" s="2" t="s">
        <v>215</v>
      </c>
      <c r="AB312" s="2" t="s">
        <v>214</v>
      </c>
      <c r="AC312" s="2" t="s">
        <v>216</v>
      </c>
      <c r="AD312" s="56">
        <v>60000</v>
      </c>
      <c r="AE312" s="98">
        <v>60000</v>
      </c>
      <c r="AF312" s="98">
        <v>60000</v>
      </c>
      <c r="AG312" s="94">
        <f t="shared" si="9"/>
        <v>0</v>
      </c>
      <c r="AH312" s="2"/>
    </row>
    <row r="313" spans="1:35" hidden="1" x14ac:dyDescent="0.25">
      <c r="A313" s="2" t="str">
        <f t="shared" si="8"/>
        <v>1.3.4E1838110SERVICIOS DE ALIMENTOSDIRECCIÓN GENERAL DE RELACIONES PÚBLICAS</v>
      </c>
      <c r="B313" s="2" t="s">
        <v>965</v>
      </c>
      <c r="D313" s="2" t="s">
        <v>353</v>
      </c>
      <c r="E313" s="2" t="s">
        <v>368</v>
      </c>
      <c r="F313" s="2" t="s">
        <v>354</v>
      </c>
      <c r="G313" s="2" t="s">
        <v>371</v>
      </c>
      <c r="H313" s="2" t="s">
        <v>37</v>
      </c>
      <c r="I313" s="2" t="s">
        <v>380</v>
      </c>
      <c r="J313" s="2" t="s">
        <v>25</v>
      </c>
      <c r="K313" s="2" t="s">
        <v>394</v>
      </c>
      <c r="L313" s="2">
        <v>1</v>
      </c>
      <c r="M313" s="2">
        <v>8</v>
      </c>
      <c r="N313" s="2" t="s">
        <v>412</v>
      </c>
      <c r="O313" s="2" t="s">
        <v>453</v>
      </c>
      <c r="R313">
        <v>3811</v>
      </c>
      <c r="S313" t="s">
        <v>195</v>
      </c>
      <c r="T313" s="2">
        <v>0</v>
      </c>
      <c r="U313" s="2" t="s">
        <v>34</v>
      </c>
      <c r="V313" s="5">
        <v>3000</v>
      </c>
      <c r="W313" s="5" t="s">
        <v>442</v>
      </c>
      <c r="Y313" s="2" t="s">
        <v>22</v>
      </c>
      <c r="Z313" s="2" t="s">
        <v>412</v>
      </c>
      <c r="AA313" s="2" t="s">
        <v>215</v>
      </c>
      <c r="AB313" s="2" t="s">
        <v>214</v>
      </c>
      <c r="AC313" s="2" t="s">
        <v>216</v>
      </c>
      <c r="AD313" s="56">
        <v>60000</v>
      </c>
      <c r="AE313" s="98">
        <v>60000</v>
      </c>
      <c r="AF313" s="98">
        <v>60000</v>
      </c>
      <c r="AG313" s="94">
        <f t="shared" si="9"/>
        <v>0</v>
      </c>
      <c r="AH313"/>
    </row>
    <row r="314" spans="1:35" hidden="1" x14ac:dyDescent="0.25">
      <c r="A314" s="2" t="str">
        <f t="shared" si="8"/>
        <v>3.8.2E1737110SISTEMAS INFORMATICOS MODERNIZADOS RECIBIDOSDIRECCION GENERAL DE INNOVACION GUBERNAMENTAL</v>
      </c>
      <c r="B314" s="2" t="s">
        <v>965</v>
      </c>
      <c r="D314" s="2" t="s">
        <v>358</v>
      </c>
      <c r="E314" s="2" t="s">
        <v>370</v>
      </c>
      <c r="F314" s="2" t="s">
        <v>359</v>
      </c>
      <c r="G314" s="2" t="s">
        <v>379</v>
      </c>
      <c r="H314" s="2" t="s">
        <v>24</v>
      </c>
      <c r="I314" s="2" t="s">
        <v>392</v>
      </c>
      <c r="J314" s="2" t="s">
        <v>25</v>
      </c>
      <c r="K314" s="2" t="s">
        <v>394</v>
      </c>
      <c r="L314" s="2">
        <v>1</v>
      </c>
      <c r="M314" s="2">
        <v>7</v>
      </c>
      <c r="N314" s="2" t="s">
        <v>411</v>
      </c>
      <c r="O314" s="2" t="s">
        <v>453</v>
      </c>
      <c r="R314">
        <v>3711</v>
      </c>
      <c r="S314" t="s">
        <v>18</v>
      </c>
      <c r="T314" s="2">
        <v>0</v>
      </c>
      <c r="U314" s="2" t="s">
        <v>34</v>
      </c>
      <c r="V314" s="5">
        <v>3000</v>
      </c>
      <c r="W314" s="5" t="s">
        <v>442</v>
      </c>
      <c r="Y314" s="2" t="s">
        <v>22</v>
      </c>
      <c r="Z314" s="2" t="s">
        <v>411</v>
      </c>
      <c r="AA314" s="2" t="s">
        <v>23</v>
      </c>
      <c r="AB314" s="2" t="s">
        <v>13</v>
      </c>
      <c r="AC314" s="2" t="s">
        <v>14</v>
      </c>
      <c r="AD314" s="56">
        <v>60000</v>
      </c>
      <c r="AE314" s="98">
        <v>60000</v>
      </c>
      <c r="AF314" s="98">
        <v>60000</v>
      </c>
      <c r="AG314" s="94">
        <f t="shared" si="9"/>
        <v>0</v>
      </c>
      <c r="AH314" s="2"/>
    </row>
    <row r="315" spans="1:35" hidden="1" x14ac:dyDescent="0.25">
      <c r="A315" s="2" t="str">
        <f t="shared" si="8"/>
        <v>3.8.2E1737510SISTEMAS INFORMATICOS MODERNIZADOS RECIBIDOSDIRECCION GENERAL DE INNOVACION GUBERNAMENTAL</v>
      </c>
      <c r="B315" s="2" t="s">
        <v>965</v>
      </c>
      <c r="D315" s="2" t="s">
        <v>358</v>
      </c>
      <c r="E315" s="2" t="s">
        <v>370</v>
      </c>
      <c r="F315" s="2" t="s">
        <v>359</v>
      </c>
      <c r="G315" s="2" t="s">
        <v>379</v>
      </c>
      <c r="H315" s="2" t="s">
        <v>24</v>
      </c>
      <c r="I315" s="2" t="s">
        <v>392</v>
      </c>
      <c r="J315" s="2" t="s">
        <v>25</v>
      </c>
      <c r="K315" s="2" t="s">
        <v>394</v>
      </c>
      <c r="L315" s="2">
        <v>1</v>
      </c>
      <c r="M315" s="2">
        <v>7</v>
      </c>
      <c r="N315" s="2" t="s">
        <v>411</v>
      </c>
      <c r="O315" s="2" t="s">
        <v>453</v>
      </c>
      <c r="R315">
        <v>3751</v>
      </c>
      <c r="S315" t="s">
        <v>19</v>
      </c>
      <c r="T315" s="2">
        <v>0</v>
      </c>
      <c r="U315" s="2" t="s">
        <v>34</v>
      </c>
      <c r="V315" s="5">
        <v>3000</v>
      </c>
      <c r="W315" s="5" t="s">
        <v>442</v>
      </c>
      <c r="Y315" s="2" t="s">
        <v>22</v>
      </c>
      <c r="Z315" s="2" t="s">
        <v>411</v>
      </c>
      <c r="AA315" s="2" t="s">
        <v>23</v>
      </c>
      <c r="AB315" s="2" t="s">
        <v>13</v>
      </c>
      <c r="AC315" s="2" t="s">
        <v>14</v>
      </c>
      <c r="AD315" s="56">
        <v>60000</v>
      </c>
      <c r="AE315" s="98">
        <v>60000</v>
      </c>
      <c r="AF315" s="98">
        <v>60000</v>
      </c>
      <c r="AG315" s="94">
        <f t="shared" si="9"/>
        <v>0</v>
      </c>
      <c r="AH315" s="2"/>
    </row>
    <row r="316" spans="1:35" hidden="1" x14ac:dyDescent="0.25">
      <c r="A316" s="2" t="str">
        <f t="shared" si="8"/>
        <v>2.2.7R18432310SUMINISTRO DE AGUADIRECCIÓN GENERAL DE LABORATORIO URBANO</v>
      </c>
      <c r="B316" s="2" t="s">
        <v>965</v>
      </c>
      <c r="D316" s="2" t="s">
        <v>355</v>
      </c>
      <c r="E316" s="2" t="s">
        <v>369</v>
      </c>
      <c r="F316" s="2" t="s">
        <v>356</v>
      </c>
      <c r="G316" s="2" t="s">
        <v>374</v>
      </c>
      <c r="H316" t="s">
        <v>299</v>
      </c>
      <c r="I316" s="2" t="s">
        <v>385</v>
      </c>
      <c r="J316" t="s">
        <v>51</v>
      </c>
      <c r="K316" s="2" t="s">
        <v>400</v>
      </c>
      <c r="L316">
        <v>18</v>
      </c>
      <c r="M316">
        <v>4</v>
      </c>
      <c r="N316" s="14" t="s">
        <v>408</v>
      </c>
      <c r="O316" s="2" t="s">
        <v>453</v>
      </c>
      <c r="R316">
        <v>3231</v>
      </c>
      <c r="S316" t="s">
        <v>159</v>
      </c>
      <c r="T316" s="2">
        <v>0</v>
      </c>
      <c r="U316" s="2" t="s">
        <v>34</v>
      </c>
      <c r="V316" s="5">
        <v>3000</v>
      </c>
      <c r="W316" s="5" t="s">
        <v>442</v>
      </c>
      <c r="Y316" t="s">
        <v>296</v>
      </c>
      <c r="Z316" s="14" t="s">
        <v>408</v>
      </c>
      <c r="AA316" t="s">
        <v>297</v>
      </c>
      <c r="AB316" t="s">
        <v>300</v>
      </c>
      <c r="AC316" s="2" t="s">
        <v>301</v>
      </c>
      <c r="AD316" s="56">
        <v>60000</v>
      </c>
      <c r="AE316" s="93">
        <v>60000</v>
      </c>
      <c r="AF316" s="93">
        <v>60000</v>
      </c>
      <c r="AG316" s="94">
        <f t="shared" si="9"/>
        <v>0</v>
      </c>
      <c r="AH316" s="2"/>
    </row>
    <row r="317" spans="1:35" hidden="1" x14ac:dyDescent="0.25">
      <c r="A317" s="2" t="str">
        <f t="shared" si="8"/>
        <v>1.3.4E12129110INDUSTRIAS REGULADASDIRECCIÓN GENERAL DE PROTECCIÓN Y SUSTENTABILIDAD</v>
      </c>
      <c r="B317" s="2" t="s">
        <v>965</v>
      </c>
      <c r="D317" s="2" t="s">
        <v>353</v>
      </c>
      <c r="E317" s="2" t="s">
        <v>368</v>
      </c>
      <c r="F317" s="2" t="s">
        <v>354</v>
      </c>
      <c r="G317" s="2" t="s">
        <v>371</v>
      </c>
      <c r="H317" s="2" t="s">
        <v>37</v>
      </c>
      <c r="I317" s="2" t="s">
        <v>380</v>
      </c>
      <c r="J317" s="2" t="s">
        <v>25</v>
      </c>
      <c r="K317" s="2" t="s">
        <v>394</v>
      </c>
      <c r="L317" s="2">
        <v>12</v>
      </c>
      <c r="M317" s="2">
        <v>1</v>
      </c>
      <c r="N317" s="2" t="s">
        <v>405</v>
      </c>
      <c r="O317" s="2" t="s">
        <v>453</v>
      </c>
      <c r="R317">
        <v>2911</v>
      </c>
      <c r="S317" t="s">
        <v>15</v>
      </c>
      <c r="T317" s="2">
        <v>0</v>
      </c>
      <c r="U317" s="2" t="s">
        <v>34</v>
      </c>
      <c r="V317" s="5">
        <v>2000</v>
      </c>
      <c r="W317" s="5" t="s">
        <v>440</v>
      </c>
      <c r="Y317" s="2" t="s">
        <v>282</v>
      </c>
      <c r="Z317" s="2" t="s">
        <v>405</v>
      </c>
      <c r="AA317" s="2" t="s">
        <v>283</v>
      </c>
      <c r="AB317" s="2" t="s">
        <v>970</v>
      </c>
      <c r="AC317" s="2" t="s">
        <v>347</v>
      </c>
      <c r="AD317" s="56">
        <v>50000</v>
      </c>
      <c r="AE317" s="98">
        <v>50000</v>
      </c>
      <c r="AF317" s="98">
        <v>50000</v>
      </c>
      <c r="AG317" s="94">
        <f t="shared" si="9"/>
        <v>0</v>
      </c>
      <c r="AH317" s="2"/>
    </row>
    <row r="318" spans="1:35" hidden="1" x14ac:dyDescent="0.25">
      <c r="A318" s="2" t="str">
        <f t="shared" si="8"/>
        <v>1.3.4E12152110INDUSTRIAS REGULADASDIRECCIÓN GENERAL DE PROTECCIÓN Y SUSTENTABILIDAD</v>
      </c>
      <c r="B318" s="2" t="s">
        <v>965</v>
      </c>
      <c r="D318" s="2" t="s">
        <v>353</v>
      </c>
      <c r="E318" s="2" t="s">
        <v>368</v>
      </c>
      <c r="F318" s="2" t="s">
        <v>354</v>
      </c>
      <c r="G318" s="2" t="s">
        <v>371</v>
      </c>
      <c r="H318" s="2" t="s">
        <v>37</v>
      </c>
      <c r="I318" s="2" t="s">
        <v>380</v>
      </c>
      <c r="J318" s="2" t="s">
        <v>25</v>
      </c>
      <c r="K318" s="2" t="s">
        <v>394</v>
      </c>
      <c r="L318" s="2">
        <v>12</v>
      </c>
      <c r="M318" s="2">
        <v>1</v>
      </c>
      <c r="N318" s="2" t="s">
        <v>405</v>
      </c>
      <c r="O318" s="2" t="s">
        <v>452</v>
      </c>
      <c r="R318">
        <v>5211</v>
      </c>
      <c r="S318" t="s">
        <v>29</v>
      </c>
      <c r="T318" s="2">
        <v>0</v>
      </c>
      <c r="U318" s="2" t="s">
        <v>34</v>
      </c>
      <c r="V318" s="5">
        <v>5000</v>
      </c>
      <c r="W318" s="5" t="s">
        <v>444</v>
      </c>
      <c r="X318" s="2"/>
      <c r="Y318" s="2" t="s">
        <v>282</v>
      </c>
      <c r="Z318" s="2" t="s">
        <v>405</v>
      </c>
      <c r="AA318" s="2" t="s">
        <v>283</v>
      </c>
      <c r="AB318" t="s">
        <v>970</v>
      </c>
      <c r="AC318" s="2" t="s">
        <v>347</v>
      </c>
      <c r="AD318" s="56">
        <v>50000</v>
      </c>
      <c r="AE318" s="98">
        <v>50000</v>
      </c>
      <c r="AF318" s="98">
        <v>50000</v>
      </c>
      <c r="AG318" s="94">
        <f t="shared" si="9"/>
        <v>0</v>
      </c>
      <c r="AH318" s="2"/>
    </row>
    <row r="319" spans="1:35" hidden="1" x14ac:dyDescent="0.25">
      <c r="A319" s="2" t="str">
        <f t="shared" si="8"/>
        <v>1.3.4O2044310ACTAS DE INSTALACIÓN DE MESAS DE PAZDIRECCIÓN GENERAL DE CULTURA DE PAZ</v>
      </c>
      <c r="B319" s="2" t="s">
        <v>965</v>
      </c>
      <c r="D319" s="2" t="s">
        <v>353</v>
      </c>
      <c r="E319" s="2" t="s">
        <v>368</v>
      </c>
      <c r="F319" s="2" t="s">
        <v>354</v>
      </c>
      <c r="G319" s="2" t="s">
        <v>371</v>
      </c>
      <c r="H319" s="2" t="s">
        <v>37</v>
      </c>
      <c r="I319" s="2" t="s">
        <v>380</v>
      </c>
      <c r="J319" s="2" t="s">
        <v>63</v>
      </c>
      <c r="K319" s="2" t="s">
        <v>398</v>
      </c>
      <c r="L319" s="2">
        <v>2</v>
      </c>
      <c r="M319" s="2">
        <v>0</v>
      </c>
      <c r="N319" s="2" t="s">
        <v>404</v>
      </c>
      <c r="O319" s="2" t="s">
        <v>453</v>
      </c>
      <c r="R319">
        <v>4431</v>
      </c>
      <c r="S319" t="s">
        <v>197</v>
      </c>
      <c r="T319" s="2">
        <v>0</v>
      </c>
      <c r="U319" s="2" t="s">
        <v>34</v>
      </c>
      <c r="V319" s="5">
        <v>4000</v>
      </c>
      <c r="W319" s="5" t="s">
        <v>443</v>
      </c>
      <c r="Y319" s="2" t="s">
        <v>186</v>
      </c>
      <c r="Z319" s="2" t="s">
        <v>404</v>
      </c>
      <c r="AA319" t="s">
        <v>188</v>
      </c>
      <c r="AB319" t="s">
        <v>193</v>
      </c>
      <c r="AC319" s="2" t="s">
        <v>201</v>
      </c>
      <c r="AD319" s="56">
        <v>100000</v>
      </c>
      <c r="AE319" s="98">
        <v>100000</v>
      </c>
      <c r="AF319" s="94">
        <v>50000</v>
      </c>
      <c r="AG319" s="94">
        <f t="shared" si="9"/>
        <v>50000</v>
      </c>
      <c r="AH319" s="2" t="s">
        <v>326</v>
      </c>
      <c r="AI319" t="s">
        <v>419</v>
      </c>
    </row>
    <row r="320" spans="1:35" hidden="1" x14ac:dyDescent="0.25">
      <c r="A320" s="2" t="str">
        <f t="shared" si="8"/>
        <v>1.3.4O2059110ACTAS DE INSTALACIÓN DE MESAS DE PAZDIRECCIÓN GENERAL DE CULTURA DE PAZ</v>
      </c>
      <c r="B320" s="2" t="s">
        <v>965</v>
      </c>
      <c r="D320" s="2" t="s">
        <v>353</v>
      </c>
      <c r="E320" s="2" t="s">
        <v>368</v>
      </c>
      <c r="F320" s="2" t="s">
        <v>354</v>
      </c>
      <c r="G320" s="2" t="s">
        <v>371</v>
      </c>
      <c r="H320" s="2" t="s">
        <v>37</v>
      </c>
      <c r="I320" s="2" t="s">
        <v>380</v>
      </c>
      <c r="J320" s="2" t="s">
        <v>63</v>
      </c>
      <c r="K320" s="2" t="s">
        <v>398</v>
      </c>
      <c r="L320" s="2">
        <v>2</v>
      </c>
      <c r="M320" s="2">
        <v>0</v>
      </c>
      <c r="N320" s="2" t="s">
        <v>404</v>
      </c>
      <c r="O320" s="2" t="s">
        <v>452</v>
      </c>
      <c r="R320">
        <v>5911</v>
      </c>
      <c r="S320" t="s">
        <v>20</v>
      </c>
      <c r="T320" s="2">
        <v>0</v>
      </c>
      <c r="U320" s="2" t="s">
        <v>34</v>
      </c>
      <c r="V320" s="5">
        <v>5000</v>
      </c>
      <c r="W320" s="5" t="s">
        <v>444</v>
      </c>
      <c r="Y320" s="2" t="s">
        <v>186</v>
      </c>
      <c r="Z320" s="2" t="s">
        <v>404</v>
      </c>
      <c r="AA320" t="s">
        <v>188</v>
      </c>
      <c r="AB320" t="s">
        <v>193</v>
      </c>
      <c r="AC320" s="2" t="s">
        <v>201</v>
      </c>
      <c r="AD320" s="56">
        <v>100000</v>
      </c>
      <c r="AE320" s="98">
        <v>100000</v>
      </c>
      <c r="AF320" s="94">
        <v>50000</v>
      </c>
      <c r="AG320" s="94">
        <f t="shared" si="9"/>
        <v>50000</v>
      </c>
      <c r="AH320" s="2"/>
    </row>
    <row r="321" spans="1:35" hidden="1" x14ac:dyDescent="0.25">
      <c r="A321" s="2" t="str">
        <f t="shared" si="8"/>
        <v>1.7.2R2521410ADMINISTRACIÓN CENTRAL DE PROTECCIÓN CIVIL Y BOMBEROSDIRECCIÓN GENERAL DE PROTECCIÓN CIVIL Y BOMBEROS</v>
      </c>
      <c r="B321" s="2" t="s">
        <v>965</v>
      </c>
      <c r="D321" s="2" t="s">
        <v>353</v>
      </c>
      <c r="E321" s="2" t="s">
        <v>368</v>
      </c>
      <c r="F321" s="2" t="s">
        <v>362</v>
      </c>
      <c r="G321" s="2" t="s">
        <v>372</v>
      </c>
      <c r="H321" s="2" t="s">
        <v>205</v>
      </c>
      <c r="I321" s="2" t="s">
        <v>383</v>
      </c>
      <c r="J321" s="2" t="s">
        <v>51</v>
      </c>
      <c r="K321" s="2" t="s">
        <v>400</v>
      </c>
      <c r="L321" s="2">
        <v>2</v>
      </c>
      <c r="M321" s="2">
        <v>5</v>
      </c>
      <c r="N321" s="2" t="s">
        <v>409</v>
      </c>
      <c r="O321" s="2" t="s">
        <v>453</v>
      </c>
      <c r="P321" s="2"/>
      <c r="Q321" s="2"/>
      <c r="R321" s="2">
        <v>2141</v>
      </c>
      <c r="S321" s="2" t="s">
        <v>118</v>
      </c>
      <c r="T321" s="2">
        <v>0</v>
      </c>
      <c r="U321" s="2" t="s">
        <v>34</v>
      </c>
      <c r="V321" s="5">
        <v>2000</v>
      </c>
      <c r="W321" s="5" t="s">
        <v>440</v>
      </c>
      <c r="Y321" s="2" t="s">
        <v>186</v>
      </c>
      <c r="Z321" s="2" t="s">
        <v>409</v>
      </c>
      <c r="AA321" s="2" t="s">
        <v>203</v>
      </c>
      <c r="AB321" s="2" t="s">
        <v>350</v>
      </c>
      <c r="AC321" s="2" t="s">
        <v>204</v>
      </c>
      <c r="AD321" s="56">
        <v>50000</v>
      </c>
      <c r="AE321" s="98">
        <v>50000</v>
      </c>
      <c r="AF321" s="98">
        <v>50000</v>
      </c>
      <c r="AG321" s="94">
        <f t="shared" si="9"/>
        <v>0</v>
      </c>
      <c r="AH321" s="2" t="s">
        <v>415</v>
      </c>
    </row>
    <row r="322" spans="1:35" hidden="1" x14ac:dyDescent="0.25">
      <c r="A322" s="2" t="str">
        <f t="shared" ref="A322:A385" si="10">+CONCATENATE(H322,J322,L322,M322,R322,T322,AB322,AC322)</f>
        <v>1.7.2R2521110ADMINISTRACIÓN CENTRAL DE PROTECCIÓN CIVIL Y BOMBEROSDIRECCIÓN GENERAL DE PROTECCIÓN CIVIL Y BOMBEROS</v>
      </c>
      <c r="B322" s="2" t="s">
        <v>965</v>
      </c>
      <c r="D322" s="2" t="s">
        <v>353</v>
      </c>
      <c r="E322" s="2" t="s">
        <v>368</v>
      </c>
      <c r="F322" s="2" t="s">
        <v>362</v>
      </c>
      <c r="G322" s="2" t="s">
        <v>372</v>
      </c>
      <c r="H322" s="2" t="s">
        <v>205</v>
      </c>
      <c r="I322" s="2" t="s">
        <v>383</v>
      </c>
      <c r="J322" s="2" t="s">
        <v>51</v>
      </c>
      <c r="K322" s="2" t="s">
        <v>400</v>
      </c>
      <c r="L322" s="2">
        <v>2</v>
      </c>
      <c r="M322" s="2">
        <v>5</v>
      </c>
      <c r="N322" s="2" t="s">
        <v>409</v>
      </c>
      <c r="O322" s="2" t="s">
        <v>453</v>
      </c>
      <c r="R322">
        <v>2111</v>
      </c>
      <c r="S322" t="s">
        <v>117</v>
      </c>
      <c r="T322" s="2">
        <v>0</v>
      </c>
      <c r="U322" s="2" t="s">
        <v>34</v>
      </c>
      <c r="V322" s="5">
        <v>2000</v>
      </c>
      <c r="W322" s="5" t="s">
        <v>440</v>
      </c>
      <c r="Y322" s="2" t="s">
        <v>186</v>
      </c>
      <c r="Z322" s="2" t="s">
        <v>409</v>
      </c>
      <c r="AA322" s="2" t="s">
        <v>203</v>
      </c>
      <c r="AB322" t="s">
        <v>350</v>
      </c>
      <c r="AC322" s="2" t="s">
        <v>204</v>
      </c>
      <c r="AD322" s="56">
        <v>100000</v>
      </c>
      <c r="AE322" s="98">
        <v>100000</v>
      </c>
      <c r="AF322" s="94">
        <v>50000</v>
      </c>
      <c r="AG322" s="94">
        <f t="shared" si="9"/>
        <v>50000</v>
      </c>
      <c r="AH322" s="2" t="s">
        <v>415</v>
      </c>
    </row>
    <row r="323" spans="1:35" hidden="1" x14ac:dyDescent="0.25">
      <c r="A323" s="2" t="str">
        <f t="shared" si="10"/>
        <v>2.7.1S6832510ADMINISTRACIÓN GENERAL DE LA COORDINACIÓN GENERAL DE PARTICIPACIÓN CIUDADANA Y CONSTRUCCIÓN DE COMUNIDADDESPACHO DE LA COORDINACIÓN GENERAL DE PARTICIPACIÓN CIUDADANA Y CONSTRUCCIÓN DE COMUNIDAD</v>
      </c>
      <c r="B323" s="2" t="s">
        <v>965</v>
      </c>
      <c r="C323" s="3"/>
      <c r="D323" s="2" t="s">
        <v>355</v>
      </c>
      <c r="E323" s="2" t="s">
        <v>369</v>
      </c>
      <c r="F323" s="2" t="s">
        <v>360</v>
      </c>
      <c r="G323" s="2" t="s">
        <v>377</v>
      </c>
      <c r="H323" s="2" t="s">
        <v>141</v>
      </c>
      <c r="I323" s="2" t="s">
        <v>390</v>
      </c>
      <c r="J323" s="2" t="s">
        <v>258</v>
      </c>
      <c r="K323" s="2" t="s">
        <v>401</v>
      </c>
      <c r="L323" s="2">
        <v>6</v>
      </c>
      <c r="M323" s="2">
        <v>8</v>
      </c>
      <c r="N323" s="2" t="s">
        <v>412</v>
      </c>
      <c r="O323" s="2" t="s">
        <v>453</v>
      </c>
      <c r="P323" s="3"/>
      <c r="Q323" s="3"/>
      <c r="R323" s="3">
        <v>3251</v>
      </c>
      <c r="S323" s="3" t="s">
        <v>160</v>
      </c>
      <c r="T323" s="2">
        <v>0</v>
      </c>
      <c r="U323" s="2" t="s">
        <v>34</v>
      </c>
      <c r="V323" s="6">
        <v>3000</v>
      </c>
      <c r="W323" s="5" t="s">
        <v>442</v>
      </c>
      <c r="X323" s="3"/>
      <c r="Y323" s="2" t="s">
        <v>255</v>
      </c>
      <c r="Z323" s="2" t="s">
        <v>412</v>
      </c>
      <c r="AA323" s="2" t="s">
        <v>277</v>
      </c>
      <c r="AB323" t="s">
        <v>276</v>
      </c>
      <c r="AC323" s="2" t="s">
        <v>262</v>
      </c>
      <c r="AD323" s="56">
        <v>50000</v>
      </c>
      <c r="AE323" s="93">
        <v>50000</v>
      </c>
      <c r="AF323" s="93">
        <v>50000</v>
      </c>
      <c r="AG323" s="94">
        <f t="shared" ref="AG323:AG386" si="11">AE323-AF323</f>
        <v>0</v>
      </c>
      <c r="AH323" s="2"/>
    </row>
    <row r="324" spans="1:35" hidden="1" x14ac:dyDescent="0.25">
      <c r="A324" s="2" t="str">
        <f t="shared" si="10"/>
        <v>3.1.1E9643110ALEVINESDIRECCIÓN GENERAL DE DESARROLLO RURAL</v>
      </c>
      <c r="B324" s="2" t="s">
        <v>965</v>
      </c>
      <c r="D324" s="2" t="s">
        <v>358</v>
      </c>
      <c r="E324" s="2" t="s">
        <v>370</v>
      </c>
      <c r="F324" s="2" t="s">
        <v>363</v>
      </c>
      <c r="G324" s="2" t="s">
        <v>378</v>
      </c>
      <c r="H324" s="2" t="s">
        <v>221</v>
      </c>
      <c r="I324" s="2" t="s">
        <v>391</v>
      </c>
      <c r="J324" s="2" t="s">
        <v>25</v>
      </c>
      <c r="K324" s="2" t="s">
        <v>394</v>
      </c>
      <c r="L324" s="2">
        <v>9</v>
      </c>
      <c r="M324" s="2">
        <v>6</v>
      </c>
      <c r="N324" s="2" t="s">
        <v>410</v>
      </c>
      <c r="O324" s="2" t="s">
        <v>453</v>
      </c>
      <c r="R324">
        <v>4311</v>
      </c>
      <c r="S324" t="s">
        <v>223</v>
      </c>
      <c r="T324" s="2">
        <v>0</v>
      </c>
      <c r="U324" s="2" t="s">
        <v>34</v>
      </c>
      <c r="V324" s="5">
        <v>4000</v>
      </c>
      <c r="W324" s="5" t="s">
        <v>443</v>
      </c>
      <c r="Y324" s="2" t="s">
        <v>222</v>
      </c>
      <c r="Z324" s="2" t="s">
        <v>410</v>
      </c>
      <c r="AA324" s="2" t="s">
        <v>241</v>
      </c>
      <c r="AB324" s="2" t="s">
        <v>240</v>
      </c>
      <c r="AC324" s="2" t="s">
        <v>220</v>
      </c>
      <c r="AD324" s="56">
        <v>50000</v>
      </c>
      <c r="AE324" s="98">
        <v>50000</v>
      </c>
      <c r="AF324" s="98">
        <v>50000</v>
      </c>
      <c r="AG324" s="94">
        <f t="shared" si="11"/>
        <v>0</v>
      </c>
      <c r="AH324" s="2"/>
      <c r="AI324" t="s">
        <v>419</v>
      </c>
    </row>
    <row r="325" spans="1:35" hidden="1" x14ac:dyDescent="0.25">
      <c r="A325" s="2" t="str">
        <f t="shared" si="10"/>
        <v>2.7.1S6856910APOYO A LAS AGENCIAS Y DELEGACIONES DEL MUNICIPIODIRECCIÓN DE AGENCIAS Y DELEGACIONES</v>
      </c>
      <c r="B325" s="2" t="s">
        <v>965</v>
      </c>
      <c r="D325" s="2" t="s">
        <v>355</v>
      </c>
      <c r="E325" s="2" t="s">
        <v>369</v>
      </c>
      <c r="F325" s="2" t="s">
        <v>360</v>
      </c>
      <c r="G325" s="2" t="s">
        <v>377</v>
      </c>
      <c r="H325" s="2" t="s">
        <v>141</v>
      </c>
      <c r="I325" s="2" t="s">
        <v>390</v>
      </c>
      <c r="J325" s="2" t="s">
        <v>258</v>
      </c>
      <c r="K325" s="2" t="s">
        <v>401</v>
      </c>
      <c r="L325" s="2">
        <v>6</v>
      </c>
      <c r="M325" s="2">
        <v>8</v>
      </c>
      <c r="N325" s="2" t="s">
        <v>412</v>
      </c>
      <c r="O325" s="2" t="s">
        <v>452</v>
      </c>
      <c r="R325">
        <v>5691</v>
      </c>
      <c r="S325" t="s">
        <v>33</v>
      </c>
      <c r="T325" s="2">
        <v>0</v>
      </c>
      <c r="U325" s="2" t="s">
        <v>34</v>
      </c>
      <c r="V325" s="5">
        <v>5000</v>
      </c>
      <c r="W325" s="5" t="s">
        <v>444</v>
      </c>
      <c r="Y325" s="2" t="s">
        <v>255</v>
      </c>
      <c r="Z325" s="2" t="s">
        <v>412</v>
      </c>
      <c r="AA325" s="2" t="s">
        <v>279</v>
      </c>
      <c r="AB325" s="2" t="s">
        <v>280</v>
      </c>
      <c r="AC325" s="2" t="s">
        <v>281</v>
      </c>
      <c r="AD325" s="56">
        <v>50000</v>
      </c>
      <c r="AE325" s="98">
        <v>50000</v>
      </c>
      <c r="AF325" s="98">
        <v>25000</v>
      </c>
      <c r="AG325" s="94">
        <f t="shared" si="11"/>
        <v>25000</v>
      </c>
      <c r="AH325" s="2"/>
    </row>
    <row r="326" spans="1:35" hidden="1" x14ac:dyDescent="0.25">
      <c r="A326" s="2" t="str">
        <f t="shared" si="10"/>
        <v>1.3.4M1022110APOYO ECONÓMICO A PERSONAS FÍSICAS, ASOCIACIONES E INSTITUCIONES SIN FINES DE LUCROSECRETARÍA PARTICULAR DE PRESIDENCIA</v>
      </c>
      <c r="B326" s="2" t="s">
        <v>965</v>
      </c>
      <c r="D326" s="2" t="s">
        <v>353</v>
      </c>
      <c r="E326" s="2" t="s">
        <v>368</v>
      </c>
      <c r="F326" s="2" t="s">
        <v>354</v>
      </c>
      <c r="G326" s="2" t="s">
        <v>371</v>
      </c>
      <c r="H326" s="2" t="s">
        <v>37</v>
      </c>
      <c r="I326" s="2" t="s">
        <v>380</v>
      </c>
      <c r="J326" s="2" t="s">
        <v>152</v>
      </c>
      <c r="K326" s="2" t="s">
        <v>397</v>
      </c>
      <c r="L326" s="2">
        <v>1</v>
      </c>
      <c r="M326" s="2">
        <v>0</v>
      </c>
      <c r="N326" s="2" t="s">
        <v>404</v>
      </c>
      <c r="O326" s="2" t="s">
        <v>453</v>
      </c>
      <c r="R326">
        <v>2211</v>
      </c>
      <c r="S326" t="s">
        <v>47</v>
      </c>
      <c r="T326" s="2">
        <v>0</v>
      </c>
      <c r="U326" s="2" t="s">
        <v>34</v>
      </c>
      <c r="V326" s="5">
        <v>2000</v>
      </c>
      <c r="W326" s="5" t="s">
        <v>440</v>
      </c>
      <c r="Y326" s="2" t="s">
        <v>22</v>
      </c>
      <c r="Z326" s="2" t="s">
        <v>404</v>
      </c>
      <c r="AA326" t="s">
        <v>211</v>
      </c>
      <c r="AB326" s="2" t="s">
        <v>212</v>
      </c>
      <c r="AC326" s="2" t="s">
        <v>213</v>
      </c>
      <c r="AD326" s="56">
        <v>35000</v>
      </c>
      <c r="AE326" s="98">
        <v>50000</v>
      </c>
      <c r="AF326" s="98">
        <v>50000</v>
      </c>
      <c r="AG326" s="94">
        <f t="shared" si="11"/>
        <v>0</v>
      </c>
      <c r="AH326" s="2"/>
    </row>
    <row r="327" spans="1:35" hidden="1" x14ac:dyDescent="0.25">
      <c r="A327" s="2" t="str">
        <f t="shared" si="10"/>
        <v>3.1.1E9643110APOYO PARA EXPOSICIONES ARTESANALES FORANEASDIRECCIÓN GENERAL DE TURISMO</v>
      </c>
      <c r="B327" s="2" t="s">
        <v>965</v>
      </c>
      <c r="D327" s="2" t="s">
        <v>358</v>
      </c>
      <c r="E327" s="2" t="s">
        <v>370</v>
      </c>
      <c r="F327" s="2" t="s">
        <v>363</v>
      </c>
      <c r="G327" s="2" t="s">
        <v>378</v>
      </c>
      <c r="H327" s="2" t="s">
        <v>221</v>
      </c>
      <c r="I327" s="2" t="s">
        <v>391</v>
      </c>
      <c r="J327" s="2" t="s">
        <v>25</v>
      </c>
      <c r="K327" s="2" t="s">
        <v>394</v>
      </c>
      <c r="L327" s="2">
        <v>9</v>
      </c>
      <c r="M327" s="2">
        <v>6</v>
      </c>
      <c r="N327" s="2" t="s">
        <v>410</v>
      </c>
      <c r="O327" s="2" t="s">
        <v>453</v>
      </c>
      <c r="R327">
        <v>4311</v>
      </c>
      <c r="S327" t="s">
        <v>223</v>
      </c>
      <c r="T327" s="2">
        <v>0</v>
      </c>
      <c r="U327" s="2" t="s">
        <v>34</v>
      </c>
      <c r="V327" s="5">
        <v>4000</v>
      </c>
      <c r="W327" s="5" t="s">
        <v>443</v>
      </c>
      <c r="Y327" s="2" t="s">
        <v>222</v>
      </c>
      <c r="Z327" s="2" t="s">
        <v>410</v>
      </c>
      <c r="AA327" s="2" t="s">
        <v>229</v>
      </c>
      <c r="AB327" s="2" t="s">
        <v>233</v>
      </c>
      <c r="AC327" s="2" t="s">
        <v>231</v>
      </c>
      <c r="AD327" s="56">
        <v>50000</v>
      </c>
      <c r="AE327" s="98">
        <v>50000</v>
      </c>
      <c r="AF327" s="98">
        <v>50000</v>
      </c>
      <c r="AG327" s="94">
        <f t="shared" si="11"/>
        <v>0</v>
      </c>
      <c r="AH327" s="2"/>
      <c r="AI327" s="2" t="s">
        <v>419</v>
      </c>
    </row>
    <row r="328" spans="1:35" ht="14.45" hidden="1" x14ac:dyDescent="0.35">
      <c r="A328" s="2" t="str">
        <f t="shared" si="10"/>
        <v>1.7.1R8237110CAPACITACIÓNCOMISARÍA DE LA POLICÍA PREVENTIVA MUNICIPAL</v>
      </c>
      <c r="B328" s="2" t="s">
        <v>965</v>
      </c>
      <c r="D328" s="2" t="s">
        <v>353</v>
      </c>
      <c r="E328" s="2" t="s">
        <v>368</v>
      </c>
      <c r="F328" s="2" t="s">
        <v>362</v>
      </c>
      <c r="G328" s="2" t="s">
        <v>372</v>
      </c>
      <c r="H328" s="2" t="s">
        <v>178</v>
      </c>
      <c r="I328" s="2" t="s">
        <v>382</v>
      </c>
      <c r="J328" s="2" t="s">
        <v>51</v>
      </c>
      <c r="K328" s="2" t="s">
        <v>400</v>
      </c>
      <c r="L328" s="2">
        <v>8</v>
      </c>
      <c r="M328" s="2">
        <v>2</v>
      </c>
      <c r="N328" s="2" t="s">
        <v>406</v>
      </c>
      <c r="O328" s="2" t="s">
        <v>453</v>
      </c>
      <c r="R328">
        <v>3711</v>
      </c>
      <c r="S328" t="s">
        <v>18</v>
      </c>
      <c r="T328" s="2">
        <v>0</v>
      </c>
      <c r="U328" s="2" t="s">
        <v>34</v>
      </c>
      <c r="V328" s="5">
        <v>3000</v>
      </c>
      <c r="W328" s="5" t="s">
        <v>442</v>
      </c>
      <c r="Y328" s="2" t="s">
        <v>175</v>
      </c>
      <c r="Z328" s="2" t="s">
        <v>406</v>
      </c>
      <c r="AA328" s="2" t="s">
        <v>176</v>
      </c>
      <c r="AB328" t="s">
        <v>182</v>
      </c>
      <c r="AC328" s="2" t="s">
        <v>175</v>
      </c>
      <c r="AD328" s="56">
        <v>50000</v>
      </c>
      <c r="AE328" s="98">
        <v>50000</v>
      </c>
      <c r="AF328" s="98">
        <v>50000</v>
      </c>
      <c r="AG328" s="94">
        <f t="shared" si="11"/>
        <v>0</v>
      </c>
      <c r="AH328" s="2"/>
      <c r="AI328" s="2"/>
    </row>
    <row r="329" spans="1:35" hidden="1" x14ac:dyDescent="0.25">
      <c r="A329" s="2" t="str">
        <f t="shared" si="10"/>
        <v>2.2.7R18422110CAUDALES RECUPERADOSPLANEACIÓN TERRITORIAL Y URBANA</v>
      </c>
      <c r="B329" s="2" t="s">
        <v>965</v>
      </c>
      <c r="D329" s="2" t="s">
        <v>355</v>
      </c>
      <c r="E329" s="2" t="s">
        <v>369</v>
      </c>
      <c r="F329" s="2" t="s">
        <v>356</v>
      </c>
      <c r="G329" s="2" t="s">
        <v>374</v>
      </c>
      <c r="H329" s="2" t="s">
        <v>299</v>
      </c>
      <c r="I329" s="2" t="s">
        <v>385</v>
      </c>
      <c r="J329" s="2" t="s">
        <v>51</v>
      </c>
      <c r="K329" s="2" t="s">
        <v>400</v>
      </c>
      <c r="L329" s="2">
        <v>18</v>
      </c>
      <c r="M329" s="2">
        <v>4</v>
      </c>
      <c r="N329" s="14" t="s">
        <v>408</v>
      </c>
      <c r="O329" s="2" t="s">
        <v>453</v>
      </c>
      <c r="R329">
        <v>2211</v>
      </c>
      <c r="S329" t="s">
        <v>47</v>
      </c>
      <c r="T329" s="2">
        <v>0</v>
      </c>
      <c r="U329" s="2" t="s">
        <v>34</v>
      </c>
      <c r="V329" s="5">
        <v>2000</v>
      </c>
      <c r="W329" s="5" t="s">
        <v>440</v>
      </c>
      <c r="Y329" s="2" t="s">
        <v>296</v>
      </c>
      <c r="Z329" s="14" t="s">
        <v>408</v>
      </c>
      <c r="AA329" t="s">
        <v>297</v>
      </c>
      <c r="AB329" t="s">
        <v>295</v>
      </c>
      <c r="AC329" t="s">
        <v>456</v>
      </c>
      <c r="AD329" s="56">
        <v>60000</v>
      </c>
      <c r="AE329" s="98">
        <v>50000</v>
      </c>
      <c r="AF329" s="98">
        <v>50000</v>
      </c>
      <c r="AG329" s="94">
        <f t="shared" si="11"/>
        <v>0</v>
      </c>
      <c r="AH329" t="s">
        <v>474</v>
      </c>
    </row>
    <row r="330" spans="1:35" hidden="1" x14ac:dyDescent="0.25">
      <c r="A330" s="2" t="str">
        <f t="shared" si="10"/>
        <v>2.1.5R7324610CONTROL DE FELINOS, CANINOS Y VIDA SILVESTRE EN EL MUNICIPIOUNIDAD DE ACOPIO Y SALUD ANIMAL MUNICIPAL</v>
      </c>
      <c r="B330" s="2" t="s">
        <v>965</v>
      </c>
      <c r="D330" s="2" t="s">
        <v>355</v>
      </c>
      <c r="E330" s="2" t="s">
        <v>369</v>
      </c>
      <c r="F330" s="2" t="s">
        <v>364</v>
      </c>
      <c r="G330" s="2" t="s">
        <v>373</v>
      </c>
      <c r="H330" s="2" t="s">
        <v>341</v>
      </c>
      <c r="I330" s="2" t="s">
        <v>384</v>
      </c>
      <c r="J330" s="2" t="s">
        <v>51</v>
      </c>
      <c r="K330" s="2" t="s">
        <v>400</v>
      </c>
      <c r="L330" s="2">
        <v>7</v>
      </c>
      <c r="M330" s="2">
        <v>3</v>
      </c>
      <c r="N330" s="2" t="s">
        <v>407</v>
      </c>
      <c r="O330" s="2" t="s">
        <v>453</v>
      </c>
      <c r="R330">
        <v>2461</v>
      </c>
      <c r="S330" t="s">
        <v>77</v>
      </c>
      <c r="T330" s="2">
        <v>0</v>
      </c>
      <c r="U330" s="2" t="s">
        <v>34</v>
      </c>
      <c r="V330" s="5">
        <v>2000</v>
      </c>
      <c r="W330" s="5" t="s">
        <v>440</v>
      </c>
      <c r="Y330" s="2" t="s">
        <v>67</v>
      </c>
      <c r="Z330" s="2" t="s">
        <v>407</v>
      </c>
      <c r="AA330" t="s">
        <v>343</v>
      </c>
      <c r="AB330" t="s">
        <v>344</v>
      </c>
      <c r="AC330" s="2" t="s">
        <v>345</v>
      </c>
      <c r="AD330" s="56">
        <v>50000</v>
      </c>
      <c r="AE330" s="98">
        <v>50000</v>
      </c>
      <c r="AF330" s="98">
        <v>50000</v>
      </c>
      <c r="AG330" s="94">
        <f t="shared" si="11"/>
        <v>0</v>
      </c>
    </row>
    <row r="331" spans="1:35" hidden="1" x14ac:dyDescent="0.25">
      <c r="A331" s="2" t="str">
        <f t="shared" si="10"/>
        <v>2.1.5R7325510CONTROL DE FELINOS, CANINOS Y VIDA SILVESTRE EN EL MUNICIPIOUNIDAD DE ACOPIO Y SALUD ANIMAL MUNICIPAL</v>
      </c>
      <c r="B331" s="2" t="s">
        <v>965</v>
      </c>
      <c r="D331" s="2" t="s">
        <v>355</v>
      </c>
      <c r="E331" s="2" t="s">
        <v>369</v>
      </c>
      <c r="F331" s="2" t="s">
        <v>364</v>
      </c>
      <c r="G331" s="2" t="s">
        <v>373</v>
      </c>
      <c r="H331" s="2" t="s">
        <v>341</v>
      </c>
      <c r="I331" s="2" t="s">
        <v>384</v>
      </c>
      <c r="J331" s="2" t="s">
        <v>51</v>
      </c>
      <c r="K331" s="2" t="s">
        <v>400</v>
      </c>
      <c r="L331" s="2">
        <v>7</v>
      </c>
      <c r="M331" s="2">
        <v>3</v>
      </c>
      <c r="N331" s="2" t="s">
        <v>407</v>
      </c>
      <c r="O331" s="2" t="s">
        <v>453</v>
      </c>
      <c r="R331">
        <v>2551</v>
      </c>
      <c r="S331" t="s">
        <v>252</v>
      </c>
      <c r="T331" s="2">
        <v>0</v>
      </c>
      <c r="U331" s="2" t="s">
        <v>34</v>
      </c>
      <c r="V331" s="5">
        <v>2000</v>
      </c>
      <c r="W331" s="5" t="s">
        <v>440</v>
      </c>
      <c r="Y331" s="2" t="s">
        <v>67</v>
      </c>
      <c r="Z331" s="2" t="s">
        <v>407</v>
      </c>
      <c r="AA331" s="2" t="s">
        <v>343</v>
      </c>
      <c r="AB331" s="2" t="s">
        <v>344</v>
      </c>
      <c r="AC331" s="2" t="s">
        <v>345</v>
      </c>
      <c r="AD331" s="56">
        <v>50000</v>
      </c>
      <c r="AE331" s="98">
        <v>50000</v>
      </c>
      <c r="AF331" s="98">
        <v>50000</v>
      </c>
      <c r="AG331" s="94">
        <f t="shared" si="11"/>
        <v>0</v>
      </c>
    </row>
    <row r="332" spans="1:35" hidden="1" x14ac:dyDescent="0.25">
      <c r="A332" s="2" t="str">
        <f t="shared" si="10"/>
        <v>2.1.5R7351910CONTROL DE FELINOS, CANINOS Y VIDA SILVESTRE EN EL MUNICIPIOUNIDAD DE ACOPIO Y SALUD ANIMAL MUNICIPAL</v>
      </c>
      <c r="B332" s="2" t="s">
        <v>965</v>
      </c>
      <c r="D332" s="2" t="s">
        <v>355</v>
      </c>
      <c r="E332" s="2" t="s">
        <v>369</v>
      </c>
      <c r="F332" s="2" t="s">
        <v>364</v>
      </c>
      <c r="G332" s="2" t="s">
        <v>373</v>
      </c>
      <c r="H332" s="2" t="s">
        <v>341</v>
      </c>
      <c r="I332" s="2" t="s">
        <v>384</v>
      </c>
      <c r="J332" s="2" t="s">
        <v>51</v>
      </c>
      <c r="K332" s="2" t="s">
        <v>400</v>
      </c>
      <c r="L332" s="2">
        <v>7</v>
      </c>
      <c r="M332" s="2">
        <v>3</v>
      </c>
      <c r="N332" s="2" t="s">
        <v>407</v>
      </c>
      <c r="O332" s="2" t="s">
        <v>452</v>
      </c>
      <c r="R332">
        <v>5191</v>
      </c>
      <c r="S332" t="s">
        <v>278</v>
      </c>
      <c r="T332" s="2">
        <v>0</v>
      </c>
      <c r="U332" s="2" t="s">
        <v>34</v>
      </c>
      <c r="V332" s="9">
        <v>5000</v>
      </c>
      <c r="W332" s="5" t="s">
        <v>444</v>
      </c>
      <c r="Y332" s="2" t="s">
        <v>67</v>
      </c>
      <c r="Z332" s="2" t="s">
        <v>407</v>
      </c>
      <c r="AA332" s="2" t="s">
        <v>343</v>
      </c>
      <c r="AB332" s="2" t="s">
        <v>344</v>
      </c>
      <c r="AC332" s="2" t="s">
        <v>345</v>
      </c>
      <c r="AD332" s="56">
        <v>50000</v>
      </c>
      <c r="AE332" s="98">
        <v>50000</v>
      </c>
      <c r="AF332" s="98">
        <v>50000</v>
      </c>
      <c r="AG332" s="94">
        <f t="shared" si="11"/>
        <v>0</v>
      </c>
    </row>
    <row r="333" spans="1:35" hidden="1" x14ac:dyDescent="0.25">
      <c r="A333" s="2" t="str">
        <f t="shared" si="10"/>
        <v>2.1.5R7356710CONTROL DE FELINOS, CANINOS Y VIDA SILVESTRE EN EL MUNICIPIOUNIDAD DE ACOPIO Y SALUD ANIMAL MUNICIPAL</v>
      </c>
      <c r="B333" s="2" t="s">
        <v>965</v>
      </c>
      <c r="D333" s="2" t="s">
        <v>355</v>
      </c>
      <c r="E333" s="2" t="s">
        <v>369</v>
      </c>
      <c r="F333" s="2" t="s">
        <v>364</v>
      </c>
      <c r="G333" s="2" t="s">
        <v>373</v>
      </c>
      <c r="H333" s="2" t="s">
        <v>341</v>
      </c>
      <c r="I333" s="2" t="s">
        <v>384</v>
      </c>
      <c r="J333" s="2" t="s">
        <v>51</v>
      </c>
      <c r="K333" s="2" t="s">
        <v>400</v>
      </c>
      <c r="L333" s="2">
        <v>7</v>
      </c>
      <c r="M333" s="2">
        <v>3</v>
      </c>
      <c r="N333" s="2" t="s">
        <v>407</v>
      </c>
      <c r="O333" s="2" t="s">
        <v>452</v>
      </c>
      <c r="R333">
        <v>5671</v>
      </c>
      <c r="S333" t="s">
        <v>74</v>
      </c>
      <c r="T333" s="2">
        <v>0</v>
      </c>
      <c r="U333" s="2" t="s">
        <v>34</v>
      </c>
      <c r="V333" s="9">
        <v>5000</v>
      </c>
      <c r="W333" s="5" t="s">
        <v>444</v>
      </c>
      <c r="Y333" s="2" t="s">
        <v>67</v>
      </c>
      <c r="Z333" s="2" t="s">
        <v>407</v>
      </c>
      <c r="AA333" s="2" t="s">
        <v>343</v>
      </c>
      <c r="AB333" s="2" t="s">
        <v>344</v>
      </c>
      <c r="AC333" s="2" t="s">
        <v>345</v>
      </c>
      <c r="AD333" s="56">
        <v>50000</v>
      </c>
      <c r="AE333" s="98">
        <v>50000</v>
      </c>
      <c r="AF333" s="98">
        <v>50000</v>
      </c>
      <c r="AG333" s="94">
        <f t="shared" si="11"/>
        <v>0</v>
      </c>
    </row>
    <row r="334" spans="1:35" hidden="1" x14ac:dyDescent="0.25">
      <c r="A334" s="2" t="str">
        <f t="shared" si="10"/>
        <v>3.1.1E9643110DISPOSITIVO DE IDENTIFICACIÓN DE GANADODIRECCIÓN GENERAL DE DESARROLLO RURAL</v>
      </c>
      <c r="B334" s="2" t="s">
        <v>965</v>
      </c>
      <c r="D334" s="2" t="s">
        <v>358</v>
      </c>
      <c r="E334" s="2" t="s">
        <v>370</v>
      </c>
      <c r="F334" s="2" t="s">
        <v>363</v>
      </c>
      <c r="G334" s="2" t="s">
        <v>378</v>
      </c>
      <c r="H334" s="2" t="s">
        <v>221</v>
      </c>
      <c r="I334" s="2" t="s">
        <v>391</v>
      </c>
      <c r="J334" s="2" t="s">
        <v>25</v>
      </c>
      <c r="K334" s="2" t="s">
        <v>394</v>
      </c>
      <c r="L334" s="2">
        <v>9</v>
      </c>
      <c r="M334" s="2">
        <v>6</v>
      </c>
      <c r="N334" s="2" t="s">
        <v>410</v>
      </c>
      <c r="O334" s="2" t="s">
        <v>453</v>
      </c>
      <c r="R334">
        <v>4311</v>
      </c>
      <c r="S334" t="s">
        <v>223</v>
      </c>
      <c r="T334" s="2">
        <v>0</v>
      </c>
      <c r="U334" s="2" t="s">
        <v>34</v>
      </c>
      <c r="V334" s="5">
        <v>4000</v>
      </c>
      <c r="W334" s="5" t="s">
        <v>443</v>
      </c>
      <c r="Y334" s="2" t="s">
        <v>222</v>
      </c>
      <c r="Z334" s="2" t="s">
        <v>410</v>
      </c>
      <c r="AA334" s="2" t="s">
        <v>238</v>
      </c>
      <c r="AB334" s="2" t="s">
        <v>224</v>
      </c>
      <c r="AC334" s="2" t="s">
        <v>220</v>
      </c>
      <c r="AD334" s="56">
        <v>50000</v>
      </c>
      <c r="AE334" s="98">
        <v>50000</v>
      </c>
      <c r="AF334" s="98">
        <v>50000</v>
      </c>
      <c r="AG334" s="94">
        <f t="shared" si="11"/>
        <v>0</v>
      </c>
      <c r="AH334" s="2"/>
      <c r="AI334" t="s">
        <v>419</v>
      </c>
    </row>
    <row r="335" spans="1:35" ht="14.45" hidden="1" x14ac:dyDescent="0.35">
      <c r="A335" s="2" t="str">
        <f t="shared" si="10"/>
        <v>1.7.1R8237110EQUIPAMIENTOCOMISARÍA DE LA POLICÍA PREVENTIVA MUNICIPAL</v>
      </c>
      <c r="B335" s="2" t="s">
        <v>965</v>
      </c>
      <c r="D335" s="2" t="s">
        <v>353</v>
      </c>
      <c r="E335" s="2" t="s">
        <v>368</v>
      </c>
      <c r="F335" s="2" t="s">
        <v>362</v>
      </c>
      <c r="G335" s="2" t="s">
        <v>372</v>
      </c>
      <c r="H335" s="2" t="s">
        <v>178</v>
      </c>
      <c r="I335" s="2" t="s">
        <v>382</v>
      </c>
      <c r="J335" s="2" t="s">
        <v>51</v>
      </c>
      <c r="K335" s="2" t="s">
        <v>400</v>
      </c>
      <c r="L335" s="2">
        <v>8</v>
      </c>
      <c r="M335" s="2">
        <v>2</v>
      </c>
      <c r="N335" s="2" t="s">
        <v>406</v>
      </c>
      <c r="O335" s="2" t="s">
        <v>453</v>
      </c>
      <c r="R335">
        <v>3711</v>
      </c>
      <c r="S335" t="s">
        <v>18</v>
      </c>
      <c r="T335" s="2">
        <v>0</v>
      </c>
      <c r="U335" s="2" t="s">
        <v>34</v>
      </c>
      <c r="V335" s="5">
        <v>3000</v>
      </c>
      <c r="W335" s="5" t="s">
        <v>442</v>
      </c>
      <c r="Y335" s="2" t="s">
        <v>175</v>
      </c>
      <c r="Z335" s="2" t="s">
        <v>406</v>
      </c>
      <c r="AA335" s="2" t="s">
        <v>176</v>
      </c>
      <c r="AB335" s="2" t="s">
        <v>177</v>
      </c>
      <c r="AC335" s="2" t="s">
        <v>175</v>
      </c>
      <c r="AD335" s="56">
        <v>50000</v>
      </c>
      <c r="AE335" s="98">
        <v>50000</v>
      </c>
      <c r="AF335" s="98">
        <v>50000</v>
      </c>
      <c r="AG335" s="94">
        <f t="shared" si="11"/>
        <v>0</v>
      </c>
      <c r="AH335" s="2"/>
    </row>
    <row r="336" spans="1:35" hidden="1" x14ac:dyDescent="0.25">
      <c r="A336" s="2" t="str">
        <f t="shared" si="10"/>
        <v>1.7.2R2525310EQUIPO Y HERRAMIENTA MANUALDIRECCIÓN GENERAL DE PROTECCIÓN CIVIL Y BOMBEROS</v>
      </c>
      <c r="B336" s="2" t="s">
        <v>965</v>
      </c>
      <c r="D336" s="2" t="s">
        <v>353</v>
      </c>
      <c r="E336" s="2" t="s">
        <v>368</v>
      </c>
      <c r="F336" s="2" t="s">
        <v>362</v>
      </c>
      <c r="G336" s="2" t="s">
        <v>372</v>
      </c>
      <c r="H336" s="2" t="s">
        <v>205</v>
      </c>
      <c r="I336" s="2" t="s">
        <v>383</v>
      </c>
      <c r="J336" s="2" t="s">
        <v>51</v>
      </c>
      <c r="K336" s="2" t="s">
        <v>400</v>
      </c>
      <c r="L336" s="2">
        <v>2</v>
      </c>
      <c r="M336" s="2">
        <v>5</v>
      </c>
      <c r="N336" s="2" t="s">
        <v>409</v>
      </c>
      <c r="O336" s="2" t="s">
        <v>453</v>
      </c>
      <c r="R336">
        <v>2531</v>
      </c>
      <c r="S336" t="s">
        <v>106</v>
      </c>
      <c r="T336" s="2">
        <v>0</v>
      </c>
      <c r="U336" s="2" t="s">
        <v>34</v>
      </c>
      <c r="V336" s="5">
        <v>2000</v>
      </c>
      <c r="W336" s="5" t="s">
        <v>440</v>
      </c>
      <c r="Y336" s="2" t="s">
        <v>186</v>
      </c>
      <c r="Z336" s="2" t="s">
        <v>409</v>
      </c>
      <c r="AA336" s="2" t="s">
        <v>203</v>
      </c>
      <c r="AB336" s="2" t="s">
        <v>209</v>
      </c>
      <c r="AC336" s="2" t="s">
        <v>204</v>
      </c>
      <c r="AD336" s="56">
        <v>50000</v>
      </c>
      <c r="AE336" s="98">
        <v>50000</v>
      </c>
      <c r="AF336" s="98">
        <v>50000</v>
      </c>
      <c r="AG336" s="94">
        <f t="shared" si="11"/>
        <v>0</v>
      </c>
      <c r="AH336" s="2"/>
    </row>
    <row r="337" spans="1:35" hidden="1" x14ac:dyDescent="0.25">
      <c r="A337" s="2" t="str">
        <f t="shared" si="10"/>
        <v>1.7.2R2525410EQUIPO Y HERRAMIENTA MANUALDIRECCIÓN GENERAL DE PROTECCIÓN CIVIL Y BOMBEROS</v>
      </c>
      <c r="B337" s="2" t="s">
        <v>965</v>
      </c>
      <c r="D337" s="2" t="s">
        <v>353</v>
      </c>
      <c r="E337" s="2" t="s">
        <v>368</v>
      </c>
      <c r="F337" s="2" t="s">
        <v>362</v>
      </c>
      <c r="G337" s="2" t="s">
        <v>372</v>
      </c>
      <c r="H337" s="2" t="s">
        <v>205</v>
      </c>
      <c r="I337" s="2" t="s">
        <v>383</v>
      </c>
      <c r="J337" s="2" t="s">
        <v>51</v>
      </c>
      <c r="K337" s="2" t="s">
        <v>400</v>
      </c>
      <c r="L337" s="2">
        <v>2</v>
      </c>
      <c r="M337" s="2">
        <v>5</v>
      </c>
      <c r="N337" s="2" t="s">
        <v>409</v>
      </c>
      <c r="O337" s="2" t="s">
        <v>453</v>
      </c>
      <c r="R337">
        <v>2541</v>
      </c>
      <c r="S337" t="s">
        <v>107</v>
      </c>
      <c r="T337" s="2">
        <v>0</v>
      </c>
      <c r="U337" s="2" t="s">
        <v>34</v>
      </c>
      <c r="V337" s="5">
        <v>2000</v>
      </c>
      <c r="W337" s="5" t="s">
        <v>440</v>
      </c>
      <c r="X337" s="2"/>
      <c r="Y337" s="2" t="s">
        <v>186</v>
      </c>
      <c r="Z337" s="2" t="s">
        <v>409</v>
      </c>
      <c r="AA337" s="2" t="s">
        <v>203</v>
      </c>
      <c r="AB337" s="2" t="s">
        <v>209</v>
      </c>
      <c r="AC337" s="2" t="s">
        <v>204</v>
      </c>
      <c r="AD337" s="56">
        <v>50000</v>
      </c>
      <c r="AE337" s="98">
        <v>50000</v>
      </c>
      <c r="AF337" s="98">
        <v>50000</v>
      </c>
      <c r="AG337" s="94">
        <f t="shared" si="11"/>
        <v>0</v>
      </c>
      <c r="AH337" s="2"/>
    </row>
    <row r="338" spans="1:35" hidden="1" x14ac:dyDescent="0.25">
      <c r="A338" s="2" t="str">
        <f t="shared" si="10"/>
        <v>3.1.1E9632510EVENTOS DE LA COORDINACIÓN GENERAL DE DESARROLLO ECONÓMICODESPACHO DE LA COORDINACIÓN GENERAL DE DESARROLLO ECONÓMICO</v>
      </c>
      <c r="B338" s="2" t="s">
        <v>965</v>
      </c>
      <c r="D338" s="2" t="s">
        <v>358</v>
      </c>
      <c r="E338" s="2" t="s">
        <v>370</v>
      </c>
      <c r="F338" s="2" t="s">
        <v>363</v>
      </c>
      <c r="G338" s="2" t="s">
        <v>378</v>
      </c>
      <c r="H338" s="2" t="s">
        <v>221</v>
      </c>
      <c r="I338" s="2" t="s">
        <v>391</v>
      </c>
      <c r="J338" s="2" t="s">
        <v>25</v>
      </c>
      <c r="K338" s="2" t="s">
        <v>394</v>
      </c>
      <c r="L338" s="2">
        <v>9</v>
      </c>
      <c r="M338" s="2">
        <v>6</v>
      </c>
      <c r="N338" s="2" t="s">
        <v>410</v>
      </c>
      <c r="O338" s="2" t="s">
        <v>453</v>
      </c>
      <c r="R338">
        <v>3251</v>
      </c>
      <c r="S338" t="s">
        <v>160</v>
      </c>
      <c r="T338" s="2">
        <v>0</v>
      </c>
      <c r="U338" s="2" t="s">
        <v>34</v>
      </c>
      <c r="V338" s="5">
        <v>3000</v>
      </c>
      <c r="W338" s="5" t="s">
        <v>442</v>
      </c>
      <c r="Y338" s="2" t="s">
        <v>222</v>
      </c>
      <c r="Z338" s="2" t="s">
        <v>410</v>
      </c>
      <c r="AA338" s="2" t="s">
        <v>246</v>
      </c>
      <c r="AB338" s="2" t="s">
        <v>247</v>
      </c>
      <c r="AC338" s="2" t="s">
        <v>248</v>
      </c>
      <c r="AD338" s="56">
        <v>50000</v>
      </c>
      <c r="AE338" s="93">
        <v>50000</v>
      </c>
      <c r="AF338" s="93">
        <v>50000</v>
      </c>
      <c r="AG338" s="94">
        <f t="shared" si="11"/>
        <v>0</v>
      </c>
      <c r="AH338" s="2"/>
    </row>
    <row r="339" spans="1:35" hidden="1" x14ac:dyDescent="0.25">
      <c r="A339" s="2" t="str">
        <f t="shared" si="10"/>
        <v>1.3.4O11737510FISCALIZACION DE LOS RECURSOS APLICABLES POR DEPENDENCIASCONTRALORÍA</v>
      </c>
      <c r="B339" s="2" t="s">
        <v>965</v>
      </c>
      <c r="D339" s="2" t="s">
        <v>353</v>
      </c>
      <c r="E339" s="2" t="s">
        <v>368</v>
      </c>
      <c r="F339" s="2" t="s">
        <v>354</v>
      </c>
      <c r="G339" s="2" t="s">
        <v>371</v>
      </c>
      <c r="H339" s="2" t="s">
        <v>37</v>
      </c>
      <c r="I339" s="2" t="s">
        <v>380</v>
      </c>
      <c r="J339" s="2" t="s">
        <v>63</v>
      </c>
      <c r="K339" s="2" t="s">
        <v>398</v>
      </c>
      <c r="L339" s="2">
        <v>11</v>
      </c>
      <c r="M339" s="2">
        <v>7</v>
      </c>
      <c r="N339" s="2" t="s">
        <v>411</v>
      </c>
      <c r="O339" s="2" t="s">
        <v>453</v>
      </c>
      <c r="R339">
        <v>3751</v>
      </c>
      <c r="S339" t="s">
        <v>19</v>
      </c>
      <c r="T339" s="2">
        <v>0</v>
      </c>
      <c r="U339" s="2" t="s">
        <v>34</v>
      </c>
      <c r="V339" s="5">
        <v>3000</v>
      </c>
      <c r="W339" s="5" t="s">
        <v>442</v>
      </c>
      <c r="Y339" s="2" t="s">
        <v>71</v>
      </c>
      <c r="Z339" s="2" t="s">
        <v>411</v>
      </c>
      <c r="AA339" s="2" t="s">
        <v>65</v>
      </c>
      <c r="AB339" s="2" t="s">
        <v>66</v>
      </c>
      <c r="AC339" s="2" t="s">
        <v>71</v>
      </c>
      <c r="AD339" s="56">
        <v>50000</v>
      </c>
      <c r="AE339" s="98">
        <v>50000</v>
      </c>
      <c r="AF339" s="98">
        <v>50000</v>
      </c>
      <c r="AG339" s="94">
        <f t="shared" si="11"/>
        <v>0</v>
      </c>
      <c r="AH339" s="2"/>
    </row>
    <row r="340" spans="1:35" hidden="1" x14ac:dyDescent="0.25">
      <c r="A340" s="2" t="str">
        <f t="shared" si="10"/>
        <v>1.3.4P1722110PROGRAMAS SOCIALES MUNICIPALES EVALUADOS DE MANERA INTERNA Y EXTERNADESPACHO DE LA JEFATURA DE GABINETE</v>
      </c>
      <c r="B340" s="2" t="s">
        <v>965</v>
      </c>
      <c r="D340" s="2" t="s">
        <v>353</v>
      </c>
      <c r="E340" s="2" t="s">
        <v>368</v>
      </c>
      <c r="F340" s="2" t="s">
        <v>354</v>
      </c>
      <c r="G340" s="2" t="s">
        <v>371</v>
      </c>
      <c r="H340" s="2" t="s">
        <v>37</v>
      </c>
      <c r="I340" s="2" t="s">
        <v>380</v>
      </c>
      <c r="J340" s="2" t="s">
        <v>36</v>
      </c>
      <c r="K340" s="2" t="s">
        <v>399</v>
      </c>
      <c r="L340" s="2">
        <v>1</v>
      </c>
      <c r="M340" s="2">
        <v>7</v>
      </c>
      <c r="N340" s="2" t="s">
        <v>411</v>
      </c>
      <c r="O340" s="2" t="s">
        <v>453</v>
      </c>
      <c r="R340">
        <v>2211</v>
      </c>
      <c r="S340" t="s">
        <v>47</v>
      </c>
      <c r="T340" s="2">
        <v>0</v>
      </c>
      <c r="U340" s="2" t="s">
        <v>34</v>
      </c>
      <c r="V340" s="5">
        <v>2000</v>
      </c>
      <c r="W340" s="5" t="s">
        <v>440</v>
      </c>
      <c r="Y340" s="2" t="s">
        <v>22</v>
      </c>
      <c r="Z340" s="2" t="s">
        <v>411</v>
      </c>
      <c r="AA340" s="2" t="s">
        <v>39</v>
      </c>
      <c r="AB340" s="2" t="s">
        <v>49</v>
      </c>
      <c r="AC340" s="2" t="s">
        <v>35</v>
      </c>
      <c r="AD340" s="56">
        <v>50000</v>
      </c>
      <c r="AE340" s="98">
        <v>50000</v>
      </c>
      <c r="AF340" s="98">
        <v>50000</v>
      </c>
      <c r="AG340" s="94">
        <f t="shared" si="11"/>
        <v>0</v>
      </c>
      <c r="AH340" s="2"/>
    </row>
    <row r="341" spans="1:35" hidden="1" x14ac:dyDescent="0.25">
      <c r="A341" s="2" t="str">
        <f t="shared" si="10"/>
        <v>1.7.2R2535210SERVICIO DE UNIDADES MOVILES ARRENDADASDIRECCIÓN GENERAL DE PROTECCIÓN CIVIL Y BOMBEROS</v>
      </c>
      <c r="B341" s="2" t="s">
        <v>965</v>
      </c>
      <c r="D341" s="2" t="s">
        <v>353</v>
      </c>
      <c r="E341" s="2" t="s">
        <v>368</v>
      </c>
      <c r="F341" s="2" t="s">
        <v>362</v>
      </c>
      <c r="G341" s="2" t="s">
        <v>372</v>
      </c>
      <c r="H341" s="2" t="s">
        <v>205</v>
      </c>
      <c r="I341" s="2" t="s">
        <v>383</v>
      </c>
      <c r="J341" s="2" t="s">
        <v>51</v>
      </c>
      <c r="K341" s="2" t="s">
        <v>400</v>
      </c>
      <c r="L341" s="2">
        <v>2</v>
      </c>
      <c r="M341" s="2">
        <v>5</v>
      </c>
      <c r="N341" s="2" t="s">
        <v>409</v>
      </c>
      <c r="O341" s="2" t="s">
        <v>453</v>
      </c>
      <c r="R341">
        <v>3521</v>
      </c>
      <c r="S341" t="s">
        <v>109</v>
      </c>
      <c r="T341" s="2">
        <v>0</v>
      </c>
      <c r="U341" s="2" t="s">
        <v>34</v>
      </c>
      <c r="V341" s="5">
        <v>3000</v>
      </c>
      <c r="W341" s="5" t="s">
        <v>442</v>
      </c>
      <c r="Y341" s="2" t="s">
        <v>186</v>
      </c>
      <c r="Z341" s="2" t="s">
        <v>409</v>
      </c>
      <c r="AA341" s="2" t="s">
        <v>203</v>
      </c>
      <c r="AB341" s="2" t="s">
        <v>202</v>
      </c>
      <c r="AC341" s="2" t="s">
        <v>204</v>
      </c>
      <c r="AD341" s="56">
        <v>50000</v>
      </c>
      <c r="AE341" s="98">
        <v>50000</v>
      </c>
      <c r="AF341" s="98">
        <v>50000</v>
      </c>
      <c r="AG341" s="94">
        <f t="shared" si="11"/>
        <v>0</v>
      </c>
      <c r="AH341" s="2"/>
    </row>
    <row r="342" spans="1:35" hidden="1" x14ac:dyDescent="0.25">
      <c r="A342" s="2" t="str">
        <f t="shared" si="10"/>
        <v>1.3.4E1852110SERVICIOS DE ALIMENTOSDIRECCIÓN GENERAL DE RELACIONES PÚBLICAS</v>
      </c>
      <c r="B342" s="2" t="s">
        <v>965</v>
      </c>
      <c r="C342" s="2"/>
      <c r="D342" s="2" t="s">
        <v>353</v>
      </c>
      <c r="E342" s="2" t="s">
        <v>368</v>
      </c>
      <c r="F342" s="2" t="s">
        <v>354</v>
      </c>
      <c r="G342" s="2" t="s">
        <v>371</v>
      </c>
      <c r="H342" s="2" t="s">
        <v>37</v>
      </c>
      <c r="I342" s="2" t="s">
        <v>380</v>
      </c>
      <c r="J342" s="2" t="s">
        <v>25</v>
      </c>
      <c r="K342" s="2" t="s">
        <v>394</v>
      </c>
      <c r="L342" s="2">
        <v>1</v>
      </c>
      <c r="M342" s="2">
        <v>8</v>
      </c>
      <c r="N342" s="2" t="s">
        <v>412</v>
      </c>
      <c r="O342" s="2" t="s">
        <v>452</v>
      </c>
      <c r="P342" s="2"/>
      <c r="Q342" s="2"/>
      <c r="R342" s="2">
        <v>5211</v>
      </c>
      <c r="S342" s="2" t="s">
        <v>29</v>
      </c>
      <c r="T342" s="2">
        <v>0</v>
      </c>
      <c r="U342" s="2" t="s">
        <v>34</v>
      </c>
      <c r="V342" s="5">
        <v>5000</v>
      </c>
      <c r="W342" s="5" t="s">
        <v>444</v>
      </c>
      <c r="X342" s="2"/>
      <c r="Y342" s="2" t="s">
        <v>22</v>
      </c>
      <c r="Z342" s="2" t="s">
        <v>412</v>
      </c>
      <c r="AA342" s="2" t="s">
        <v>215</v>
      </c>
      <c r="AB342" s="2" t="s">
        <v>214</v>
      </c>
      <c r="AC342" s="2" t="s">
        <v>216</v>
      </c>
      <c r="AD342" s="56">
        <v>50000</v>
      </c>
      <c r="AE342" s="98">
        <v>50000</v>
      </c>
      <c r="AF342" s="98">
        <v>50000</v>
      </c>
      <c r="AG342" s="94">
        <f t="shared" si="11"/>
        <v>0</v>
      </c>
      <c r="AH342" s="2"/>
      <c r="AI342" s="3"/>
    </row>
    <row r="343" spans="1:35" hidden="1" x14ac:dyDescent="0.25">
      <c r="A343" s="2" t="str">
        <f t="shared" si="10"/>
        <v>1.3.4E1837610SERVICIOS DE ALIMENTOSDIRECCIÓN GENERAL DE RELACIONES PÚBLICAS</v>
      </c>
      <c r="B343" s="2" t="s">
        <v>965</v>
      </c>
      <c r="D343" s="2" t="s">
        <v>353</v>
      </c>
      <c r="E343" s="2" t="s">
        <v>368</v>
      </c>
      <c r="F343" s="2" t="s">
        <v>354</v>
      </c>
      <c r="G343" s="2" t="s">
        <v>371</v>
      </c>
      <c r="H343" s="2" t="s">
        <v>37</v>
      </c>
      <c r="I343" s="2" t="s">
        <v>380</v>
      </c>
      <c r="J343" s="2" t="s">
        <v>25</v>
      </c>
      <c r="K343" s="2" t="s">
        <v>394</v>
      </c>
      <c r="L343" s="2">
        <v>1</v>
      </c>
      <c r="M343" s="2">
        <v>8</v>
      </c>
      <c r="N343" s="2" t="s">
        <v>412</v>
      </c>
      <c r="O343" s="2" t="s">
        <v>453</v>
      </c>
      <c r="R343">
        <v>3761</v>
      </c>
      <c r="S343" t="s">
        <v>192</v>
      </c>
      <c r="T343" s="2">
        <v>0</v>
      </c>
      <c r="U343" s="2" t="s">
        <v>34</v>
      </c>
      <c r="V343" s="5">
        <v>3000</v>
      </c>
      <c r="W343" s="5" t="s">
        <v>442</v>
      </c>
      <c r="Y343" s="2" t="s">
        <v>22</v>
      </c>
      <c r="Z343" s="2" t="s">
        <v>412</v>
      </c>
      <c r="AA343" s="2" t="s">
        <v>215</v>
      </c>
      <c r="AB343" s="2" t="s">
        <v>214</v>
      </c>
      <c r="AC343" s="2" t="s">
        <v>216</v>
      </c>
      <c r="AD343" s="56">
        <v>50000</v>
      </c>
      <c r="AE343" s="98">
        <v>50000</v>
      </c>
      <c r="AF343" s="98">
        <v>50000</v>
      </c>
      <c r="AG343" s="94">
        <f t="shared" si="11"/>
        <v>0</v>
      </c>
      <c r="AH343"/>
    </row>
    <row r="344" spans="1:35" hidden="1" x14ac:dyDescent="0.25">
      <c r="A344" s="2" t="str">
        <f t="shared" si="10"/>
        <v>2.2.7R18422110SUMINISTRO DE AGUADIRECCIÓN GENERAL DE LABORATORIO URBANO</v>
      </c>
      <c r="B344" s="2" t="s">
        <v>965</v>
      </c>
      <c r="D344" s="2" t="s">
        <v>355</v>
      </c>
      <c r="E344" s="2" t="s">
        <v>369</v>
      </c>
      <c r="F344" s="2" t="s">
        <v>356</v>
      </c>
      <c r="G344" s="2" t="s">
        <v>374</v>
      </c>
      <c r="H344" s="2" t="s">
        <v>299</v>
      </c>
      <c r="I344" s="2" t="s">
        <v>385</v>
      </c>
      <c r="J344" s="2" t="s">
        <v>51</v>
      </c>
      <c r="K344" s="2" t="s">
        <v>400</v>
      </c>
      <c r="L344" s="2">
        <v>18</v>
      </c>
      <c r="M344" s="2">
        <v>4</v>
      </c>
      <c r="N344" s="14" t="s">
        <v>408</v>
      </c>
      <c r="O344" s="2" t="s">
        <v>453</v>
      </c>
      <c r="R344">
        <v>2211</v>
      </c>
      <c r="S344" t="s">
        <v>47</v>
      </c>
      <c r="T344" s="2">
        <v>0</v>
      </c>
      <c r="U344" s="2" t="s">
        <v>34</v>
      </c>
      <c r="V344" s="5">
        <v>2000</v>
      </c>
      <c r="W344" s="5" t="s">
        <v>440</v>
      </c>
      <c r="Y344" s="2" t="s">
        <v>296</v>
      </c>
      <c r="Z344" s="14" t="s">
        <v>408</v>
      </c>
      <c r="AA344" s="2" t="s">
        <v>297</v>
      </c>
      <c r="AB344" s="2" t="s">
        <v>300</v>
      </c>
      <c r="AC344" s="2" t="s">
        <v>301</v>
      </c>
      <c r="AD344" s="56">
        <v>60000</v>
      </c>
      <c r="AE344" s="98">
        <v>50000</v>
      </c>
      <c r="AF344" s="98">
        <v>50000</v>
      </c>
      <c r="AG344" s="94">
        <f t="shared" si="11"/>
        <v>0</v>
      </c>
      <c r="AH344" s="2"/>
    </row>
    <row r="345" spans="1:35" hidden="1" x14ac:dyDescent="0.25">
      <c r="A345" s="2" t="str">
        <f t="shared" si="10"/>
        <v>2.2.7R18424410SUMINISTRO DE AGUADIRECCIÓN GENERAL DE AGUA POTABLE Y SANEAMIENTO</v>
      </c>
      <c r="B345" s="2" t="s">
        <v>965</v>
      </c>
      <c r="D345" s="2" t="s">
        <v>355</v>
      </c>
      <c r="E345" s="2" t="s">
        <v>369</v>
      </c>
      <c r="F345" s="2" t="s">
        <v>356</v>
      </c>
      <c r="G345" s="2" t="s">
        <v>374</v>
      </c>
      <c r="H345" s="2" t="s">
        <v>299</v>
      </c>
      <c r="I345" s="2" t="s">
        <v>385</v>
      </c>
      <c r="J345" s="2" t="s">
        <v>51</v>
      </c>
      <c r="K345" s="2" t="s">
        <v>400</v>
      </c>
      <c r="L345" s="2">
        <v>18</v>
      </c>
      <c r="M345" s="2">
        <v>4</v>
      </c>
      <c r="N345" s="14" t="s">
        <v>408</v>
      </c>
      <c r="O345" s="2" t="s">
        <v>453</v>
      </c>
      <c r="R345">
        <v>2441</v>
      </c>
      <c r="S345" t="s">
        <v>75</v>
      </c>
      <c r="T345" s="2">
        <v>0</v>
      </c>
      <c r="U345" s="2" t="s">
        <v>34</v>
      </c>
      <c r="V345" s="5">
        <v>2000</v>
      </c>
      <c r="W345" s="5" t="s">
        <v>440</v>
      </c>
      <c r="Y345" s="2" t="s">
        <v>296</v>
      </c>
      <c r="Z345" s="14" t="s">
        <v>408</v>
      </c>
      <c r="AA345" s="2" t="s">
        <v>297</v>
      </c>
      <c r="AB345" s="2" t="s">
        <v>300</v>
      </c>
      <c r="AC345" s="2" t="s">
        <v>303</v>
      </c>
      <c r="AD345" s="56">
        <v>80000</v>
      </c>
      <c r="AE345" s="98">
        <v>50000</v>
      </c>
      <c r="AF345" s="98">
        <v>50000</v>
      </c>
      <c r="AG345" s="94">
        <f t="shared" si="11"/>
        <v>0</v>
      </c>
      <c r="AH345"/>
    </row>
    <row r="346" spans="1:35" hidden="1" x14ac:dyDescent="0.25">
      <c r="A346" s="2" t="str">
        <f t="shared" si="10"/>
        <v>2.2.7R18424410SUMINISTRO DE AGUADIRECCIÓN GENERAL DE LABORATORIO URBANO</v>
      </c>
      <c r="B346" s="2" t="s">
        <v>965</v>
      </c>
      <c r="D346" s="2" t="s">
        <v>355</v>
      </c>
      <c r="E346" s="2" t="s">
        <v>369</v>
      </c>
      <c r="F346" s="2" t="s">
        <v>356</v>
      </c>
      <c r="G346" s="2" t="s">
        <v>374</v>
      </c>
      <c r="H346" s="2" t="s">
        <v>299</v>
      </c>
      <c r="I346" s="2" t="s">
        <v>385</v>
      </c>
      <c r="J346" s="2" t="s">
        <v>51</v>
      </c>
      <c r="K346" s="2" t="s">
        <v>400</v>
      </c>
      <c r="L346" s="2">
        <v>18</v>
      </c>
      <c r="M346" s="2">
        <v>4</v>
      </c>
      <c r="N346" s="14" t="s">
        <v>408</v>
      </c>
      <c r="O346" s="2" t="s">
        <v>453</v>
      </c>
      <c r="R346">
        <v>2441</v>
      </c>
      <c r="S346" t="s">
        <v>75</v>
      </c>
      <c r="T346" s="2">
        <v>0</v>
      </c>
      <c r="U346" s="2" t="s">
        <v>34</v>
      </c>
      <c r="V346" s="5">
        <v>2000</v>
      </c>
      <c r="W346" s="5" t="s">
        <v>440</v>
      </c>
      <c r="Y346" s="2" t="s">
        <v>296</v>
      </c>
      <c r="Z346" s="14" t="s">
        <v>408</v>
      </c>
      <c r="AA346" s="2" t="s">
        <v>297</v>
      </c>
      <c r="AB346" s="2" t="s">
        <v>300</v>
      </c>
      <c r="AC346" s="2" t="s">
        <v>301</v>
      </c>
      <c r="AD346" s="56">
        <v>24000</v>
      </c>
      <c r="AE346" s="98">
        <v>50000</v>
      </c>
      <c r="AF346" s="98">
        <v>50000</v>
      </c>
      <c r="AG346" s="94">
        <f t="shared" si="11"/>
        <v>0</v>
      </c>
      <c r="AH346" s="2"/>
    </row>
    <row r="347" spans="1:35" hidden="1" x14ac:dyDescent="0.25">
      <c r="A347" s="2" t="str">
        <f t="shared" si="10"/>
        <v>2.2.7R18432510SUMINISTRO DE AGUADIRECCIÓN GENERAL DE LABORATORIO URBANO</v>
      </c>
      <c r="B347" s="2" t="s">
        <v>965</v>
      </c>
      <c r="D347" s="2" t="s">
        <v>355</v>
      </c>
      <c r="E347" s="2" t="s">
        <v>369</v>
      </c>
      <c r="F347" s="2" t="s">
        <v>356</v>
      </c>
      <c r="G347" s="2" t="s">
        <v>374</v>
      </c>
      <c r="H347" s="2" t="s">
        <v>299</v>
      </c>
      <c r="I347" s="2" t="s">
        <v>385</v>
      </c>
      <c r="J347" s="2" t="s">
        <v>51</v>
      </c>
      <c r="K347" s="2" t="s">
        <v>400</v>
      </c>
      <c r="L347" s="2">
        <v>18</v>
      </c>
      <c r="M347" s="2">
        <v>4</v>
      </c>
      <c r="N347" s="14" t="s">
        <v>408</v>
      </c>
      <c r="O347" s="2" t="s">
        <v>453</v>
      </c>
      <c r="R347">
        <v>3251</v>
      </c>
      <c r="S347" t="s">
        <v>160</v>
      </c>
      <c r="T347" s="2">
        <v>0</v>
      </c>
      <c r="U347" s="2" t="s">
        <v>34</v>
      </c>
      <c r="V347" s="5">
        <v>3000</v>
      </c>
      <c r="W347" s="5" t="s">
        <v>442</v>
      </c>
      <c r="Y347" s="2" t="s">
        <v>296</v>
      </c>
      <c r="Z347" s="14" t="s">
        <v>408</v>
      </c>
      <c r="AA347" s="2" t="s">
        <v>297</v>
      </c>
      <c r="AB347" s="2" t="s">
        <v>300</v>
      </c>
      <c r="AC347" s="2" t="s">
        <v>301</v>
      </c>
      <c r="AD347" s="56">
        <v>84000</v>
      </c>
      <c r="AE347" s="93">
        <v>50000</v>
      </c>
      <c r="AF347" s="93">
        <v>50000</v>
      </c>
      <c r="AG347" s="94">
        <f t="shared" si="11"/>
        <v>0</v>
      </c>
      <c r="AH347"/>
    </row>
    <row r="348" spans="1:35" hidden="1" x14ac:dyDescent="0.25">
      <c r="A348" s="2" t="str">
        <f t="shared" si="10"/>
        <v>1.7.2R2529610ADMINISTRACIÓN CENTRAL DE PROTECCIÓN CIVIL Y BOMBEROSDIRECCIÓN GENERAL DE PROTECCIÓN CIVIL Y BOMBEROS</v>
      </c>
      <c r="B348" s="2" t="s">
        <v>965</v>
      </c>
      <c r="D348" s="2" t="s">
        <v>353</v>
      </c>
      <c r="E348" s="2" t="s">
        <v>368</v>
      </c>
      <c r="F348" s="2" t="s">
        <v>362</v>
      </c>
      <c r="G348" s="2" t="s">
        <v>372</v>
      </c>
      <c r="H348" s="2" t="s">
        <v>205</v>
      </c>
      <c r="I348" s="2" t="s">
        <v>383</v>
      </c>
      <c r="J348" s="2" t="s">
        <v>51</v>
      </c>
      <c r="K348" s="2" t="s">
        <v>400</v>
      </c>
      <c r="L348" s="2">
        <v>2</v>
      </c>
      <c r="M348" s="2">
        <v>5</v>
      </c>
      <c r="N348" s="2" t="s">
        <v>409</v>
      </c>
      <c r="O348" s="2" t="s">
        <v>453</v>
      </c>
      <c r="R348">
        <v>2961</v>
      </c>
      <c r="S348" t="s">
        <v>156</v>
      </c>
      <c r="T348" s="2">
        <v>0</v>
      </c>
      <c r="U348" s="2" t="s">
        <v>34</v>
      </c>
      <c r="V348" s="5">
        <v>2000</v>
      </c>
      <c r="W348" s="5" t="s">
        <v>440</v>
      </c>
      <c r="Y348" s="2" t="s">
        <v>186</v>
      </c>
      <c r="Z348" s="2" t="s">
        <v>409</v>
      </c>
      <c r="AA348" s="2" t="s">
        <v>203</v>
      </c>
      <c r="AB348" s="2" t="s">
        <v>350</v>
      </c>
      <c r="AC348" s="2" t="s">
        <v>204</v>
      </c>
      <c r="AD348" s="56">
        <v>49999.999999999898</v>
      </c>
      <c r="AE348" s="98">
        <v>49999.999999999898</v>
      </c>
      <c r="AF348" s="98">
        <v>49999.999999999898</v>
      </c>
      <c r="AG348" s="94">
        <f t="shared" si="11"/>
        <v>0</v>
      </c>
      <c r="AH348" s="2" t="s">
        <v>415</v>
      </c>
    </row>
    <row r="349" spans="1:35" hidden="1" x14ac:dyDescent="0.25">
      <c r="A349" s="2" t="str">
        <f t="shared" si="10"/>
        <v>2.2.7R18424210SUMINISTRO DE AGUADIRECCIÓN GENERAL DE LABORATORIO URBANO</v>
      </c>
      <c r="B349" s="2" t="s">
        <v>965</v>
      </c>
      <c r="D349" s="2" t="s">
        <v>355</v>
      </c>
      <c r="E349" s="2" t="s">
        <v>369</v>
      </c>
      <c r="F349" s="2" t="s">
        <v>356</v>
      </c>
      <c r="G349" s="2" t="s">
        <v>374</v>
      </c>
      <c r="H349" t="s">
        <v>299</v>
      </c>
      <c r="I349" s="2" t="s">
        <v>385</v>
      </c>
      <c r="J349" t="s">
        <v>51</v>
      </c>
      <c r="K349" s="2" t="s">
        <v>400</v>
      </c>
      <c r="L349">
        <v>18</v>
      </c>
      <c r="M349">
        <v>4</v>
      </c>
      <c r="N349" s="14" t="s">
        <v>408</v>
      </c>
      <c r="O349" s="2" t="s">
        <v>453</v>
      </c>
      <c r="R349">
        <v>2421</v>
      </c>
      <c r="S349" t="s">
        <v>88</v>
      </c>
      <c r="T349" s="2">
        <v>0</v>
      </c>
      <c r="U349" s="2" t="s">
        <v>34</v>
      </c>
      <c r="V349" s="5">
        <v>2000</v>
      </c>
      <c r="W349" s="5" t="s">
        <v>440</v>
      </c>
      <c r="Y349" t="s">
        <v>296</v>
      </c>
      <c r="Z349" s="14" t="s">
        <v>408</v>
      </c>
      <c r="AA349" t="s">
        <v>297</v>
      </c>
      <c r="AB349" t="s">
        <v>300</v>
      </c>
      <c r="AC349" s="2" t="s">
        <v>301</v>
      </c>
      <c r="AD349" s="56">
        <v>48000</v>
      </c>
      <c r="AE349" s="98">
        <v>48000</v>
      </c>
      <c r="AF349" s="98">
        <v>48000</v>
      </c>
      <c r="AG349" s="94">
        <f t="shared" si="11"/>
        <v>0</v>
      </c>
      <c r="AH349" s="2"/>
    </row>
    <row r="350" spans="1:35" hidden="1" x14ac:dyDescent="0.25">
      <c r="A350" s="2" t="str">
        <f t="shared" si="10"/>
        <v>2.1.5R7356610CONTROL DE FELINOS, CANINOS Y VIDA SILVESTRE EN EL MUNICIPIOUNIDAD DE ACOPIO Y SALUD ANIMAL MUNICIPAL</v>
      </c>
      <c r="B350" s="2" t="s">
        <v>965</v>
      </c>
      <c r="D350" s="2" t="s">
        <v>355</v>
      </c>
      <c r="E350" s="2" t="s">
        <v>369</v>
      </c>
      <c r="F350" s="2" t="s">
        <v>364</v>
      </c>
      <c r="G350" s="2" t="s">
        <v>373</v>
      </c>
      <c r="H350" s="2" t="s">
        <v>341</v>
      </c>
      <c r="I350" s="2" t="s">
        <v>384</v>
      </c>
      <c r="J350" s="2" t="s">
        <v>51</v>
      </c>
      <c r="K350" s="2" t="s">
        <v>400</v>
      </c>
      <c r="L350" s="2">
        <v>7</v>
      </c>
      <c r="M350" s="2">
        <v>3</v>
      </c>
      <c r="N350" s="2" t="s">
        <v>407</v>
      </c>
      <c r="O350" s="2" t="s">
        <v>452</v>
      </c>
      <c r="R350">
        <v>5661</v>
      </c>
      <c r="S350" t="s">
        <v>31</v>
      </c>
      <c r="T350" s="2">
        <v>0</v>
      </c>
      <c r="U350" s="2" t="s">
        <v>34</v>
      </c>
      <c r="V350" s="9">
        <v>5000</v>
      </c>
      <c r="W350" s="5" t="s">
        <v>444</v>
      </c>
      <c r="Y350" s="2" t="s">
        <v>67</v>
      </c>
      <c r="Z350" s="2" t="s">
        <v>407</v>
      </c>
      <c r="AA350" s="2" t="s">
        <v>343</v>
      </c>
      <c r="AB350" s="2" t="s">
        <v>344</v>
      </c>
      <c r="AC350" s="2" t="s">
        <v>345</v>
      </c>
      <c r="AD350" s="56">
        <v>45000</v>
      </c>
      <c r="AE350" s="98">
        <v>45000</v>
      </c>
      <c r="AF350" s="98">
        <v>45000</v>
      </c>
      <c r="AG350" s="94">
        <f t="shared" si="11"/>
        <v>0</v>
      </c>
    </row>
    <row r="351" spans="1:35" hidden="1" x14ac:dyDescent="0.25">
      <c r="A351" s="2" t="str">
        <f t="shared" si="10"/>
        <v>1.3.4E7527210SERVICIO DE MANTENIMIENTO DE ALUMBRADO PÚBLICODIRECCIÓN DE ALUMBRADO PÚBLICO</v>
      </c>
      <c r="B351" s="2" t="s">
        <v>965</v>
      </c>
      <c r="D351" s="2" t="s">
        <v>353</v>
      </c>
      <c r="E351" s="2" t="s">
        <v>368</v>
      </c>
      <c r="F351" s="2" t="s">
        <v>354</v>
      </c>
      <c r="G351" s="2" t="s">
        <v>371</v>
      </c>
      <c r="H351" s="2" t="s">
        <v>37</v>
      </c>
      <c r="I351" s="2" t="s">
        <v>380</v>
      </c>
      <c r="J351" s="2" t="s">
        <v>25</v>
      </c>
      <c r="K351" s="2" t="s">
        <v>394</v>
      </c>
      <c r="L351" s="2">
        <v>7</v>
      </c>
      <c r="M351" s="2">
        <v>5</v>
      </c>
      <c r="N351" s="2" t="s">
        <v>409</v>
      </c>
      <c r="O351" s="2" t="s">
        <v>453</v>
      </c>
      <c r="R351">
        <v>2721</v>
      </c>
      <c r="S351" t="s">
        <v>72</v>
      </c>
      <c r="T351" s="2">
        <v>0</v>
      </c>
      <c r="U351" s="2" t="s">
        <v>34</v>
      </c>
      <c r="V351" s="5">
        <v>2000</v>
      </c>
      <c r="W351" s="5" t="s">
        <v>440</v>
      </c>
      <c r="Y351" s="2" t="s">
        <v>67</v>
      </c>
      <c r="Z351" s="2" t="s">
        <v>409</v>
      </c>
      <c r="AA351" s="2" t="s">
        <v>69</v>
      </c>
      <c r="AB351" s="2" t="s">
        <v>87</v>
      </c>
      <c r="AC351" s="2" t="s">
        <v>95</v>
      </c>
      <c r="AD351" s="56">
        <v>45000</v>
      </c>
      <c r="AE351" s="98">
        <v>45000</v>
      </c>
      <c r="AF351" s="98">
        <v>45000</v>
      </c>
      <c r="AG351" s="94">
        <f t="shared" si="11"/>
        <v>0</v>
      </c>
    </row>
    <row r="352" spans="1:35" hidden="1" x14ac:dyDescent="0.25">
      <c r="A352" s="2" t="str">
        <f t="shared" si="10"/>
        <v>2.1.5R7335910CONTROL DE FELINOS, CANINOS Y VIDA SILVESTRE EN EL MUNICIPIOUNIDAD DE ACOPIO Y SALUD ANIMAL MUNICIPAL</v>
      </c>
      <c r="B352" s="2" t="s">
        <v>965</v>
      </c>
      <c r="D352" s="2" t="s">
        <v>355</v>
      </c>
      <c r="E352" s="2" t="s">
        <v>369</v>
      </c>
      <c r="F352" s="2" t="s">
        <v>364</v>
      </c>
      <c r="G352" s="2" t="s">
        <v>373</v>
      </c>
      <c r="H352" s="2" t="s">
        <v>341</v>
      </c>
      <c r="I352" s="2" t="s">
        <v>384</v>
      </c>
      <c r="J352" s="2" t="s">
        <v>51</v>
      </c>
      <c r="K352" s="2" t="s">
        <v>400</v>
      </c>
      <c r="L352" s="2">
        <v>7</v>
      </c>
      <c r="M352" s="2">
        <v>3</v>
      </c>
      <c r="N352" s="2" t="s">
        <v>407</v>
      </c>
      <c r="O352" s="2" t="s">
        <v>453</v>
      </c>
      <c r="R352">
        <v>3591</v>
      </c>
      <c r="S352" t="s">
        <v>129</v>
      </c>
      <c r="T352" s="2">
        <v>0</v>
      </c>
      <c r="U352" s="2" t="s">
        <v>34</v>
      </c>
      <c r="V352" s="9">
        <v>3000</v>
      </c>
      <c r="W352" s="5" t="s">
        <v>442</v>
      </c>
      <c r="Y352" s="2" t="s">
        <v>67</v>
      </c>
      <c r="Z352" s="2" t="s">
        <v>407</v>
      </c>
      <c r="AA352" s="2" t="s">
        <v>343</v>
      </c>
      <c r="AB352" s="2" t="s">
        <v>344</v>
      </c>
      <c r="AC352" s="2" t="s">
        <v>345</v>
      </c>
      <c r="AD352" s="56">
        <v>42000</v>
      </c>
      <c r="AE352" s="98">
        <v>42000</v>
      </c>
      <c r="AF352" s="98">
        <v>42000</v>
      </c>
      <c r="AG352" s="94">
        <f t="shared" si="11"/>
        <v>0</v>
      </c>
    </row>
    <row r="353" spans="1:35" hidden="1" x14ac:dyDescent="0.25">
      <c r="A353" s="2" t="str">
        <f t="shared" si="10"/>
        <v>1.3.4E1837510SERVICIOS DE ALIMENTOSDIRECCIÓN GENERAL DE RELACIONES PÚBLICAS</v>
      </c>
      <c r="B353" s="2" t="s">
        <v>965</v>
      </c>
      <c r="D353" s="2" t="s">
        <v>353</v>
      </c>
      <c r="E353" s="2" t="s">
        <v>368</v>
      </c>
      <c r="F353" s="2" t="s">
        <v>354</v>
      </c>
      <c r="G353" s="2" t="s">
        <v>371</v>
      </c>
      <c r="H353" s="2" t="s">
        <v>37</v>
      </c>
      <c r="I353" s="2" t="s">
        <v>380</v>
      </c>
      <c r="J353" s="2" t="s">
        <v>25</v>
      </c>
      <c r="K353" s="2" t="s">
        <v>394</v>
      </c>
      <c r="L353" s="2">
        <v>1</v>
      </c>
      <c r="M353" s="2">
        <v>8</v>
      </c>
      <c r="N353" s="2" t="s">
        <v>412</v>
      </c>
      <c r="O353" s="2" t="s">
        <v>453</v>
      </c>
      <c r="R353">
        <v>3751</v>
      </c>
      <c r="S353" t="s">
        <v>19</v>
      </c>
      <c r="T353" s="2">
        <v>0</v>
      </c>
      <c r="U353" s="2" t="s">
        <v>34</v>
      </c>
      <c r="V353" s="5">
        <v>3000</v>
      </c>
      <c r="W353" s="5" t="s">
        <v>442</v>
      </c>
      <c r="Y353" s="2" t="s">
        <v>22</v>
      </c>
      <c r="Z353" s="2" t="s">
        <v>412</v>
      </c>
      <c r="AA353" s="2" t="s">
        <v>215</v>
      </c>
      <c r="AB353" s="2" t="s">
        <v>214</v>
      </c>
      <c r="AC353" s="2" t="s">
        <v>216</v>
      </c>
      <c r="AD353" s="56">
        <v>42000</v>
      </c>
      <c r="AE353" s="98">
        <v>42000</v>
      </c>
      <c r="AF353" s="98">
        <v>42000</v>
      </c>
      <c r="AG353" s="94">
        <f t="shared" si="11"/>
        <v>0</v>
      </c>
      <c r="AH353" s="2"/>
    </row>
    <row r="354" spans="1:35" hidden="1" x14ac:dyDescent="0.25">
      <c r="A354" s="2" t="str">
        <f t="shared" si="10"/>
        <v>1.3.4E12122110INDUSTRIAS REGULADASDIRECCIÓN GENERAL DE PROTECCIÓN Y SUSTENTABILIDAD</v>
      </c>
      <c r="B354" s="2" t="s">
        <v>965</v>
      </c>
      <c r="D354" s="2" t="s">
        <v>353</v>
      </c>
      <c r="E354" s="2" t="s">
        <v>368</v>
      </c>
      <c r="F354" s="2" t="s">
        <v>354</v>
      </c>
      <c r="G354" s="2" t="s">
        <v>371</v>
      </c>
      <c r="H354" s="2" t="s">
        <v>37</v>
      </c>
      <c r="I354" s="2" t="s">
        <v>380</v>
      </c>
      <c r="J354" s="2" t="s">
        <v>25</v>
      </c>
      <c r="K354" s="2" t="s">
        <v>394</v>
      </c>
      <c r="L354" s="2">
        <v>12</v>
      </c>
      <c r="M354" s="2">
        <v>1</v>
      </c>
      <c r="N354" s="2" t="s">
        <v>405</v>
      </c>
      <c r="O354" s="2" t="s">
        <v>453</v>
      </c>
      <c r="R354">
        <v>2211</v>
      </c>
      <c r="S354" t="s">
        <v>47</v>
      </c>
      <c r="T354" s="2">
        <v>0</v>
      </c>
      <c r="U354" s="2" t="s">
        <v>34</v>
      </c>
      <c r="V354" s="5">
        <v>2000</v>
      </c>
      <c r="W354" s="5" t="s">
        <v>440</v>
      </c>
      <c r="Y354" s="2" t="s">
        <v>282</v>
      </c>
      <c r="Z354" s="2" t="s">
        <v>405</v>
      </c>
      <c r="AA354" t="s">
        <v>283</v>
      </c>
      <c r="AB354" t="s">
        <v>970</v>
      </c>
      <c r="AC354" s="2" t="s">
        <v>347</v>
      </c>
      <c r="AD354" s="56">
        <v>40000</v>
      </c>
      <c r="AE354" s="98">
        <v>40000</v>
      </c>
      <c r="AF354" s="98">
        <v>40000</v>
      </c>
      <c r="AG354" s="94">
        <f t="shared" si="11"/>
        <v>0</v>
      </c>
      <c r="AH354" s="2"/>
      <c r="AI354" s="2"/>
    </row>
    <row r="355" spans="1:35" hidden="1" x14ac:dyDescent="0.25">
      <c r="A355" s="2" t="str">
        <f t="shared" si="10"/>
        <v>1.3.4E12132510INDUSTRIAS REGULADASDIRECCIÓN GENERAL DE PROTECCIÓN Y SUSTENTABILIDAD</v>
      </c>
      <c r="B355" s="2" t="s">
        <v>965</v>
      </c>
      <c r="D355" s="2" t="s">
        <v>353</v>
      </c>
      <c r="E355" s="2" t="s">
        <v>368</v>
      </c>
      <c r="F355" s="2" t="s">
        <v>354</v>
      </c>
      <c r="G355" s="2" t="s">
        <v>371</v>
      </c>
      <c r="H355" s="2" t="s">
        <v>37</v>
      </c>
      <c r="I355" s="2" t="s">
        <v>380</v>
      </c>
      <c r="J355" s="2" t="s">
        <v>25</v>
      </c>
      <c r="K355" s="2" t="s">
        <v>394</v>
      </c>
      <c r="L355" s="2">
        <v>12</v>
      </c>
      <c r="M355" s="2">
        <v>1</v>
      </c>
      <c r="N355" s="2" t="s">
        <v>405</v>
      </c>
      <c r="O355" s="2" t="s">
        <v>453</v>
      </c>
      <c r="R355">
        <v>3251</v>
      </c>
      <c r="S355" t="s">
        <v>160</v>
      </c>
      <c r="T355" s="2">
        <v>0</v>
      </c>
      <c r="U355" s="2" t="s">
        <v>34</v>
      </c>
      <c r="V355" s="5">
        <v>3000</v>
      </c>
      <c r="W355" s="5" t="s">
        <v>442</v>
      </c>
      <c r="Y355" s="2" t="s">
        <v>282</v>
      </c>
      <c r="Z355" s="2" t="s">
        <v>405</v>
      </c>
      <c r="AA355" s="2" t="s">
        <v>283</v>
      </c>
      <c r="AB355" s="2" t="s">
        <v>970</v>
      </c>
      <c r="AC355" s="2" t="s">
        <v>347</v>
      </c>
      <c r="AD355" s="56">
        <v>40000</v>
      </c>
      <c r="AE355" s="93">
        <v>40000</v>
      </c>
      <c r="AF355" s="93">
        <v>40000</v>
      </c>
      <c r="AG355" s="94">
        <f t="shared" si="11"/>
        <v>0</v>
      </c>
      <c r="AH355" s="2"/>
    </row>
    <row r="356" spans="1:35" hidden="1" x14ac:dyDescent="0.25">
      <c r="A356" s="2" t="str">
        <f t="shared" si="10"/>
        <v>2.7.1S6822110ADMINISTRACIÓN GENERAL DE LA COORDINACIÓN GENERAL DE PARTICIPACIÓN CIUDADANA Y CONSTRUCCIÓN DE COMUNIDADDESPACHO DE LA COORDINACIÓN GENERAL DE PARTICIPACIÓN CIUDADANA Y CONSTRUCCIÓN DE COMUNIDAD</v>
      </c>
      <c r="B356" s="2" t="s">
        <v>965</v>
      </c>
      <c r="C356" s="2"/>
      <c r="D356" s="2" t="s">
        <v>355</v>
      </c>
      <c r="E356" s="2" t="s">
        <v>369</v>
      </c>
      <c r="F356" s="2" t="s">
        <v>360</v>
      </c>
      <c r="G356" s="2" t="s">
        <v>377</v>
      </c>
      <c r="H356" s="2" t="s">
        <v>141</v>
      </c>
      <c r="I356" s="2" t="s">
        <v>390</v>
      </c>
      <c r="J356" s="2" t="s">
        <v>258</v>
      </c>
      <c r="K356" s="2" t="s">
        <v>401</v>
      </c>
      <c r="L356" s="2">
        <v>6</v>
      </c>
      <c r="M356" s="2">
        <v>8</v>
      </c>
      <c r="N356" s="2" t="s">
        <v>412</v>
      </c>
      <c r="O356" s="2" t="s">
        <v>453</v>
      </c>
      <c r="P356" s="2"/>
      <c r="Q356" s="2"/>
      <c r="R356" s="2">
        <v>2211</v>
      </c>
      <c r="S356" s="2" t="s">
        <v>47</v>
      </c>
      <c r="T356" s="2">
        <v>0</v>
      </c>
      <c r="U356" s="2" t="s">
        <v>34</v>
      </c>
      <c r="V356" s="5">
        <v>2000</v>
      </c>
      <c r="W356" s="5" t="s">
        <v>440</v>
      </c>
      <c r="X356" s="2"/>
      <c r="Y356" s="2" t="s">
        <v>255</v>
      </c>
      <c r="Z356" s="2" t="s">
        <v>412</v>
      </c>
      <c r="AA356" s="2" t="s">
        <v>277</v>
      </c>
      <c r="AB356" s="2" t="s">
        <v>276</v>
      </c>
      <c r="AC356" s="2" t="s">
        <v>262</v>
      </c>
      <c r="AD356" s="56">
        <v>110000</v>
      </c>
      <c r="AE356" s="98">
        <v>40000</v>
      </c>
      <c r="AF356" s="98">
        <v>30000</v>
      </c>
      <c r="AG356" s="94">
        <f t="shared" si="11"/>
        <v>10000</v>
      </c>
      <c r="AH356" s="2"/>
    </row>
    <row r="357" spans="1:35" hidden="1" x14ac:dyDescent="0.25">
      <c r="A357" s="2" t="str">
        <f t="shared" si="10"/>
        <v>1.3.4M1037510APOYO ECONÓMICO A PERSONAS FÍSICAS, ASOCIACIONES E INSTITUCIONES SIN FINES DE LUCROSECRETARÍA PARTICULAR DE PRESIDENCIA</v>
      </c>
      <c r="B357" s="2" t="s">
        <v>965</v>
      </c>
      <c r="D357" s="2" t="s">
        <v>353</v>
      </c>
      <c r="E357" s="2" t="s">
        <v>368</v>
      </c>
      <c r="F357" s="2" t="s">
        <v>354</v>
      </c>
      <c r="G357" s="2" t="s">
        <v>371</v>
      </c>
      <c r="H357" s="2" t="s">
        <v>37</v>
      </c>
      <c r="I357" s="2" t="s">
        <v>380</v>
      </c>
      <c r="J357" s="2" t="s">
        <v>152</v>
      </c>
      <c r="K357" s="2" t="s">
        <v>397</v>
      </c>
      <c r="L357" s="2">
        <v>1</v>
      </c>
      <c r="M357" s="2">
        <v>0</v>
      </c>
      <c r="N357" s="2" t="s">
        <v>404</v>
      </c>
      <c r="O357" s="2" t="s">
        <v>453</v>
      </c>
      <c r="R357">
        <v>3751</v>
      </c>
      <c r="S357" t="s">
        <v>19</v>
      </c>
      <c r="T357" s="2">
        <v>0</v>
      </c>
      <c r="U357" s="2" t="s">
        <v>34</v>
      </c>
      <c r="V357" s="5">
        <v>3000</v>
      </c>
      <c r="W357" s="5" t="s">
        <v>442</v>
      </c>
      <c r="X357" s="2"/>
      <c r="Y357" s="2" t="s">
        <v>22</v>
      </c>
      <c r="Z357" s="2" t="s">
        <v>404</v>
      </c>
      <c r="AA357" s="2" t="s">
        <v>211</v>
      </c>
      <c r="AB357" s="2" t="s">
        <v>212</v>
      </c>
      <c r="AC357" s="2" t="s">
        <v>213</v>
      </c>
      <c r="AD357" s="56">
        <v>70000</v>
      </c>
      <c r="AE357" s="98">
        <v>40000</v>
      </c>
      <c r="AF357" s="98">
        <v>40000</v>
      </c>
      <c r="AG357" s="94">
        <f t="shared" si="11"/>
        <v>0</v>
      </c>
      <c r="AH357" s="2"/>
    </row>
    <row r="358" spans="1:35" hidden="1" x14ac:dyDescent="0.25">
      <c r="A358" s="2" t="str">
        <f t="shared" si="10"/>
        <v>1.3.4M5729210BIENES ADQUIRIDOSDIRECCIÓN GENERAL DE ADMINISTRACIÓN</v>
      </c>
      <c r="B358" s="2" t="s">
        <v>965</v>
      </c>
      <c r="D358" s="2" t="s">
        <v>353</v>
      </c>
      <c r="E358" s="2" t="s">
        <v>368</v>
      </c>
      <c r="F358" s="2" t="s">
        <v>354</v>
      </c>
      <c r="G358" s="2" t="s">
        <v>371</v>
      </c>
      <c r="H358" s="2" t="s">
        <v>37</v>
      </c>
      <c r="I358" s="2" t="s">
        <v>380</v>
      </c>
      <c r="J358" s="2" t="s">
        <v>152</v>
      </c>
      <c r="K358" s="2" t="s">
        <v>397</v>
      </c>
      <c r="L358" s="2">
        <v>5</v>
      </c>
      <c r="M358" s="2">
        <v>7</v>
      </c>
      <c r="N358" s="2" t="s">
        <v>411</v>
      </c>
      <c r="O358" s="2" t="s">
        <v>453</v>
      </c>
      <c r="R358" s="2">
        <v>2921</v>
      </c>
      <c r="S358" s="2" t="s">
        <v>108</v>
      </c>
      <c r="T358" s="2">
        <v>0</v>
      </c>
      <c r="U358" s="2" t="s">
        <v>34</v>
      </c>
      <c r="V358" s="5">
        <v>2000</v>
      </c>
      <c r="W358" s="5" t="s">
        <v>440</v>
      </c>
      <c r="X358" s="2"/>
      <c r="Y358" s="2" t="s">
        <v>149</v>
      </c>
      <c r="Z358" s="2" t="s">
        <v>411</v>
      </c>
      <c r="AA358" s="2" t="s">
        <v>150</v>
      </c>
      <c r="AB358" s="2" t="s">
        <v>148</v>
      </c>
      <c r="AC358" s="2" t="s">
        <v>151</v>
      </c>
      <c r="AD358" s="56">
        <v>40000</v>
      </c>
      <c r="AE358" s="98">
        <v>40000</v>
      </c>
      <c r="AF358" s="98">
        <v>40000</v>
      </c>
      <c r="AG358" s="94">
        <f t="shared" si="11"/>
        <v>0</v>
      </c>
      <c r="AH358" s="2"/>
    </row>
    <row r="359" spans="1:35" hidden="1" x14ac:dyDescent="0.25">
      <c r="A359" s="2" t="str">
        <f t="shared" si="10"/>
        <v>2.1.5R7354210CONTROL DE FELINOS, CANINOS Y VIDA SILVESTRE EN EL MUNICIPIOUNIDAD DE ACOPIO Y SALUD ANIMAL MUNICIPAL</v>
      </c>
      <c r="B359" s="2" t="s">
        <v>965</v>
      </c>
      <c r="D359" s="2" t="s">
        <v>355</v>
      </c>
      <c r="E359" s="2" t="s">
        <v>369</v>
      </c>
      <c r="F359" s="2" t="s">
        <v>364</v>
      </c>
      <c r="G359" s="2" t="s">
        <v>373</v>
      </c>
      <c r="H359" s="2" t="s">
        <v>341</v>
      </c>
      <c r="I359" s="2" t="s">
        <v>384</v>
      </c>
      <c r="J359" s="2" t="s">
        <v>51</v>
      </c>
      <c r="K359" s="2" t="s">
        <v>400</v>
      </c>
      <c r="L359" s="2">
        <v>7</v>
      </c>
      <c r="M359" s="2">
        <v>3</v>
      </c>
      <c r="N359" s="2" t="s">
        <v>407</v>
      </c>
      <c r="O359" s="2" t="s">
        <v>452</v>
      </c>
      <c r="R359" s="2">
        <v>5421</v>
      </c>
      <c r="S359" s="2" t="s">
        <v>81</v>
      </c>
      <c r="T359" s="2">
        <v>0</v>
      </c>
      <c r="U359" s="2" t="s">
        <v>34</v>
      </c>
      <c r="V359" s="9">
        <v>5000</v>
      </c>
      <c r="W359" s="5" t="s">
        <v>444</v>
      </c>
      <c r="Y359" s="2" t="s">
        <v>67</v>
      </c>
      <c r="Z359" s="2" t="s">
        <v>407</v>
      </c>
      <c r="AA359" s="2" t="s">
        <v>343</v>
      </c>
      <c r="AB359" t="s">
        <v>344</v>
      </c>
      <c r="AC359" s="2" t="s">
        <v>345</v>
      </c>
      <c r="AD359" s="56">
        <v>40000</v>
      </c>
      <c r="AE359" s="98">
        <v>40000</v>
      </c>
      <c r="AF359" s="98">
        <v>40000</v>
      </c>
      <c r="AG359" s="94">
        <f t="shared" si="11"/>
        <v>0</v>
      </c>
    </row>
    <row r="360" spans="1:35" hidden="1" x14ac:dyDescent="0.25">
      <c r="A360" s="2" t="str">
        <f t="shared" si="10"/>
        <v>1.3.5O3039210DEFENSORÍA LEGAL DESPACHO DE LA SINDICATURA</v>
      </c>
      <c r="B360" s="2" t="s">
        <v>965</v>
      </c>
      <c r="C360" s="2"/>
      <c r="D360" s="2" t="s">
        <v>353</v>
      </c>
      <c r="E360" s="2" t="s">
        <v>368</v>
      </c>
      <c r="F360" s="2" t="s">
        <v>354</v>
      </c>
      <c r="G360" s="2" t="s">
        <v>371</v>
      </c>
      <c r="H360" s="2" t="s">
        <v>304</v>
      </c>
      <c r="I360" s="2" t="s">
        <v>381</v>
      </c>
      <c r="J360" s="2" t="s">
        <v>63</v>
      </c>
      <c r="K360" s="2" t="s">
        <v>398</v>
      </c>
      <c r="L360" s="2">
        <v>3</v>
      </c>
      <c r="M360" s="2">
        <v>0</v>
      </c>
      <c r="N360" s="2" t="s">
        <v>404</v>
      </c>
      <c r="O360" s="2" t="s">
        <v>453</v>
      </c>
      <c r="P360" s="2"/>
      <c r="Q360" s="2"/>
      <c r="R360" s="2">
        <v>3921</v>
      </c>
      <c r="S360" s="2" t="s">
        <v>309</v>
      </c>
      <c r="T360" s="2">
        <v>0</v>
      </c>
      <c r="U360" s="2" t="s">
        <v>34</v>
      </c>
      <c r="V360" s="5">
        <v>3000</v>
      </c>
      <c r="W360" s="5" t="s">
        <v>442</v>
      </c>
      <c r="X360" s="2"/>
      <c r="Y360" s="2" t="s">
        <v>305</v>
      </c>
      <c r="Z360" s="2" t="s">
        <v>404</v>
      </c>
      <c r="AA360" t="s">
        <v>306</v>
      </c>
      <c r="AB360" t="s">
        <v>307</v>
      </c>
      <c r="AC360" s="2" t="s">
        <v>308</v>
      </c>
      <c r="AD360" s="56">
        <v>40000</v>
      </c>
      <c r="AE360" s="98">
        <v>40000</v>
      </c>
      <c r="AF360" s="98">
        <v>40000</v>
      </c>
      <c r="AG360" s="94">
        <f t="shared" si="11"/>
        <v>0</v>
      </c>
      <c r="AH360" s="2"/>
    </row>
    <row r="361" spans="1:35" hidden="1" x14ac:dyDescent="0.25">
      <c r="A361" s="2" t="str">
        <f t="shared" si="10"/>
        <v>2.7.1S6827210TRASLADOS ESCOLARES Y ESCUELAS DE 10DESPACHO DE LA COORDINACIÓN GENERAL DE PARTICIPACIÓN CIUDADANA Y CONSTRUCCIÓN DE COMUNIDAD</v>
      </c>
      <c r="B361" s="2" t="s">
        <v>965</v>
      </c>
      <c r="D361" s="2" t="s">
        <v>355</v>
      </c>
      <c r="E361" s="2" t="s">
        <v>369</v>
      </c>
      <c r="F361" s="2" t="s">
        <v>360</v>
      </c>
      <c r="G361" s="2" t="s">
        <v>377</v>
      </c>
      <c r="H361" s="2" t="s">
        <v>141</v>
      </c>
      <c r="I361" s="2" t="s">
        <v>390</v>
      </c>
      <c r="J361" s="2" t="s">
        <v>258</v>
      </c>
      <c r="K361" s="2" t="s">
        <v>401</v>
      </c>
      <c r="L361" s="2">
        <v>6</v>
      </c>
      <c r="M361" s="2">
        <v>8</v>
      </c>
      <c r="N361" s="2" t="s">
        <v>412</v>
      </c>
      <c r="O361" s="2" t="s">
        <v>453</v>
      </c>
      <c r="R361">
        <v>2721</v>
      </c>
      <c r="S361" t="s">
        <v>72</v>
      </c>
      <c r="T361" s="2">
        <v>0</v>
      </c>
      <c r="U361" s="2" t="s">
        <v>34</v>
      </c>
      <c r="V361" s="5">
        <v>2000</v>
      </c>
      <c r="W361" s="5" t="s">
        <v>440</v>
      </c>
      <c r="Y361" s="2" t="s">
        <v>255</v>
      </c>
      <c r="Z361" s="2" t="s">
        <v>412</v>
      </c>
      <c r="AA361" t="s">
        <v>268</v>
      </c>
      <c r="AB361" t="s">
        <v>273</v>
      </c>
      <c r="AC361" s="2" t="s">
        <v>262</v>
      </c>
      <c r="AD361" s="56">
        <v>40000</v>
      </c>
      <c r="AE361" s="98">
        <v>40000</v>
      </c>
      <c r="AF361" s="98">
        <v>39531.730000000003</v>
      </c>
      <c r="AG361" s="94">
        <f t="shared" si="11"/>
        <v>468.2699999999968</v>
      </c>
      <c r="AH361"/>
    </row>
    <row r="362" spans="1:35" hidden="1" x14ac:dyDescent="0.25">
      <c r="A362" s="2" t="str">
        <f t="shared" si="10"/>
        <v>1.3.4E1837210SERVICIOS DE ALIMENTOSDIRECCIÓN GENERAL DE RELACIONES PÚBLICAS</v>
      </c>
      <c r="B362" s="2" t="s">
        <v>965</v>
      </c>
      <c r="D362" s="2" t="s">
        <v>353</v>
      </c>
      <c r="E362" s="2" t="s">
        <v>368</v>
      </c>
      <c r="F362" s="2" t="s">
        <v>354</v>
      </c>
      <c r="G362" s="2" t="s">
        <v>371</v>
      </c>
      <c r="H362" s="2" t="s">
        <v>37</v>
      </c>
      <c r="I362" s="2" t="s">
        <v>380</v>
      </c>
      <c r="J362" s="2" t="s">
        <v>25</v>
      </c>
      <c r="K362" s="2" t="s">
        <v>394</v>
      </c>
      <c r="L362" s="2">
        <v>1</v>
      </c>
      <c r="M362" s="2">
        <v>8</v>
      </c>
      <c r="N362" s="2" t="s">
        <v>412</v>
      </c>
      <c r="O362" s="2" t="s">
        <v>453</v>
      </c>
      <c r="R362">
        <v>3721</v>
      </c>
      <c r="S362" t="s">
        <v>191</v>
      </c>
      <c r="T362" s="2">
        <v>0</v>
      </c>
      <c r="U362" s="2" t="s">
        <v>34</v>
      </c>
      <c r="V362" s="5">
        <v>3000</v>
      </c>
      <c r="W362" s="5" t="s">
        <v>442</v>
      </c>
      <c r="Y362" s="2" t="s">
        <v>22</v>
      </c>
      <c r="Z362" s="2" t="s">
        <v>412</v>
      </c>
      <c r="AA362" s="2" t="s">
        <v>215</v>
      </c>
      <c r="AB362" s="2" t="s">
        <v>214</v>
      </c>
      <c r="AC362" s="2" t="s">
        <v>216</v>
      </c>
      <c r="AD362" s="56">
        <v>36000</v>
      </c>
      <c r="AE362" s="98">
        <v>36000</v>
      </c>
      <c r="AF362" s="98">
        <v>36000</v>
      </c>
      <c r="AG362" s="94">
        <f t="shared" si="11"/>
        <v>0</v>
      </c>
      <c r="AH362" s="2"/>
    </row>
    <row r="363" spans="1:35" hidden="1" x14ac:dyDescent="0.25">
      <c r="A363" s="2" t="str">
        <f t="shared" si="10"/>
        <v>2.1.5R7329110CONTROL DE FELINOS, CANINOS Y VIDA SILVESTRE EN EL MUNICIPIOUNIDAD DE ACOPIO Y SALUD ANIMAL MUNICIPAL</v>
      </c>
      <c r="B363" s="2" t="s">
        <v>965</v>
      </c>
      <c r="D363" s="2" t="s">
        <v>355</v>
      </c>
      <c r="E363" s="2" t="s">
        <v>369</v>
      </c>
      <c r="F363" s="2" t="s">
        <v>364</v>
      </c>
      <c r="G363" s="2" t="s">
        <v>373</v>
      </c>
      <c r="H363" s="2" t="s">
        <v>341</v>
      </c>
      <c r="I363" s="2" t="s">
        <v>384</v>
      </c>
      <c r="J363" s="2" t="s">
        <v>51</v>
      </c>
      <c r="K363" s="2" t="s">
        <v>400</v>
      </c>
      <c r="L363" s="2">
        <v>7</v>
      </c>
      <c r="M363" s="2">
        <v>3</v>
      </c>
      <c r="N363" s="2" t="s">
        <v>407</v>
      </c>
      <c r="O363" s="2" t="s">
        <v>453</v>
      </c>
      <c r="R363">
        <v>2911</v>
      </c>
      <c r="S363" t="s">
        <v>15</v>
      </c>
      <c r="T363" s="2">
        <v>0</v>
      </c>
      <c r="U363" s="2" t="s">
        <v>34</v>
      </c>
      <c r="V363" s="5">
        <v>2000</v>
      </c>
      <c r="W363" s="5" t="s">
        <v>440</v>
      </c>
      <c r="Y363" s="2" t="s">
        <v>67</v>
      </c>
      <c r="Z363" s="2" t="s">
        <v>407</v>
      </c>
      <c r="AA363" s="2" t="s">
        <v>343</v>
      </c>
      <c r="AB363" t="s">
        <v>344</v>
      </c>
      <c r="AC363" s="2" t="s">
        <v>345</v>
      </c>
      <c r="AD363" s="56">
        <v>35000</v>
      </c>
      <c r="AE363" s="98">
        <v>35000</v>
      </c>
      <c r="AF363" s="98">
        <v>35000</v>
      </c>
      <c r="AG363" s="94">
        <f t="shared" si="11"/>
        <v>0</v>
      </c>
    </row>
    <row r="364" spans="1:35" hidden="1" x14ac:dyDescent="0.25">
      <c r="A364" s="2" t="str">
        <f t="shared" si="10"/>
        <v>2.7.1S6825410APOYO A LAS AGENCIAS Y DELEGACIONES DEL MUNICIPIODIRECCIÓN DE AGENCIAS Y DELEGACIONES</v>
      </c>
      <c r="B364" s="2" t="s">
        <v>965</v>
      </c>
      <c r="D364" s="2" t="s">
        <v>355</v>
      </c>
      <c r="E364" s="2" t="s">
        <v>369</v>
      </c>
      <c r="F364" s="2" t="s">
        <v>360</v>
      </c>
      <c r="G364" s="2" t="s">
        <v>377</v>
      </c>
      <c r="H364" s="2" t="s">
        <v>141</v>
      </c>
      <c r="I364" s="2" t="s">
        <v>390</v>
      </c>
      <c r="J364" s="2" t="s">
        <v>258</v>
      </c>
      <c r="K364" s="2" t="s">
        <v>401</v>
      </c>
      <c r="L364" s="2">
        <v>6</v>
      </c>
      <c r="M364" s="2">
        <v>8</v>
      </c>
      <c r="N364" s="2" t="s">
        <v>412</v>
      </c>
      <c r="O364" s="2" t="s">
        <v>453</v>
      </c>
      <c r="R364">
        <v>2541</v>
      </c>
      <c r="S364" t="s">
        <v>107</v>
      </c>
      <c r="T364" s="2">
        <v>0</v>
      </c>
      <c r="U364" s="2" t="s">
        <v>34</v>
      </c>
      <c r="V364" s="5">
        <v>2000</v>
      </c>
      <c r="W364" s="5" t="s">
        <v>440</v>
      </c>
      <c r="Y364" s="2" t="s">
        <v>255</v>
      </c>
      <c r="Z364" s="2" t="s">
        <v>412</v>
      </c>
      <c r="AA364" s="2" t="s">
        <v>279</v>
      </c>
      <c r="AB364" s="2" t="s">
        <v>280</v>
      </c>
      <c r="AC364" s="2" t="s">
        <v>281</v>
      </c>
      <c r="AD364" s="56">
        <v>30000</v>
      </c>
      <c r="AE364" s="98">
        <v>30000</v>
      </c>
      <c r="AF364" s="98">
        <v>30000</v>
      </c>
      <c r="AG364" s="94">
        <f t="shared" si="11"/>
        <v>0</v>
      </c>
      <c r="AH364" s="2"/>
    </row>
    <row r="365" spans="1:35" hidden="1" x14ac:dyDescent="0.25">
      <c r="A365" s="2" t="str">
        <f t="shared" si="10"/>
        <v>2.7.1S6852110APOYO A LAS AGENCIAS Y DELEGACIONES DEL MUNICIPIODIRECCIÓN DE AGENCIAS Y DELEGACIONES</v>
      </c>
      <c r="B365" s="2" t="s">
        <v>965</v>
      </c>
      <c r="D365" s="2" t="s">
        <v>355</v>
      </c>
      <c r="E365" s="2" t="s">
        <v>369</v>
      </c>
      <c r="F365" s="2" t="s">
        <v>360</v>
      </c>
      <c r="G365" s="2" t="s">
        <v>377</v>
      </c>
      <c r="H365" s="2" t="s">
        <v>141</v>
      </c>
      <c r="I365" s="2" t="s">
        <v>390</v>
      </c>
      <c r="J365" s="2" t="s">
        <v>258</v>
      </c>
      <c r="K365" s="2" t="s">
        <v>401</v>
      </c>
      <c r="L365" s="2">
        <v>6</v>
      </c>
      <c r="M365" s="2">
        <v>8</v>
      </c>
      <c r="N365" s="2" t="s">
        <v>412</v>
      </c>
      <c r="O365" s="2" t="s">
        <v>452</v>
      </c>
      <c r="R365">
        <v>5211</v>
      </c>
      <c r="S365" t="s">
        <v>29</v>
      </c>
      <c r="T365" s="2">
        <v>0</v>
      </c>
      <c r="U365" s="2" t="s">
        <v>34</v>
      </c>
      <c r="V365" s="5">
        <v>5000</v>
      </c>
      <c r="W365" s="5" t="s">
        <v>444</v>
      </c>
      <c r="Y365" s="2" t="s">
        <v>255</v>
      </c>
      <c r="Z365" s="2" t="s">
        <v>412</v>
      </c>
      <c r="AA365" s="2" t="s">
        <v>279</v>
      </c>
      <c r="AB365" s="2" t="s">
        <v>280</v>
      </c>
      <c r="AC365" s="2" t="s">
        <v>281</v>
      </c>
      <c r="AD365" s="56">
        <v>30000</v>
      </c>
      <c r="AE365" s="98">
        <v>30000</v>
      </c>
      <c r="AF365" s="98">
        <v>30000</v>
      </c>
      <c r="AG365" s="94">
        <f t="shared" si="11"/>
        <v>0</v>
      </c>
      <c r="AH365" s="2"/>
      <c r="AI365" s="2"/>
    </row>
    <row r="366" spans="1:35" ht="14.45" hidden="1" x14ac:dyDescent="0.35">
      <c r="A366" s="2" t="str">
        <f t="shared" si="10"/>
        <v>1.7.1R8237510CAPACITACIÓNCOMISARÍA DE LA POLICÍA PREVENTIVA MUNICIPAL</v>
      </c>
      <c r="B366" s="2" t="s">
        <v>965</v>
      </c>
      <c r="D366" s="2" t="s">
        <v>353</v>
      </c>
      <c r="E366" s="2" t="s">
        <v>368</v>
      </c>
      <c r="F366" s="2" t="s">
        <v>362</v>
      </c>
      <c r="G366" s="2" t="s">
        <v>372</v>
      </c>
      <c r="H366" s="2" t="s">
        <v>178</v>
      </c>
      <c r="I366" s="2" t="s">
        <v>382</v>
      </c>
      <c r="J366" s="2" t="s">
        <v>51</v>
      </c>
      <c r="K366" s="2" t="s">
        <v>400</v>
      </c>
      <c r="L366" s="2">
        <v>8</v>
      </c>
      <c r="M366" s="2">
        <v>2</v>
      </c>
      <c r="N366" s="2" t="s">
        <v>406</v>
      </c>
      <c r="O366" s="2" t="s">
        <v>453</v>
      </c>
      <c r="R366">
        <v>3751</v>
      </c>
      <c r="S366" t="s">
        <v>19</v>
      </c>
      <c r="T366" s="2">
        <v>0</v>
      </c>
      <c r="U366" s="2" t="s">
        <v>34</v>
      </c>
      <c r="V366" s="5">
        <v>3000</v>
      </c>
      <c r="W366" s="5" t="s">
        <v>442</v>
      </c>
      <c r="Y366" s="2" t="s">
        <v>175</v>
      </c>
      <c r="Z366" s="2" t="s">
        <v>406</v>
      </c>
      <c r="AA366" s="2" t="s">
        <v>176</v>
      </c>
      <c r="AB366" s="2" t="s">
        <v>182</v>
      </c>
      <c r="AC366" s="2" t="s">
        <v>175</v>
      </c>
      <c r="AD366" s="56">
        <v>30000</v>
      </c>
      <c r="AE366" s="98">
        <v>30000</v>
      </c>
      <c r="AF366" s="98">
        <v>30000</v>
      </c>
      <c r="AG366" s="94">
        <f t="shared" si="11"/>
        <v>0</v>
      </c>
      <c r="AH366" s="2"/>
    </row>
    <row r="367" spans="1:35" hidden="1" x14ac:dyDescent="0.25">
      <c r="A367" s="2" t="str">
        <f t="shared" si="10"/>
        <v>2.1.5R7352110CONTROL DE FELINOS, CANINOS Y VIDA SILVESTRE EN EL MUNICIPIOUNIDAD DE ACOPIO Y SALUD ANIMAL MUNICIPAL</v>
      </c>
      <c r="B367" s="2" t="s">
        <v>965</v>
      </c>
      <c r="D367" s="2" t="s">
        <v>355</v>
      </c>
      <c r="E367" s="2" t="s">
        <v>369</v>
      </c>
      <c r="F367" s="2" t="s">
        <v>364</v>
      </c>
      <c r="G367" s="2" t="s">
        <v>373</v>
      </c>
      <c r="H367" s="2" t="s">
        <v>341</v>
      </c>
      <c r="I367" s="2" t="s">
        <v>384</v>
      </c>
      <c r="J367" s="2" t="s">
        <v>51</v>
      </c>
      <c r="K367" s="2" t="s">
        <v>400</v>
      </c>
      <c r="L367" s="2">
        <v>7</v>
      </c>
      <c r="M367" s="2">
        <v>3</v>
      </c>
      <c r="N367" s="2" t="s">
        <v>407</v>
      </c>
      <c r="O367" s="2" t="s">
        <v>452</v>
      </c>
      <c r="R367">
        <v>5211</v>
      </c>
      <c r="S367" t="s">
        <v>29</v>
      </c>
      <c r="T367" s="2">
        <v>0</v>
      </c>
      <c r="U367" s="2" t="s">
        <v>34</v>
      </c>
      <c r="V367" s="9">
        <v>5000</v>
      </c>
      <c r="W367" s="5" t="s">
        <v>444</v>
      </c>
      <c r="Y367" s="2" t="s">
        <v>67</v>
      </c>
      <c r="Z367" s="2" t="s">
        <v>407</v>
      </c>
      <c r="AA367" s="2" t="s">
        <v>343</v>
      </c>
      <c r="AB367" s="2" t="s">
        <v>344</v>
      </c>
      <c r="AC367" s="2" t="s">
        <v>345</v>
      </c>
      <c r="AD367" s="56">
        <v>30000</v>
      </c>
      <c r="AE367" s="98">
        <v>30000</v>
      </c>
      <c r="AF367" s="98">
        <v>30000</v>
      </c>
      <c r="AG367" s="94">
        <f t="shared" si="11"/>
        <v>0</v>
      </c>
    </row>
    <row r="368" spans="1:35" hidden="1" x14ac:dyDescent="0.25">
      <c r="A368" s="2" t="str">
        <f t="shared" si="10"/>
        <v>2.1.5R7352310CONTROL DE FELINOS, CANINOS Y VIDA SILVESTRE EN EL MUNICIPIOUNIDAD DE ACOPIO Y SALUD ANIMAL MUNICIPAL</v>
      </c>
      <c r="B368" s="2" t="s">
        <v>965</v>
      </c>
      <c r="D368" s="2" t="s">
        <v>355</v>
      </c>
      <c r="E368" s="2" t="s">
        <v>369</v>
      </c>
      <c r="F368" s="2" t="s">
        <v>364</v>
      </c>
      <c r="G368" s="2" t="s">
        <v>373</v>
      </c>
      <c r="H368" s="2" t="s">
        <v>341</v>
      </c>
      <c r="I368" s="2" t="s">
        <v>384</v>
      </c>
      <c r="J368" s="2" t="s">
        <v>51</v>
      </c>
      <c r="K368" s="2" t="s">
        <v>400</v>
      </c>
      <c r="L368" s="2">
        <v>7</v>
      </c>
      <c r="M368" s="2">
        <v>3</v>
      </c>
      <c r="N368" s="2" t="s">
        <v>407</v>
      </c>
      <c r="O368" s="2" t="s">
        <v>452</v>
      </c>
      <c r="R368">
        <v>5231</v>
      </c>
      <c r="S368" t="s">
        <v>46</v>
      </c>
      <c r="T368" s="2">
        <v>0</v>
      </c>
      <c r="U368" s="2" t="s">
        <v>34</v>
      </c>
      <c r="V368" s="9">
        <v>5000</v>
      </c>
      <c r="W368" s="5" t="s">
        <v>444</v>
      </c>
      <c r="Y368" s="2" t="s">
        <v>67</v>
      </c>
      <c r="Z368" s="2" t="s">
        <v>407</v>
      </c>
      <c r="AA368" t="s">
        <v>343</v>
      </c>
      <c r="AB368" t="s">
        <v>344</v>
      </c>
      <c r="AC368" s="2" t="s">
        <v>345</v>
      </c>
      <c r="AD368" s="56">
        <v>30000</v>
      </c>
      <c r="AE368" s="98">
        <v>30000</v>
      </c>
      <c r="AF368" s="98">
        <v>30000</v>
      </c>
      <c r="AG368" s="94">
        <f t="shared" si="11"/>
        <v>0</v>
      </c>
    </row>
    <row r="369" spans="1:35" hidden="1" x14ac:dyDescent="0.25">
      <c r="A369" s="2" t="str">
        <f t="shared" si="10"/>
        <v>2.1.5R7353210CONTROL DE FELINOS, CANINOS Y VIDA SILVESTRE EN EL MUNICIPIOUNIDAD DE ACOPIO Y SALUD ANIMAL MUNICIPAL</v>
      </c>
      <c r="B369" s="2" t="s">
        <v>965</v>
      </c>
      <c r="D369" s="2" t="s">
        <v>355</v>
      </c>
      <c r="E369" s="2" t="s">
        <v>369</v>
      </c>
      <c r="F369" s="2" t="s">
        <v>364</v>
      </c>
      <c r="G369" s="2" t="s">
        <v>373</v>
      </c>
      <c r="H369" s="2" t="s">
        <v>341</v>
      </c>
      <c r="I369" s="2" t="s">
        <v>384</v>
      </c>
      <c r="J369" s="2" t="s">
        <v>51</v>
      </c>
      <c r="K369" s="2" t="s">
        <v>400</v>
      </c>
      <c r="L369" s="2">
        <v>7</v>
      </c>
      <c r="M369" s="2">
        <v>3</v>
      </c>
      <c r="N369" s="2" t="s">
        <v>407</v>
      </c>
      <c r="O369" s="2" t="s">
        <v>452</v>
      </c>
      <c r="R369">
        <v>5321</v>
      </c>
      <c r="S369" t="s">
        <v>112</v>
      </c>
      <c r="T369" s="2">
        <v>0</v>
      </c>
      <c r="U369" s="2" t="s">
        <v>34</v>
      </c>
      <c r="V369" s="9">
        <v>5000</v>
      </c>
      <c r="W369" s="5" t="s">
        <v>444</v>
      </c>
      <c r="Y369" s="2" t="s">
        <v>67</v>
      </c>
      <c r="Z369" s="2" t="s">
        <v>407</v>
      </c>
      <c r="AA369" s="2" t="s">
        <v>343</v>
      </c>
      <c r="AB369" s="2" t="s">
        <v>344</v>
      </c>
      <c r="AC369" s="2" t="s">
        <v>345</v>
      </c>
      <c r="AD369" s="56">
        <v>30000</v>
      </c>
      <c r="AE369" s="98">
        <v>30000</v>
      </c>
      <c r="AF369" s="98">
        <v>30000</v>
      </c>
      <c r="AG369" s="94">
        <f t="shared" si="11"/>
        <v>0</v>
      </c>
    </row>
    <row r="370" spans="1:35" hidden="1" x14ac:dyDescent="0.25">
      <c r="A370" s="2" t="str">
        <f t="shared" si="10"/>
        <v>1.3.5O3027210DEFENSORÍA LEGAL DESPACHO DE LA SINDICATURA</v>
      </c>
      <c r="B370" s="2" t="s">
        <v>965</v>
      </c>
      <c r="D370" s="2" t="s">
        <v>353</v>
      </c>
      <c r="E370" s="2" t="s">
        <v>368</v>
      </c>
      <c r="F370" s="2" t="s">
        <v>354</v>
      </c>
      <c r="G370" s="2" t="s">
        <v>371</v>
      </c>
      <c r="H370" s="2" t="s">
        <v>304</v>
      </c>
      <c r="I370" s="2" t="s">
        <v>381</v>
      </c>
      <c r="J370" s="2" t="s">
        <v>63</v>
      </c>
      <c r="K370" s="2" t="s">
        <v>398</v>
      </c>
      <c r="L370" s="2">
        <v>3</v>
      </c>
      <c r="M370" s="2">
        <v>0</v>
      </c>
      <c r="N370" s="2" t="s">
        <v>404</v>
      </c>
      <c r="O370" s="2" t="s">
        <v>453</v>
      </c>
      <c r="R370">
        <v>2721</v>
      </c>
      <c r="S370" t="s">
        <v>72</v>
      </c>
      <c r="T370" s="2">
        <v>0</v>
      </c>
      <c r="U370" s="2" t="s">
        <v>34</v>
      </c>
      <c r="V370" s="5">
        <v>2000</v>
      </c>
      <c r="W370" s="5" t="s">
        <v>440</v>
      </c>
      <c r="Y370" s="2" t="s">
        <v>305</v>
      </c>
      <c r="Z370" s="2" t="s">
        <v>404</v>
      </c>
      <c r="AA370" s="2" t="s">
        <v>306</v>
      </c>
      <c r="AB370" s="2" t="s">
        <v>307</v>
      </c>
      <c r="AC370" s="2" t="s">
        <v>308</v>
      </c>
      <c r="AD370" s="56">
        <v>30000</v>
      </c>
      <c r="AE370" s="98">
        <v>30000</v>
      </c>
      <c r="AF370" s="98">
        <v>30000</v>
      </c>
      <c r="AG370" s="94">
        <f t="shared" si="11"/>
        <v>0</v>
      </c>
      <c r="AH370" s="2"/>
    </row>
    <row r="371" spans="1:35" s="3" customFormat="1" ht="14.45" hidden="1" x14ac:dyDescent="0.35">
      <c r="A371" s="2" t="str">
        <f t="shared" si="10"/>
        <v>1.7.1R8228210EQUIPAMIENTOCOMISARÍA DE LA POLICÍA PREVENTIVA MUNICIPAL</v>
      </c>
      <c r="B371" s="2" t="s">
        <v>965</v>
      </c>
      <c r="C371" s="2"/>
      <c r="D371" s="2" t="s">
        <v>353</v>
      </c>
      <c r="E371" s="2" t="s">
        <v>368</v>
      </c>
      <c r="F371" s="2" t="s">
        <v>362</v>
      </c>
      <c r="G371" s="2" t="s">
        <v>372</v>
      </c>
      <c r="H371" s="2" t="s">
        <v>178</v>
      </c>
      <c r="I371" s="2" t="s">
        <v>382</v>
      </c>
      <c r="J371" s="2" t="s">
        <v>51</v>
      </c>
      <c r="K371" s="2" t="s">
        <v>400</v>
      </c>
      <c r="L371" s="2">
        <v>8</v>
      </c>
      <c r="M371" s="2">
        <v>2</v>
      </c>
      <c r="N371" s="2" t="s">
        <v>406</v>
      </c>
      <c r="O371" s="2" t="s">
        <v>453</v>
      </c>
      <c r="P371" s="2"/>
      <c r="Q371" s="2"/>
      <c r="R371" s="2">
        <v>2821</v>
      </c>
      <c r="S371" s="2" t="s">
        <v>124</v>
      </c>
      <c r="T371" s="2">
        <v>0</v>
      </c>
      <c r="U371" s="2" t="s">
        <v>34</v>
      </c>
      <c r="V371" s="5">
        <v>2000</v>
      </c>
      <c r="W371" s="5" t="s">
        <v>440</v>
      </c>
      <c r="X371" s="2"/>
      <c r="Y371" s="2" t="s">
        <v>175</v>
      </c>
      <c r="Z371" s="2" t="s">
        <v>406</v>
      </c>
      <c r="AA371" s="2" t="s">
        <v>176</v>
      </c>
      <c r="AB371" s="2" t="s">
        <v>177</v>
      </c>
      <c r="AC371" s="2" t="s">
        <v>175</v>
      </c>
      <c r="AD371" s="56">
        <v>30000</v>
      </c>
      <c r="AE371" s="98">
        <v>30000</v>
      </c>
      <c r="AF371" s="98">
        <v>30000</v>
      </c>
      <c r="AG371" s="94">
        <f t="shared" si="11"/>
        <v>0</v>
      </c>
      <c r="AH371" s="2"/>
      <c r="AI371" s="2"/>
    </row>
    <row r="372" spans="1:35" s="3" customFormat="1" ht="14.45" hidden="1" x14ac:dyDescent="0.35">
      <c r="A372" s="2" t="str">
        <f t="shared" si="10"/>
        <v>1.7.1R8237510EQUIPAMIENTOCOMISARÍA DE LA POLICÍA PREVENTIVA MUNICIPAL</v>
      </c>
      <c r="B372" s="2" t="s">
        <v>965</v>
      </c>
      <c r="C372" s="2"/>
      <c r="D372" s="2" t="s">
        <v>353</v>
      </c>
      <c r="E372" s="2" t="s">
        <v>368</v>
      </c>
      <c r="F372" s="2" t="s">
        <v>362</v>
      </c>
      <c r="G372" s="2" t="s">
        <v>372</v>
      </c>
      <c r="H372" s="2" t="s">
        <v>178</v>
      </c>
      <c r="I372" s="2" t="s">
        <v>382</v>
      </c>
      <c r="J372" s="2" t="s">
        <v>51</v>
      </c>
      <c r="K372" s="2" t="s">
        <v>400</v>
      </c>
      <c r="L372" s="2">
        <v>8</v>
      </c>
      <c r="M372" s="2">
        <v>2</v>
      </c>
      <c r="N372" s="2" t="s">
        <v>406</v>
      </c>
      <c r="O372" s="2" t="s">
        <v>453</v>
      </c>
      <c r="P372" s="2"/>
      <c r="Q372" s="2"/>
      <c r="R372" s="2">
        <v>3751</v>
      </c>
      <c r="S372" s="2" t="s">
        <v>19</v>
      </c>
      <c r="T372" s="2">
        <v>0</v>
      </c>
      <c r="U372" s="2" t="s">
        <v>34</v>
      </c>
      <c r="V372" s="5">
        <v>3000</v>
      </c>
      <c r="W372" s="5" t="s">
        <v>442</v>
      </c>
      <c r="X372" s="2"/>
      <c r="Y372" s="2" t="s">
        <v>175</v>
      </c>
      <c r="Z372" s="2" t="s">
        <v>406</v>
      </c>
      <c r="AA372" s="2" t="s">
        <v>176</v>
      </c>
      <c r="AB372" s="2" t="s">
        <v>177</v>
      </c>
      <c r="AC372" s="2" t="s">
        <v>175</v>
      </c>
      <c r="AD372" s="56">
        <v>30000</v>
      </c>
      <c r="AE372" s="98">
        <v>30000</v>
      </c>
      <c r="AF372" s="98">
        <v>30000</v>
      </c>
      <c r="AG372" s="94">
        <f t="shared" si="11"/>
        <v>0</v>
      </c>
      <c r="AH372" s="2"/>
      <c r="AI372" s="2"/>
    </row>
    <row r="373" spans="1:35" hidden="1" x14ac:dyDescent="0.25">
      <c r="A373" s="2" t="str">
        <f t="shared" si="10"/>
        <v>3.8.2E1729110INFRAESTRUCTURA TECNOLOGICA ENTREGADADIRECCION GENERAL DE INNOVACION GUBERNAMENTAL</v>
      </c>
      <c r="B373" s="2" t="s">
        <v>965</v>
      </c>
      <c r="C373" s="2"/>
      <c r="D373" s="2" t="s">
        <v>358</v>
      </c>
      <c r="E373" s="2" t="s">
        <v>370</v>
      </c>
      <c r="F373" s="2" t="s">
        <v>359</v>
      </c>
      <c r="G373" s="2" t="s">
        <v>379</v>
      </c>
      <c r="H373" s="2" t="s">
        <v>24</v>
      </c>
      <c r="I373" s="2" t="s">
        <v>392</v>
      </c>
      <c r="J373" s="2" t="s">
        <v>25</v>
      </c>
      <c r="K373" s="2" t="s">
        <v>394</v>
      </c>
      <c r="L373" s="2">
        <v>1</v>
      </c>
      <c r="M373" s="2">
        <v>7</v>
      </c>
      <c r="N373" s="2" t="s">
        <v>411</v>
      </c>
      <c r="O373" s="2" t="s">
        <v>453</v>
      </c>
      <c r="P373" s="2"/>
      <c r="Q373" s="2"/>
      <c r="R373" s="2">
        <v>2911</v>
      </c>
      <c r="S373" s="2" t="s">
        <v>15</v>
      </c>
      <c r="T373" s="2">
        <v>0</v>
      </c>
      <c r="U373" s="2" t="s">
        <v>34</v>
      </c>
      <c r="V373" s="5">
        <v>2000</v>
      </c>
      <c r="W373" s="5" t="s">
        <v>440</v>
      </c>
      <c r="X373" s="2"/>
      <c r="Y373" s="2" t="s">
        <v>22</v>
      </c>
      <c r="Z373" s="2" t="s">
        <v>411</v>
      </c>
      <c r="AA373" s="2" t="s">
        <v>23</v>
      </c>
      <c r="AB373" s="2" t="s">
        <v>26</v>
      </c>
      <c r="AC373" s="2" t="s">
        <v>14</v>
      </c>
      <c r="AD373" s="56">
        <v>30000</v>
      </c>
      <c r="AE373" s="98">
        <v>30000</v>
      </c>
      <c r="AF373" s="98">
        <v>30000</v>
      </c>
      <c r="AG373" s="94">
        <f t="shared" si="11"/>
        <v>0</v>
      </c>
      <c r="AH373" s="2"/>
      <c r="AI373" s="2"/>
    </row>
    <row r="374" spans="1:35" hidden="1" x14ac:dyDescent="0.25">
      <c r="A374" s="2" t="str">
        <f t="shared" si="10"/>
        <v>3.8.2E1729110SISTEMAS INFORMATICOS MODERNIZADOS RECIBIDOSDIRECCION GENERAL DE INNOVACION GUBERNAMENTAL</v>
      </c>
      <c r="B374" s="2" t="s">
        <v>965</v>
      </c>
      <c r="D374" s="2" t="s">
        <v>358</v>
      </c>
      <c r="E374" s="2" t="s">
        <v>370</v>
      </c>
      <c r="F374" s="2" t="s">
        <v>359</v>
      </c>
      <c r="G374" s="2" t="s">
        <v>379</v>
      </c>
      <c r="H374" s="2" t="s">
        <v>24</v>
      </c>
      <c r="I374" s="2" t="s">
        <v>392</v>
      </c>
      <c r="J374" s="2" t="s">
        <v>25</v>
      </c>
      <c r="K374" s="2" t="s">
        <v>394</v>
      </c>
      <c r="L374" s="2">
        <v>1</v>
      </c>
      <c r="M374" s="2">
        <v>7</v>
      </c>
      <c r="N374" s="2" t="s">
        <v>411</v>
      </c>
      <c r="O374" s="2" t="s">
        <v>453</v>
      </c>
      <c r="R374">
        <v>2911</v>
      </c>
      <c r="S374" t="s">
        <v>15</v>
      </c>
      <c r="T374" s="2">
        <v>0</v>
      </c>
      <c r="U374" s="2" t="s">
        <v>34</v>
      </c>
      <c r="V374" s="5">
        <v>2000</v>
      </c>
      <c r="W374" s="5" t="s">
        <v>440</v>
      </c>
      <c r="Y374" s="2" t="s">
        <v>22</v>
      </c>
      <c r="Z374" s="2" t="s">
        <v>411</v>
      </c>
      <c r="AA374" s="2" t="s">
        <v>23</v>
      </c>
      <c r="AB374" s="2" t="s">
        <v>13</v>
      </c>
      <c r="AC374" s="2" t="s">
        <v>14</v>
      </c>
      <c r="AD374" s="56">
        <v>30000</v>
      </c>
      <c r="AE374" s="98">
        <v>30000</v>
      </c>
      <c r="AF374" s="98">
        <v>30000</v>
      </c>
      <c r="AG374" s="94">
        <f t="shared" si="11"/>
        <v>0</v>
      </c>
      <c r="AH374" s="2"/>
      <c r="AI374" s="2"/>
    </row>
    <row r="375" spans="1:35" hidden="1" x14ac:dyDescent="0.25">
      <c r="A375" s="2" t="str">
        <f t="shared" si="10"/>
        <v>2.1.5R7356510CONTROL DE FELINOS, CANINOS Y VIDA SILVESTRE EN EL MUNICIPIOUNIDAD DE ACOPIO Y SALUD ANIMAL MUNICIPAL</v>
      </c>
      <c r="B375" s="2" t="s">
        <v>965</v>
      </c>
      <c r="C375" s="2"/>
      <c r="D375" s="2" t="s">
        <v>355</v>
      </c>
      <c r="E375" s="2" t="s">
        <v>369</v>
      </c>
      <c r="F375" s="2" t="s">
        <v>364</v>
      </c>
      <c r="G375" s="2" t="s">
        <v>373</v>
      </c>
      <c r="H375" s="2" t="s">
        <v>341</v>
      </c>
      <c r="I375" s="2" t="s">
        <v>384</v>
      </c>
      <c r="J375" s="2" t="s">
        <v>51</v>
      </c>
      <c r="K375" s="2" t="s">
        <v>400</v>
      </c>
      <c r="L375" s="2">
        <v>7</v>
      </c>
      <c r="M375" s="2">
        <v>3</v>
      </c>
      <c r="N375" s="2" t="s">
        <v>407</v>
      </c>
      <c r="O375" s="2" t="s">
        <v>452</v>
      </c>
      <c r="P375" s="2"/>
      <c r="Q375" s="2"/>
      <c r="R375" s="2">
        <v>5651</v>
      </c>
      <c r="S375" s="2" t="s">
        <v>30</v>
      </c>
      <c r="T375" s="2">
        <v>0</v>
      </c>
      <c r="U375" s="2" t="s">
        <v>34</v>
      </c>
      <c r="V375" s="9">
        <v>5000</v>
      </c>
      <c r="W375" s="5" t="s">
        <v>444</v>
      </c>
      <c r="X375" s="2"/>
      <c r="Y375" s="2" t="s">
        <v>67</v>
      </c>
      <c r="Z375" s="2" t="s">
        <v>407</v>
      </c>
      <c r="AA375" s="2" t="s">
        <v>343</v>
      </c>
      <c r="AB375" s="2" t="s">
        <v>344</v>
      </c>
      <c r="AC375" s="2" t="s">
        <v>345</v>
      </c>
      <c r="AD375" s="56">
        <v>25000</v>
      </c>
      <c r="AE375" s="98">
        <v>25000</v>
      </c>
      <c r="AF375" s="98">
        <v>25000</v>
      </c>
      <c r="AG375" s="94">
        <f t="shared" si="11"/>
        <v>0</v>
      </c>
    </row>
    <row r="376" spans="1:35" hidden="1" x14ac:dyDescent="0.25">
      <c r="A376" s="2" t="str">
        <f t="shared" si="10"/>
        <v>1.3.5O3024910DEFENSORÍA LEGAL DESPACHO DE LA SINDICATURA</v>
      </c>
      <c r="B376" s="2" t="s">
        <v>965</v>
      </c>
      <c r="D376" s="2" t="s">
        <v>353</v>
      </c>
      <c r="E376" s="2" t="s">
        <v>368</v>
      </c>
      <c r="F376" s="2" t="s">
        <v>354</v>
      </c>
      <c r="G376" s="2" t="s">
        <v>371</v>
      </c>
      <c r="H376" s="2" t="s">
        <v>304</v>
      </c>
      <c r="I376" s="2" t="s">
        <v>381</v>
      </c>
      <c r="J376" s="2" t="s">
        <v>63</v>
      </c>
      <c r="K376" s="2" t="s">
        <v>398</v>
      </c>
      <c r="L376" s="2">
        <v>3</v>
      </c>
      <c r="M376" s="2">
        <v>0</v>
      </c>
      <c r="N376" s="2" t="s">
        <v>404</v>
      </c>
      <c r="O376" s="2" t="s">
        <v>453</v>
      </c>
      <c r="R376">
        <v>2491</v>
      </c>
      <c r="S376" t="s">
        <v>99</v>
      </c>
      <c r="T376" s="2">
        <v>0</v>
      </c>
      <c r="U376" s="2" t="s">
        <v>34</v>
      </c>
      <c r="V376" s="5">
        <v>2000</v>
      </c>
      <c r="W376" s="5" t="s">
        <v>440</v>
      </c>
      <c r="Y376" s="2" t="s">
        <v>305</v>
      </c>
      <c r="Z376" s="2" t="s">
        <v>404</v>
      </c>
      <c r="AA376" s="2" t="s">
        <v>306</v>
      </c>
      <c r="AB376" s="2" t="s">
        <v>307</v>
      </c>
      <c r="AC376" s="2" t="s">
        <v>308</v>
      </c>
      <c r="AD376" s="56">
        <v>25000</v>
      </c>
      <c r="AE376" s="98">
        <v>25000</v>
      </c>
      <c r="AF376" s="98">
        <v>25000</v>
      </c>
      <c r="AG376" s="94">
        <f t="shared" si="11"/>
        <v>0</v>
      </c>
      <c r="AH376" s="2"/>
    </row>
    <row r="377" spans="1:35" hidden="1" x14ac:dyDescent="0.25">
      <c r="A377" s="2" t="str">
        <f t="shared" si="10"/>
        <v>1.3.5O3029110DEFENSORÍA LEGAL DESPACHO DE LA SINDICATURA</v>
      </c>
      <c r="B377" s="2" t="s">
        <v>965</v>
      </c>
      <c r="D377" s="2" t="s">
        <v>353</v>
      </c>
      <c r="E377" s="2" t="s">
        <v>368</v>
      </c>
      <c r="F377" s="2" t="s">
        <v>354</v>
      </c>
      <c r="G377" s="2" t="s">
        <v>371</v>
      </c>
      <c r="H377" s="2" t="s">
        <v>304</v>
      </c>
      <c r="I377" s="2" t="s">
        <v>381</v>
      </c>
      <c r="J377" s="2" t="s">
        <v>63</v>
      </c>
      <c r="K377" s="2" t="s">
        <v>398</v>
      </c>
      <c r="L377" s="2">
        <v>3</v>
      </c>
      <c r="M377" s="2">
        <v>0</v>
      </c>
      <c r="N377" s="2" t="s">
        <v>404</v>
      </c>
      <c r="O377" s="2" t="s">
        <v>453</v>
      </c>
      <c r="R377">
        <v>2911</v>
      </c>
      <c r="S377" t="s">
        <v>15</v>
      </c>
      <c r="T377" s="2">
        <v>0</v>
      </c>
      <c r="U377" s="2" t="s">
        <v>34</v>
      </c>
      <c r="V377" s="5">
        <v>2000</v>
      </c>
      <c r="W377" s="5" t="s">
        <v>440</v>
      </c>
      <c r="Y377" s="2" t="s">
        <v>305</v>
      </c>
      <c r="Z377" s="2" t="s">
        <v>404</v>
      </c>
      <c r="AA377" s="2" t="s">
        <v>306</v>
      </c>
      <c r="AB377" s="2" t="s">
        <v>307</v>
      </c>
      <c r="AC377" s="2" t="s">
        <v>308</v>
      </c>
      <c r="AD377" s="56">
        <v>25000</v>
      </c>
      <c r="AE377" s="98">
        <v>25000</v>
      </c>
      <c r="AF377" s="98">
        <v>25000</v>
      </c>
      <c r="AG377" s="94">
        <f t="shared" si="11"/>
        <v>0</v>
      </c>
      <c r="AH377" s="2"/>
    </row>
    <row r="378" spans="1:35" hidden="1" x14ac:dyDescent="0.25">
      <c r="A378" s="2" t="str">
        <f t="shared" si="10"/>
        <v>1.3.4K12152310OBRAS DE INFRAESTRUCTURA MUNICIPALDIRECCIÓN GENERAL DE LICITACIÓN Y NORMATIVIDAD</v>
      </c>
      <c r="B378" s="2" t="s">
        <v>965</v>
      </c>
      <c r="D378" s="2" t="s">
        <v>353</v>
      </c>
      <c r="E378" s="2" t="s">
        <v>368</v>
      </c>
      <c r="F378" s="2" t="s">
        <v>354</v>
      </c>
      <c r="G378" s="2" t="s">
        <v>371</v>
      </c>
      <c r="H378" s="2" t="s">
        <v>37</v>
      </c>
      <c r="I378" s="2" t="s">
        <v>380</v>
      </c>
      <c r="J378" s="2" t="s">
        <v>292</v>
      </c>
      <c r="K378" s="2" t="s">
        <v>396</v>
      </c>
      <c r="L378" s="2">
        <v>12</v>
      </c>
      <c r="M378" s="2">
        <v>1</v>
      </c>
      <c r="N378" s="2" t="s">
        <v>405</v>
      </c>
      <c r="O378" s="2" t="s">
        <v>452</v>
      </c>
      <c r="R378">
        <v>5231</v>
      </c>
      <c r="S378" t="s">
        <v>46</v>
      </c>
      <c r="T378" s="2">
        <v>0</v>
      </c>
      <c r="U378" s="2" t="s">
        <v>34</v>
      </c>
      <c r="V378" s="5">
        <v>5000</v>
      </c>
      <c r="W378" s="5" t="s">
        <v>444</v>
      </c>
      <c r="Y378" s="2" t="s">
        <v>282</v>
      </c>
      <c r="Z378" s="2" t="s">
        <v>405</v>
      </c>
      <c r="AA378" s="2" t="s">
        <v>283</v>
      </c>
      <c r="AB378" s="2" t="s">
        <v>293</v>
      </c>
      <c r="AC378" s="2" t="s">
        <v>346</v>
      </c>
      <c r="AD378" s="56">
        <v>25000</v>
      </c>
      <c r="AE378" s="98">
        <v>25000</v>
      </c>
      <c r="AF378" s="98">
        <v>25000</v>
      </c>
      <c r="AG378" s="94">
        <f t="shared" si="11"/>
        <v>0</v>
      </c>
      <c r="AH378" s="2"/>
    </row>
    <row r="379" spans="1:35" hidden="1" x14ac:dyDescent="0.25">
      <c r="A379" s="2" t="str">
        <f t="shared" si="10"/>
        <v>1.3.4E7527510SACRIFICIO DE BOVINOS Y PORCINOS EN EL RASTRO MUNICIPALDIRECCIÓN DE RASTRO</v>
      </c>
      <c r="B379" s="2" t="s">
        <v>965</v>
      </c>
      <c r="D379" s="2" t="s">
        <v>353</v>
      </c>
      <c r="E379" s="2" t="s">
        <v>368</v>
      </c>
      <c r="F379" s="2" t="s">
        <v>354</v>
      </c>
      <c r="G379" s="2" t="s">
        <v>371</v>
      </c>
      <c r="H379" s="2" t="s">
        <v>37</v>
      </c>
      <c r="I379" s="2" t="s">
        <v>380</v>
      </c>
      <c r="J379" s="2" t="s">
        <v>25</v>
      </c>
      <c r="K379" s="2" t="s">
        <v>394</v>
      </c>
      <c r="L379" s="2">
        <v>7</v>
      </c>
      <c r="M379" s="2">
        <v>5</v>
      </c>
      <c r="N379" s="2" t="s">
        <v>409</v>
      </c>
      <c r="O379" s="2" t="s">
        <v>453</v>
      </c>
      <c r="R379">
        <v>2751</v>
      </c>
      <c r="S379" t="s">
        <v>123</v>
      </c>
      <c r="T379" s="2">
        <v>0</v>
      </c>
      <c r="U379" s="2" t="s">
        <v>34</v>
      </c>
      <c r="V379" s="5">
        <v>2000</v>
      </c>
      <c r="W379" s="5" t="s">
        <v>440</v>
      </c>
      <c r="Y379" s="2" t="s">
        <v>67</v>
      </c>
      <c r="Z379" s="2" t="s">
        <v>409</v>
      </c>
      <c r="AA379" s="2" t="s">
        <v>69</v>
      </c>
      <c r="AB379" s="2" t="s">
        <v>115</v>
      </c>
      <c r="AC379" s="4" t="s">
        <v>116</v>
      </c>
      <c r="AD379" s="56">
        <v>25000</v>
      </c>
      <c r="AE379" s="98">
        <v>25000</v>
      </c>
      <c r="AF379" s="98">
        <v>25000</v>
      </c>
      <c r="AG379" s="94">
        <f t="shared" si="11"/>
        <v>0</v>
      </c>
    </row>
    <row r="380" spans="1:35" hidden="1" x14ac:dyDescent="0.25">
      <c r="A380" s="2" t="str">
        <f t="shared" si="10"/>
        <v>1.3.4E7529110SACRIFICIO DE BOVINOS Y PORCINOS EN EL RASTRO MUNICIPALDIRECCIÓN DE RASTRO</v>
      </c>
      <c r="B380" s="2" t="s">
        <v>965</v>
      </c>
      <c r="C380" s="2"/>
      <c r="D380" s="2" t="s">
        <v>353</v>
      </c>
      <c r="E380" s="2" t="s">
        <v>368</v>
      </c>
      <c r="F380" s="2" t="s">
        <v>354</v>
      </c>
      <c r="G380" s="2" t="s">
        <v>371</v>
      </c>
      <c r="H380" s="2" t="s">
        <v>37</v>
      </c>
      <c r="I380" s="2" t="s">
        <v>380</v>
      </c>
      <c r="J380" s="2" t="s">
        <v>25</v>
      </c>
      <c r="K380" s="2" t="s">
        <v>394</v>
      </c>
      <c r="L380" s="2">
        <v>7</v>
      </c>
      <c r="M380" s="2">
        <v>5</v>
      </c>
      <c r="N380" s="2" t="s">
        <v>409</v>
      </c>
      <c r="O380" s="2" t="s">
        <v>453</v>
      </c>
      <c r="P380" s="2"/>
      <c r="Q380" s="2"/>
      <c r="R380" s="2">
        <v>2911</v>
      </c>
      <c r="S380" s="2" t="s">
        <v>15</v>
      </c>
      <c r="T380" s="2">
        <v>0</v>
      </c>
      <c r="U380" s="2" t="s">
        <v>34</v>
      </c>
      <c r="V380" s="5">
        <v>2000</v>
      </c>
      <c r="W380" s="5" t="s">
        <v>440</v>
      </c>
      <c r="X380" s="2"/>
      <c r="Y380" s="2" t="s">
        <v>67</v>
      </c>
      <c r="Z380" s="2" t="s">
        <v>409</v>
      </c>
      <c r="AA380" s="2" t="s">
        <v>69</v>
      </c>
      <c r="AB380" s="2" t="s">
        <v>115</v>
      </c>
      <c r="AC380" s="4" t="s">
        <v>116</v>
      </c>
      <c r="AD380" s="56">
        <v>25000</v>
      </c>
      <c r="AE380" s="98">
        <v>25000</v>
      </c>
      <c r="AF380" s="98">
        <v>25000</v>
      </c>
      <c r="AG380" s="94">
        <f t="shared" si="11"/>
        <v>0</v>
      </c>
    </row>
    <row r="381" spans="1:35" hidden="1" x14ac:dyDescent="0.25">
      <c r="A381" s="2" t="str">
        <f t="shared" si="10"/>
        <v>2.2.7R18424610SUMINISTRO DE AGUADIRECCIÓN GENERAL DE LABORATORIO URBANO</v>
      </c>
      <c r="B381" s="2" t="s">
        <v>965</v>
      </c>
      <c r="C381" s="2"/>
      <c r="D381" s="2" t="s">
        <v>355</v>
      </c>
      <c r="E381" s="2" t="s">
        <v>369</v>
      </c>
      <c r="F381" s="2" t="s">
        <v>356</v>
      </c>
      <c r="G381" s="2" t="s">
        <v>374</v>
      </c>
      <c r="H381" s="2" t="s">
        <v>299</v>
      </c>
      <c r="I381" s="2" t="s">
        <v>385</v>
      </c>
      <c r="J381" s="2" t="s">
        <v>51</v>
      </c>
      <c r="K381" s="2" t="s">
        <v>400</v>
      </c>
      <c r="L381" s="2">
        <v>18</v>
      </c>
      <c r="M381" s="2">
        <v>4</v>
      </c>
      <c r="N381" s="14" t="s">
        <v>408</v>
      </c>
      <c r="O381" s="2" t="s">
        <v>453</v>
      </c>
      <c r="P381" s="2"/>
      <c r="Q381" s="2"/>
      <c r="R381" s="2">
        <v>2461</v>
      </c>
      <c r="S381" s="2" t="s">
        <v>77</v>
      </c>
      <c r="T381" s="2">
        <v>0</v>
      </c>
      <c r="U381" s="2" t="s">
        <v>34</v>
      </c>
      <c r="V381" s="5">
        <v>2000</v>
      </c>
      <c r="W381" s="5" t="s">
        <v>440</v>
      </c>
      <c r="X381" s="2"/>
      <c r="Y381" s="2" t="s">
        <v>296</v>
      </c>
      <c r="Z381" s="14" t="s">
        <v>408</v>
      </c>
      <c r="AA381" s="2" t="s">
        <v>297</v>
      </c>
      <c r="AB381" s="2" t="s">
        <v>300</v>
      </c>
      <c r="AC381" s="2" t="s">
        <v>301</v>
      </c>
      <c r="AD381" s="56">
        <v>24000</v>
      </c>
      <c r="AE381" s="98">
        <v>24000</v>
      </c>
      <c r="AF381" s="98">
        <v>24000</v>
      </c>
      <c r="AG381" s="94">
        <f t="shared" si="11"/>
        <v>0</v>
      </c>
      <c r="AH381" s="2"/>
    </row>
    <row r="382" spans="1:35" hidden="1" x14ac:dyDescent="0.25">
      <c r="A382" s="2" t="str">
        <f t="shared" si="10"/>
        <v>1.3.4E12125610INDUSTRIAS REGULADASDIRECCIÓN GENERAL DE PROTECCIÓN Y SUSTENTABILIDAD</v>
      </c>
      <c r="B382" s="2" t="s">
        <v>965</v>
      </c>
      <c r="D382" s="2" t="s">
        <v>353</v>
      </c>
      <c r="E382" s="2" t="s">
        <v>368</v>
      </c>
      <c r="F382" s="2" t="s">
        <v>354</v>
      </c>
      <c r="G382" s="2" t="s">
        <v>371</v>
      </c>
      <c r="H382" s="2" t="s">
        <v>37</v>
      </c>
      <c r="I382" s="2" t="s">
        <v>380</v>
      </c>
      <c r="J382" s="2" t="s">
        <v>25</v>
      </c>
      <c r="K382" s="2" t="s">
        <v>394</v>
      </c>
      <c r="L382" s="2">
        <v>12</v>
      </c>
      <c r="M382" s="2">
        <v>1</v>
      </c>
      <c r="N382" s="2" t="s">
        <v>405</v>
      </c>
      <c r="O382" s="2" t="s">
        <v>453</v>
      </c>
      <c r="R382">
        <v>2561</v>
      </c>
      <c r="S382" t="s">
        <v>253</v>
      </c>
      <c r="T382" s="2">
        <v>0</v>
      </c>
      <c r="U382" s="2" t="s">
        <v>34</v>
      </c>
      <c r="V382" s="5">
        <v>2000</v>
      </c>
      <c r="W382" s="5" t="s">
        <v>440</v>
      </c>
      <c r="Y382" s="2" t="s">
        <v>282</v>
      </c>
      <c r="Z382" s="2" t="s">
        <v>405</v>
      </c>
      <c r="AA382" s="2" t="s">
        <v>283</v>
      </c>
      <c r="AB382" s="2" t="s">
        <v>970</v>
      </c>
      <c r="AC382" s="2" t="s">
        <v>347</v>
      </c>
      <c r="AD382" s="56">
        <v>20000</v>
      </c>
      <c r="AE382" s="98">
        <v>20000</v>
      </c>
      <c r="AF382" s="98">
        <v>20000</v>
      </c>
      <c r="AG382" s="94">
        <f t="shared" si="11"/>
        <v>0</v>
      </c>
      <c r="AH382" s="2"/>
    </row>
    <row r="383" spans="1:35" hidden="1" x14ac:dyDescent="0.25">
      <c r="A383" s="2" t="str">
        <f t="shared" si="10"/>
        <v>2.1.5R7324410CONTROL DE FELINOS, CANINOS Y VIDA SILVESTRE EN EL MUNICIPIOUNIDAD DE ACOPIO Y SALUD ANIMAL MUNICIPAL</v>
      </c>
      <c r="B383" s="2" t="s">
        <v>965</v>
      </c>
      <c r="D383" s="2" t="s">
        <v>355</v>
      </c>
      <c r="E383" s="2" t="s">
        <v>369</v>
      </c>
      <c r="F383" s="2" t="s">
        <v>364</v>
      </c>
      <c r="G383" s="2" t="s">
        <v>373</v>
      </c>
      <c r="H383" s="2" t="s">
        <v>341</v>
      </c>
      <c r="I383" s="2" t="s">
        <v>384</v>
      </c>
      <c r="J383" s="2" t="s">
        <v>51</v>
      </c>
      <c r="K383" s="2" t="s">
        <v>400</v>
      </c>
      <c r="L383" s="2">
        <v>7</v>
      </c>
      <c r="M383" s="2">
        <v>3</v>
      </c>
      <c r="N383" s="2" t="s">
        <v>407</v>
      </c>
      <c r="O383" s="2" t="s">
        <v>453</v>
      </c>
      <c r="R383">
        <v>2441</v>
      </c>
      <c r="S383" t="s">
        <v>75</v>
      </c>
      <c r="T383" s="2">
        <v>0</v>
      </c>
      <c r="U383" s="2" t="s">
        <v>34</v>
      </c>
      <c r="V383" s="5">
        <v>2000</v>
      </c>
      <c r="W383" s="5" t="s">
        <v>440</v>
      </c>
      <c r="Y383" s="2" t="s">
        <v>67</v>
      </c>
      <c r="Z383" s="2" t="s">
        <v>407</v>
      </c>
      <c r="AA383" s="2" t="s">
        <v>343</v>
      </c>
      <c r="AB383" s="2" t="s">
        <v>344</v>
      </c>
      <c r="AC383" s="2" t="s">
        <v>345</v>
      </c>
      <c r="AD383" s="56">
        <v>20000</v>
      </c>
      <c r="AE383" s="98">
        <v>20000</v>
      </c>
      <c r="AF383" s="98">
        <v>20000</v>
      </c>
      <c r="AG383" s="94">
        <f t="shared" si="11"/>
        <v>0</v>
      </c>
    </row>
    <row r="384" spans="1:35" hidden="1" x14ac:dyDescent="0.25">
      <c r="A384" s="2" t="str">
        <f t="shared" si="10"/>
        <v>2.1.5R7335110CONTROL DE FELINOS, CANINOS Y VIDA SILVESTRE EN EL MUNICIPIOUNIDAD DE ACOPIO Y SALUD ANIMAL MUNICIPAL</v>
      </c>
      <c r="B384" s="2" t="s">
        <v>965</v>
      </c>
      <c r="D384" s="2" t="s">
        <v>355</v>
      </c>
      <c r="E384" s="2" t="s">
        <v>369</v>
      </c>
      <c r="F384" s="2" t="s">
        <v>364</v>
      </c>
      <c r="G384" s="2" t="s">
        <v>373</v>
      </c>
      <c r="H384" s="2" t="s">
        <v>341</v>
      </c>
      <c r="I384" s="2" t="s">
        <v>384</v>
      </c>
      <c r="J384" s="2" t="s">
        <v>51</v>
      </c>
      <c r="K384" s="2" t="s">
        <v>400</v>
      </c>
      <c r="L384" s="2">
        <v>7</v>
      </c>
      <c r="M384" s="2">
        <v>3</v>
      </c>
      <c r="N384" s="2" t="s">
        <v>407</v>
      </c>
      <c r="O384" s="2" t="s">
        <v>453</v>
      </c>
      <c r="R384">
        <v>3511</v>
      </c>
      <c r="S384" t="s">
        <v>127</v>
      </c>
      <c r="T384" s="2">
        <v>0</v>
      </c>
      <c r="U384" s="2" t="s">
        <v>34</v>
      </c>
      <c r="V384" s="9">
        <v>3000</v>
      </c>
      <c r="W384" s="5" t="s">
        <v>442</v>
      </c>
      <c r="Y384" s="2" t="s">
        <v>67</v>
      </c>
      <c r="Z384" s="2" t="s">
        <v>407</v>
      </c>
      <c r="AA384" t="s">
        <v>343</v>
      </c>
      <c r="AB384" t="s">
        <v>344</v>
      </c>
      <c r="AC384" s="2" t="s">
        <v>345</v>
      </c>
      <c r="AD384" s="56">
        <v>20000</v>
      </c>
      <c r="AE384" s="98">
        <v>20000</v>
      </c>
      <c r="AF384" s="98">
        <v>20000</v>
      </c>
      <c r="AG384" s="94">
        <f t="shared" si="11"/>
        <v>0</v>
      </c>
    </row>
    <row r="385" spans="1:34" hidden="1" x14ac:dyDescent="0.25">
      <c r="A385" s="2" t="str">
        <f t="shared" si="10"/>
        <v>2.1.5R7338310CONTROL DE FELINOS, CANINOS Y VIDA SILVESTRE EN EL MUNICIPIOUNIDAD DE ACOPIO Y SALUD ANIMAL MUNICIPAL</v>
      </c>
      <c r="B385" s="2" t="s">
        <v>965</v>
      </c>
      <c r="D385" s="2" t="s">
        <v>355</v>
      </c>
      <c r="E385" s="2" t="s">
        <v>369</v>
      </c>
      <c r="F385" s="2" t="s">
        <v>364</v>
      </c>
      <c r="G385" s="2" t="s">
        <v>373</v>
      </c>
      <c r="H385" s="2" t="s">
        <v>341</v>
      </c>
      <c r="I385" s="2" t="s">
        <v>384</v>
      </c>
      <c r="J385" s="2" t="s">
        <v>51</v>
      </c>
      <c r="K385" s="2" t="s">
        <v>400</v>
      </c>
      <c r="L385" s="2">
        <v>7</v>
      </c>
      <c r="M385" s="2">
        <v>3</v>
      </c>
      <c r="N385" s="2" t="s">
        <v>407</v>
      </c>
      <c r="O385" s="2" t="s">
        <v>453</v>
      </c>
      <c r="R385">
        <v>3831</v>
      </c>
      <c r="S385" t="s">
        <v>93</v>
      </c>
      <c r="T385" s="2">
        <v>0</v>
      </c>
      <c r="U385" s="2" t="s">
        <v>34</v>
      </c>
      <c r="V385" s="9">
        <v>3000</v>
      </c>
      <c r="W385" s="5" t="s">
        <v>442</v>
      </c>
      <c r="Y385" s="2" t="s">
        <v>67</v>
      </c>
      <c r="Z385" s="2" t="s">
        <v>407</v>
      </c>
      <c r="AA385" s="2" t="s">
        <v>343</v>
      </c>
      <c r="AB385" s="2" t="s">
        <v>344</v>
      </c>
      <c r="AC385" s="2" t="s">
        <v>345</v>
      </c>
      <c r="AD385" s="56">
        <v>20000</v>
      </c>
      <c r="AE385" s="98">
        <v>20000</v>
      </c>
      <c r="AF385" s="98">
        <v>20000</v>
      </c>
      <c r="AG385" s="94">
        <f t="shared" si="11"/>
        <v>0</v>
      </c>
    </row>
    <row r="386" spans="1:34" hidden="1" x14ac:dyDescent="0.25">
      <c r="A386" s="2" t="str">
        <f t="shared" ref="A386:A449" si="12">+CONCATENATE(H386,J386,L386,M386,R386,T386,AB386,AC386)</f>
        <v>2.1.5R7356110CONTROL DE FELINOS, CANINOS Y VIDA SILVESTRE EN EL MUNICIPIOUNIDAD DE ACOPIO Y SALUD ANIMAL MUNICIPAL</v>
      </c>
      <c r="B386" s="2" t="s">
        <v>965</v>
      </c>
      <c r="D386" s="2" t="s">
        <v>355</v>
      </c>
      <c r="E386" s="2" t="s">
        <v>369</v>
      </c>
      <c r="F386" s="2" t="s">
        <v>364</v>
      </c>
      <c r="G386" s="2" t="s">
        <v>373</v>
      </c>
      <c r="H386" s="2" t="s">
        <v>341</v>
      </c>
      <c r="I386" s="2" t="s">
        <v>384</v>
      </c>
      <c r="J386" s="2" t="s">
        <v>51</v>
      </c>
      <c r="K386" s="2" t="s">
        <v>400</v>
      </c>
      <c r="L386" s="2">
        <v>7</v>
      </c>
      <c r="M386" s="2">
        <v>3</v>
      </c>
      <c r="N386" s="2" t="s">
        <v>407</v>
      </c>
      <c r="O386" s="2" t="s">
        <v>452</v>
      </c>
      <c r="R386">
        <v>5611</v>
      </c>
      <c r="S386" t="s">
        <v>82</v>
      </c>
      <c r="T386" s="2">
        <v>0</v>
      </c>
      <c r="U386" s="2" t="s">
        <v>34</v>
      </c>
      <c r="V386" s="9">
        <v>5000</v>
      </c>
      <c r="W386" s="5" t="s">
        <v>444</v>
      </c>
      <c r="Y386" s="2" t="s">
        <v>67</v>
      </c>
      <c r="Z386" s="2" t="s">
        <v>407</v>
      </c>
      <c r="AA386" s="2" t="s">
        <v>343</v>
      </c>
      <c r="AB386" s="2" t="s">
        <v>344</v>
      </c>
      <c r="AC386" s="2" t="s">
        <v>345</v>
      </c>
      <c r="AD386" s="56">
        <v>20000</v>
      </c>
      <c r="AE386" s="98">
        <v>20000</v>
      </c>
      <c r="AF386" s="98">
        <v>20000</v>
      </c>
      <c r="AG386" s="94">
        <f t="shared" si="11"/>
        <v>0</v>
      </c>
    </row>
    <row r="387" spans="1:34" hidden="1" x14ac:dyDescent="0.25">
      <c r="A387" s="2" t="str">
        <f t="shared" si="12"/>
        <v>1.3.4E7524810SERVICIOS MÉDICOS DE CALIDADDIRECCIÓN GENERAL DE SERVICIOS MÉDICOS MUNICIPALES</v>
      </c>
      <c r="B387" s="2" t="s">
        <v>965</v>
      </c>
      <c r="D387" s="2" t="s">
        <v>353</v>
      </c>
      <c r="E387" s="2" t="s">
        <v>368</v>
      </c>
      <c r="F387" s="2" t="s">
        <v>354</v>
      </c>
      <c r="G387" s="2" t="s">
        <v>371</v>
      </c>
      <c r="H387" s="2" t="s">
        <v>37</v>
      </c>
      <c r="I387" s="2" t="s">
        <v>380</v>
      </c>
      <c r="J387" s="2" t="s">
        <v>25</v>
      </c>
      <c r="K387" s="2" t="s">
        <v>394</v>
      </c>
      <c r="L387" s="2">
        <v>7</v>
      </c>
      <c r="M387" s="2">
        <v>5</v>
      </c>
      <c r="N387" s="2" t="s">
        <v>409</v>
      </c>
      <c r="O387" s="2" t="s">
        <v>453</v>
      </c>
      <c r="R387">
        <v>2481</v>
      </c>
      <c r="S387" t="s">
        <v>105</v>
      </c>
      <c r="T387" s="2">
        <v>0</v>
      </c>
      <c r="U387" s="2" t="s">
        <v>34</v>
      </c>
      <c r="V387" s="5">
        <v>2000</v>
      </c>
      <c r="W387" s="5" t="s">
        <v>440</v>
      </c>
      <c r="Y387" s="2" t="s">
        <v>67</v>
      </c>
      <c r="Z387" s="2" t="s">
        <v>409</v>
      </c>
      <c r="AA387" s="2" t="s">
        <v>69</v>
      </c>
      <c r="AB387" s="2" t="s">
        <v>104</v>
      </c>
      <c r="AC387" s="4" t="s">
        <v>103</v>
      </c>
      <c r="AD387" s="56">
        <v>50000</v>
      </c>
      <c r="AE387" s="98">
        <v>20000</v>
      </c>
      <c r="AF387" s="98">
        <v>20000</v>
      </c>
      <c r="AG387" s="94">
        <f t="shared" ref="AG387:AG450" si="13">AE387-AF387</f>
        <v>0</v>
      </c>
    </row>
    <row r="388" spans="1:34" hidden="1" x14ac:dyDescent="0.25">
      <c r="A388" s="2" t="str">
        <f t="shared" si="12"/>
        <v>1.3.4E7524910SERVICIOS MÉDICOS DE CALIDADDIRECCIÓN GENERAL DE SERVICIOS MÉDICOS MUNICIPALES</v>
      </c>
      <c r="B388" s="2" t="s">
        <v>965</v>
      </c>
      <c r="D388" s="2" t="s">
        <v>353</v>
      </c>
      <c r="E388" s="2" t="s">
        <v>368</v>
      </c>
      <c r="F388" s="2" t="s">
        <v>354</v>
      </c>
      <c r="G388" s="2" t="s">
        <v>371</v>
      </c>
      <c r="H388" s="2" t="s">
        <v>37</v>
      </c>
      <c r="I388" s="2" t="s">
        <v>380</v>
      </c>
      <c r="J388" s="2" t="s">
        <v>25</v>
      </c>
      <c r="K388" s="2" t="s">
        <v>394</v>
      </c>
      <c r="L388" s="2">
        <v>7</v>
      </c>
      <c r="M388" s="2">
        <v>5</v>
      </c>
      <c r="N388" s="2" t="s">
        <v>409</v>
      </c>
      <c r="O388" s="2" t="s">
        <v>453</v>
      </c>
      <c r="R388">
        <v>2491</v>
      </c>
      <c r="S388" t="s">
        <v>99</v>
      </c>
      <c r="T388" s="2">
        <v>0</v>
      </c>
      <c r="U388" s="2" t="s">
        <v>34</v>
      </c>
      <c r="V388" s="5">
        <v>2000</v>
      </c>
      <c r="W388" s="5" t="s">
        <v>440</v>
      </c>
      <c r="Y388" s="2" t="s">
        <v>67</v>
      </c>
      <c r="Z388" s="2" t="s">
        <v>409</v>
      </c>
      <c r="AA388" s="2" t="s">
        <v>69</v>
      </c>
      <c r="AB388" s="2" t="s">
        <v>104</v>
      </c>
      <c r="AC388" s="4" t="s">
        <v>103</v>
      </c>
      <c r="AD388" s="56">
        <v>24999.96</v>
      </c>
      <c r="AE388" s="98">
        <v>20000</v>
      </c>
      <c r="AF388" s="98">
        <v>20000</v>
      </c>
      <c r="AG388" s="94">
        <f t="shared" si="13"/>
        <v>0</v>
      </c>
    </row>
    <row r="389" spans="1:34" hidden="1" x14ac:dyDescent="0.25">
      <c r="A389" s="2" t="str">
        <f t="shared" si="12"/>
        <v>1.3.4E7529210SERVICIOS MÉDICOS DE CALIDADDIRECCIÓN GENERAL DE SERVICIOS MÉDICOS MUNICIPALES</v>
      </c>
      <c r="B389" s="2" t="s">
        <v>965</v>
      </c>
      <c r="D389" s="2" t="s">
        <v>353</v>
      </c>
      <c r="E389" s="2" t="s">
        <v>368</v>
      </c>
      <c r="F389" s="2" t="s">
        <v>354</v>
      </c>
      <c r="G389" s="2" t="s">
        <v>371</v>
      </c>
      <c r="H389" s="2" t="s">
        <v>37</v>
      </c>
      <c r="I389" s="2" t="s">
        <v>380</v>
      </c>
      <c r="J389" s="2" t="s">
        <v>25</v>
      </c>
      <c r="K389" s="2" t="s">
        <v>394</v>
      </c>
      <c r="L389" s="2">
        <v>7</v>
      </c>
      <c r="M389" s="2">
        <v>5</v>
      </c>
      <c r="N389" s="2" t="s">
        <v>409</v>
      </c>
      <c r="O389" s="2" t="s">
        <v>453</v>
      </c>
      <c r="R389">
        <v>2921</v>
      </c>
      <c r="S389" t="s">
        <v>108</v>
      </c>
      <c r="T389" s="2">
        <v>0</v>
      </c>
      <c r="U389" s="2" t="s">
        <v>34</v>
      </c>
      <c r="V389" s="5">
        <v>2000</v>
      </c>
      <c r="W389" s="5" t="s">
        <v>440</v>
      </c>
      <c r="Y389" s="2" t="s">
        <v>67</v>
      </c>
      <c r="Z389" s="2" t="s">
        <v>409</v>
      </c>
      <c r="AA389" s="2" t="s">
        <v>69</v>
      </c>
      <c r="AB389" s="2" t="s">
        <v>104</v>
      </c>
      <c r="AC389" s="4" t="s">
        <v>103</v>
      </c>
      <c r="AD389" s="56">
        <v>40000</v>
      </c>
      <c r="AE389" s="98">
        <v>20000</v>
      </c>
      <c r="AF389" s="98">
        <v>20000</v>
      </c>
      <c r="AG389" s="94">
        <f t="shared" si="13"/>
        <v>0</v>
      </c>
    </row>
    <row r="390" spans="1:34" hidden="1" x14ac:dyDescent="0.25">
      <c r="A390" s="2" t="str">
        <f t="shared" si="12"/>
        <v>1.3.4E7525210SACRIFICIO DE BOVINOS Y PORCINOS EN EL RASTRO MUNICIPALDIRECCIÓN DE RASTRO</v>
      </c>
      <c r="B390" s="2" t="s">
        <v>965</v>
      </c>
      <c r="D390" s="2" t="s">
        <v>353</v>
      </c>
      <c r="E390" s="2" t="s">
        <v>368</v>
      </c>
      <c r="F390" s="2" t="s">
        <v>354</v>
      </c>
      <c r="G390" s="2" t="s">
        <v>371</v>
      </c>
      <c r="H390" t="s">
        <v>37</v>
      </c>
      <c r="I390" s="2" t="s">
        <v>380</v>
      </c>
      <c r="J390" t="s">
        <v>25</v>
      </c>
      <c r="K390" s="2" t="s">
        <v>394</v>
      </c>
      <c r="L390">
        <v>7</v>
      </c>
      <c r="M390">
        <v>5</v>
      </c>
      <c r="N390" s="2" t="s">
        <v>409</v>
      </c>
      <c r="O390" s="2" t="s">
        <v>453</v>
      </c>
      <c r="R390">
        <v>2521</v>
      </c>
      <c r="S390" t="s">
        <v>79</v>
      </c>
      <c r="T390" s="2">
        <v>0</v>
      </c>
      <c r="U390" s="2" t="s">
        <v>34</v>
      </c>
      <c r="V390" s="5">
        <v>2000</v>
      </c>
      <c r="W390" s="5" t="s">
        <v>440</v>
      </c>
      <c r="Y390" t="s">
        <v>67</v>
      </c>
      <c r="Z390" s="2" t="s">
        <v>409</v>
      </c>
      <c r="AA390" t="s">
        <v>69</v>
      </c>
      <c r="AB390" s="2" t="s">
        <v>115</v>
      </c>
      <c r="AC390" s="4" t="s">
        <v>116</v>
      </c>
      <c r="AD390" s="56">
        <v>18000</v>
      </c>
      <c r="AE390" s="98">
        <v>18000</v>
      </c>
      <c r="AF390" s="98">
        <v>18000</v>
      </c>
      <c r="AG390" s="94">
        <f t="shared" si="13"/>
        <v>0</v>
      </c>
    </row>
    <row r="391" spans="1:34" hidden="1" x14ac:dyDescent="0.25">
      <c r="A391" s="2" t="str">
        <f t="shared" si="12"/>
        <v>1.3.4E7524610SERVICIOS MÉDICOS DE CALIDADDIRECCIÓN GENERAL DE SERVICIOS MÉDICOS MUNICIPALES</v>
      </c>
      <c r="B391" s="2" t="s">
        <v>965</v>
      </c>
      <c r="D391" s="2" t="s">
        <v>353</v>
      </c>
      <c r="E391" s="2" t="s">
        <v>368</v>
      </c>
      <c r="F391" s="2" t="s">
        <v>354</v>
      </c>
      <c r="G391" s="2" t="s">
        <v>371</v>
      </c>
      <c r="H391" s="2" t="s">
        <v>37</v>
      </c>
      <c r="I391" s="2" t="s">
        <v>380</v>
      </c>
      <c r="J391" s="2" t="s">
        <v>25</v>
      </c>
      <c r="K391" s="2" t="s">
        <v>394</v>
      </c>
      <c r="L391" s="2">
        <v>7</v>
      </c>
      <c r="M391" s="2">
        <v>5</v>
      </c>
      <c r="N391" s="2" t="s">
        <v>409</v>
      </c>
      <c r="O391" s="2" t="s">
        <v>453</v>
      </c>
      <c r="R391">
        <v>2461</v>
      </c>
      <c r="S391" t="s">
        <v>77</v>
      </c>
      <c r="T391" s="2">
        <v>0</v>
      </c>
      <c r="U391" s="2" t="s">
        <v>34</v>
      </c>
      <c r="V391" s="5">
        <v>2000</v>
      </c>
      <c r="W391" s="5" t="s">
        <v>440</v>
      </c>
      <c r="Y391" s="2" t="s">
        <v>67</v>
      </c>
      <c r="Z391" s="2" t="s">
        <v>409</v>
      </c>
      <c r="AA391" s="2" t="s">
        <v>69</v>
      </c>
      <c r="AB391" s="2" t="s">
        <v>104</v>
      </c>
      <c r="AC391" s="4" t="s">
        <v>103</v>
      </c>
      <c r="AD391" s="56">
        <v>18168</v>
      </c>
      <c r="AE391" s="98">
        <v>18000</v>
      </c>
      <c r="AF391" s="98">
        <v>18000</v>
      </c>
      <c r="AG391" s="94">
        <f t="shared" si="13"/>
        <v>0</v>
      </c>
    </row>
    <row r="392" spans="1:34" hidden="1" x14ac:dyDescent="0.25">
      <c r="A392" s="2" t="str">
        <f t="shared" si="12"/>
        <v>1.3.4E12123510INDUSTRIAS REGULADASDIRECCIÓN GENERAL DE PROTECCIÓN Y SUSTENTABILIDAD</v>
      </c>
      <c r="B392" s="2" t="s">
        <v>965</v>
      </c>
      <c r="D392" s="2" t="s">
        <v>353</v>
      </c>
      <c r="E392" s="2" t="s">
        <v>368</v>
      </c>
      <c r="F392" s="2" t="s">
        <v>354</v>
      </c>
      <c r="G392" s="2" t="s">
        <v>371</v>
      </c>
      <c r="H392" s="2" t="s">
        <v>37</v>
      </c>
      <c r="I392" s="2" t="s">
        <v>380</v>
      </c>
      <c r="J392" s="2" t="s">
        <v>25</v>
      </c>
      <c r="K392" s="2" t="s">
        <v>394</v>
      </c>
      <c r="L392" s="2">
        <v>12</v>
      </c>
      <c r="M392" s="2">
        <v>1</v>
      </c>
      <c r="N392" s="2" t="s">
        <v>405</v>
      </c>
      <c r="O392" s="2" t="s">
        <v>453</v>
      </c>
      <c r="R392">
        <v>2351</v>
      </c>
      <c r="S392" t="s">
        <v>219</v>
      </c>
      <c r="T392" s="2">
        <v>0</v>
      </c>
      <c r="U392" s="2" t="s">
        <v>34</v>
      </c>
      <c r="V392" s="5">
        <v>2000</v>
      </c>
      <c r="W392" s="5" t="s">
        <v>440</v>
      </c>
      <c r="Y392" s="2" t="s">
        <v>282</v>
      </c>
      <c r="Z392" s="2" t="s">
        <v>405</v>
      </c>
      <c r="AA392" s="2" t="s">
        <v>283</v>
      </c>
      <c r="AB392" s="2" t="s">
        <v>970</v>
      </c>
      <c r="AC392" s="2" t="s">
        <v>347</v>
      </c>
      <c r="AD392" s="56">
        <v>15000</v>
      </c>
      <c r="AE392" s="98">
        <v>15000</v>
      </c>
      <c r="AF392" s="98">
        <v>15000</v>
      </c>
      <c r="AG392" s="94">
        <f t="shared" si="13"/>
        <v>0</v>
      </c>
      <c r="AH392" s="2"/>
    </row>
    <row r="393" spans="1:34" hidden="1" x14ac:dyDescent="0.25">
      <c r="A393" s="2" t="str">
        <f t="shared" si="12"/>
        <v>1.3.4M5735310BIENES ADQUIRIDOSDIRECCIÓN GENERAL DE ADMINISTRACIÓN</v>
      </c>
      <c r="B393" s="2" t="s">
        <v>965</v>
      </c>
      <c r="D393" s="2" t="s">
        <v>353</v>
      </c>
      <c r="E393" s="2" t="s">
        <v>368</v>
      </c>
      <c r="F393" s="2" t="s">
        <v>354</v>
      </c>
      <c r="G393" s="2" t="s">
        <v>371</v>
      </c>
      <c r="H393" s="2" t="s">
        <v>37</v>
      </c>
      <c r="I393" s="2" t="s">
        <v>380</v>
      </c>
      <c r="J393" s="2" t="s">
        <v>152</v>
      </c>
      <c r="K393" s="2" t="s">
        <v>397</v>
      </c>
      <c r="L393" s="2">
        <v>5</v>
      </c>
      <c r="M393" s="2">
        <v>7</v>
      </c>
      <c r="N393" s="2" t="s">
        <v>411</v>
      </c>
      <c r="O393" s="2" t="s">
        <v>453</v>
      </c>
      <c r="R393">
        <v>3531</v>
      </c>
      <c r="S393" t="s">
        <v>28</v>
      </c>
      <c r="T393" s="2">
        <v>0</v>
      </c>
      <c r="U393" s="2" t="s">
        <v>34</v>
      </c>
      <c r="V393" s="5">
        <v>3000</v>
      </c>
      <c r="W393" s="5" t="s">
        <v>442</v>
      </c>
      <c r="Y393" s="2" t="s">
        <v>149</v>
      </c>
      <c r="Z393" s="2" t="s">
        <v>411</v>
      </c>
      <c r="AA393" s="2" t="s">
        <v>150</v>
      </c>
      <c r="AB393" s="2" t="s">
        <v>148</v>
      </c>
      <c r="AC393" s="2" t="s">
        <v>151</v>
      </c>
      <c r="AD393" s="56">
        <v>15000</v>
      </c>
      <c r="AE393" s="98">
        <v>15000</v>
      </c>
      <c r="AF393" s="98">
        <v>15000</v>
      </c>
      <c r="AG393" s="94">
        <f t="shared" si="13"/>
        <v>0</v>
      </c>
      <c r="AH393" s="2"/>
    </row>
    <row r="394" spans="1:34" hidden="1" x14ac:dyDescent="0.25">
      <c r="A394" s="2" t="str">
        <f t="shared" si="12"/>
        <v>1.3.5O3056610DEFENSORÍA LEGAL DESPACHO DE LA SINDICATURA</v>
      </c>
      <c r="B394" s="2" t="s">
        <v>965</v>
      </c>
      <c r="D394" s="2" t="s">
        <v>353</v>
      </c>
      <c r="E394" s="2" t="s">
        <v>368</v>
      </c>
      <c r="F394" s="2" t="s">
        <v>354</v>
      </c>
      <c r="G394" s="2" t="s">
        <v>371</v>
      </c>
      <c r="H394" s="2" t="s">
        <v>304</v>
      </c>
      <c r="I394" s="2" t="s">
        <v>381</v>
      </c>
      <c r="J394" s="2" t="s">
        <v>63</v>
      </c>
      <c r="K394" s="2" t="s">
        <v>398</v>
      </c>
      <c r="L394" s="2">
        <v>3</v>
      </c>
      <c r="M394" s="2">
        <v>0</v>
      </c>
      <c r="N394" s="2" t="s">
        <v>404</v>
      </c>
      <c r="O394" s="2" t="s">
        <v>452</v>
      </c>
      <c r="R394">
        <v>5661</v>
      </c>
      <c r="S394" t="s">
        <v>31</v>
      </c>
      <c r="T394" s="2">
        <v>0</v>
      </c>
      <c r="U394" s="2" t="s">
        <v>34</v>
      </c>
      <c r="V394" s="5">
        <v>5000</v>
      </c>
      <c r="W394" s="5" t="s">
        <v>444</v>
      </c>
      <c r="Y394" s="2" t="s">
        <v>305</v>
      </c>
      <c r="Z394" s="2" t="s">
        <v>404</v>
      </c>
      <c r="AA394" s="2" t="s">
        <v>306</v>
      </c>
      <c r="AB394" s="2" t="s">
        <v>307</v>
      </c>
      <c r="AC394" s="2" t="s">
        <v>308</v>
      </c>
      <c r="AD394" s="56">
        <v>15000</v>
      </c>
      <c r="AE394" s="98">
        <v>15000</v>
      </c>
      <c r="AF394" s="98">
        <v>15000</v>
      </c>
      <c r="AG394" s="94">
        <f t="shared" si="13"/>
        <v>0</v>
      </c>
      <c r="AH394" s="2"/>
    </row>
    <row r="395" spans="1:34" hidden="1" x14ac:dyDescent="0.25">
      <c r="A395" s="2" t="str">
        <f t="shared" si="12"/>
        <v>1.3.4E7524710SACRIFICIO DE BOVINOS Y PORCINOS EN EL RASTRO MUNICIPALDIRECCIÓN DE RASTRO</v>
      </c>
      <c r="B395" s="2" t="s">
        <v>965</v>
      </c>
      <c r="D395" s="2" t="s">
        <v>353</v>
      </c>
      <c r="E395" s="2" t="s">
        <v>368</v>
      </c>
      <c r="F395" s="2" t="s">
        <v>354</v>
      </c>
      <c r="G395" s="2" t="s">
        <v>371</v>
      </c>
      <c r="H395" s="2" t="s">
        <v>37</v>
      </c>
      <c r="I395" s="2" t="s">
        <v>380</v>
      </c>
      <c r="J395" s="2" t="s">
        <v>25</v>
      </c>
      <c r="K395" s="2" t="s">
        <v>394</v>
      </c>
      <c r="L395" s="2">
        <v>7</v>
      </c>
      <c r="M395" s="2">
        <v>5</v>
      </c>
      <c r="N395" s="2" t="s">
        <v>409</v>
      </c>
      <c r="O395" s="2" t="s">
        <v>453</v>
      </c>
      <c r="R395">
        <v>2471</v>
      </c>
      <c r="S395" t="s">
        <v>78</v>
      </c>
      <c r="T395" s="2">
        <v>0</v>
      </c>
      <c r="U395" s="2" t="s">
        <v>34</v>
      </c>
      <c r="V395" s="5">
        <v>2000</v>
      </c>
      <c r="W395" s="5" t="s">
        <v>440</v>
      </c>
      <c r="Y395" s="2" t="s">
        <v>67</v>
      </c>
      <c r="Z395" s="2" t="s">
        <v>409</v>
      </c>
      <c r="AA395" s="2" t="s">
        <v>69</v>
      </c>
      <c r="AB395" s="2" t="s">
        <v>115</v>
      </c>
      <c r="AC395" s="4" t="s">
        <v>116</v>
      </c>
      <c r="AD395" s="56">
        <v>15000</v>
      </c>
      <c r="AE395" s="98">
        <v>15000</v>
      </c>
      <c r="AF395" s="98">
        <v>15000</v>
      </c>
      <c r="AG395" s="94">
        <f t="shared" si="13"/>
        <v>0</v>
      </c>
    </row>
    <row r="396" spans="1:34" hidden="1" x14ac:dyDescent="0.25">
      <c r="A396" s="2" t="str">
        <f t="shared" si="12"/>
        <v>1.3.4E7524910SACRIFICIO DE BOVINOS Y PORCINOS EN EL RASTRO MUNICIPALDIRECCIÓN DE RASTRO</v>
      </c>
      <c r="B396" s="2" t="s">
        <v>965</v>
      </c>
      <c r="D396" s="2" t="s">
        <v>353</v>
      </c>
      <c r="E396" s="2" t="s">
        <v>368</v>
      </c>
      <c r="F396" s="2" t="s">
        <v>354</v>
      </c>
      <c r="G396" s="2" t="s">
        <v>371</v>
      </c>
      <c r="H396" s="2" t="s">
        <v>37</v>
      </c>
      <c r="I396" s="2" t="s">
        <v>380</v>
      </c>
      <c r="J396" s="2" t="s">
        <v>25</v>
      </c>
      <c r="K396" s="2" t="s">
        <v>394</v>
      </c>
      <c r="L396" s="2">
        <v>7</v>
      </c>
      <c r="M396" s="2">
        <v>5</v>
      </c>
      <c r="N396" s="2" t="s">
        <v>409</v>
      </c>
      <c r="O396" s="2" t="s">
        <v>453</v>
      </c>
      <c r="R396">
        <v>2491</v>
      </c>
      <c r="S396" t="s">
        <v>99</v>
      </c>
      <c r="T396" s="2">
        <v>0</v>
      </c>
      <c r="U396" s="2" t="s">
        <v>34</v>
      </c>
      <c r="V396" s="5">
        <v>2000</v>
      </c>
      <c r="W396" s="5" t="s">
        <v>440</v>
      </c>
      <c r="Y396" s="2" t="s">
        <v>67</v>
      </c>
      <c r="Z396" s="2" t="s">
        <v>409</v>
      </c>
      <c r="AA396" s="2" t="s">
        <v>69</v>
      </c>
      <c r="AB396" s="2" t="s">
        <v>115</v>
      </c>
      <c r="AC396" s="4" t="s">
        <v>116</v>
      </c>
      <c r="AD396" s="56">
        <v>15000</v>
      </c>
      <c r="AE396" s="98">
        <v>15000</v>
      </c>
      <c r="AF396" s="98">
        <v>15000</v>
      </c>
      <c r="AG396" s="94">
        <f t="shared" si="13"/>
        <v>0</v>
      </c>
    </row>
    <row r="397" spans="1:34" hidden="1" x14ac:dyDescent="0.25">
      <c r="A397" s="2" t="str">
        <f t="shared" si="12"/>
        <v>1.3.4E7524310SERVICIO DE BALIZAMIENTO Y SEÑALETICADIRECCIÓN GENERAL DE MANTENIMIENTO URBANO</v>
      </c>
      <c r="B397" s="2" t="s">
        <v>965</v>
      </c>
      <c r="D397" s="2" t="s">
        <v>353</v>
      </c>
      <c r="E397" s="2" t="s">
        <v>368</v>
      </c>
      <c r="F397" s="2" t="s">
        <v>354</v>
      </c>
      <c r="G397" s="2" t="s">
        <v>371</v>
      </c>
      <c r="H397" s="2" t="s">
        <v>37</v>
      </c>
      <c r="I397" s="2" t="s">
        <v>380</v>
      </c>
      <c r="J397" s="2" t="s">
        <v>25</v>
      </c>
      <c r="K397" s="2" t="s">
        <v>394</v>
      </c>
      <c r="L397" s="2">
        <v>7</v>
      </c>
      <c r="M397" s="2">
        <v>5</v>
      </c>
      <c r="N397" s="2" t="s">
        <v>409</v>
      </c>
      <c r="O397" s="2" t="s">
        <v>453</v>
      </c>
      <c r="R397">
        <v>2431</v>
      </c>
      <c r="S397" t="s">
        <v>98</v>
      </c>
      <c r="T397" s="2">
        <v>0</v>
      </c>
      <c r="U397" s="2" t="s">
        <v>34</v>
      </c>
      <c r="V397" s="5">
        <v>2000</v>
      </c>
      <c r="W397" s="5" t="s">
        <v>440</v>
      </c>
      <c r="Y397" s="2" t="s">
        <v>67</v>
      </c>
      <c r="Z397" s="2" t="s">
        <v>409</v>
      </c>
      <c r="AA397" s="2" t="s">
        <v>69</v>
      </c>
      <c r="AB397" s="2" t="s">
        <v>96</v>
      </c>
      <c r="AC397" s="2" t="s">
        <v>97</v>
      </c>
      <c r="AD397" s="56">
        <v>15000</v>
      </c>
      <c r="AE397" s="98">
        <v>15000</v>
      </c>
      <c r="AF397" s="98">
        <v>15000</v>
      </c>
      <c r="AG397" s="94">
        <f t="shared" si="13"/>
        <v>0</v>
      </c>
    </row>
    <row r="398" spans="1:34" hidden="1" x14ac:dyDescent="0.25">
      <c r="A398" s="2" t="str">
        <f t="shared" si="12"/>
        <v>1.3.4E1835810SERVICIOS DE ALIMENTOSDIRECCIÓN GENERAL DE RELACIONES PÚBLICAS</v>
      </c>
      <c r="B398" s="2" t="s">
        <v>965</v>
      </c>
      <c r="D398" s="2" t="s">
        <v>353</v>
      </c>
      <c r="E398" s="2" t="s">
        <v>368</v>
      </c>
      <c r="F398" s="2" t="s">
        <v>354</v>
      </c>
      <c r="G398" s="2" t="s">
        <v>371</v>
      </c>
      <c r="H398" s="2" t="s">
        <v>37</v>
      </c>
      <c r="I398" s="2" t="s">
        <v>380</v>
      </c>
      <c r="J398" s="2" t="s">
        <v>25</v>
      </c>
      <c r="K398" s="2" t="s">
        <v>394</v>
      </c>
      <c r="L398" s="2">
        <v>1</v>
      </c>
      <c r="M398" s="2">
        <v>8</v>
      </c>
      <c r="N398" s="2" t="s">
        <v>412</v>
      </c>
      <c r="O398" s="2" t="s">
        <v>453</v>
      </c>
      <c r="R398">
        <v>3581</v>
      </c>
      <c r="S398" t="s">
        <v>92</v>
      </c>
      <c r="T398" s="2">
        <v>0</v>
      </c>
      <c r="U398" s="2" t="s">
        <v>34</v>
      </c>
      <c r="V398" s="5">
        <v>3000</v>
      </c>
      <c r="W398" s="5" t="s">
        <v>442</v>
      </c>
      <c r="Y398" s="2" t="s">
        <v>22</v>
      </c>
      <c r="Z398" s="2" t="s">
        <v>412</v>
      </c>
      <c r="AA398" s="2" t="s">
        <v>215</v>
      </c>
      <c r="AB398" s="2" t="s">
        <v>214</v>
      </c>
      <c r="AC398" s="2" t="s">
        <v>216</v>
      </c>
      <c r="AD398" s="56">
        <v>15000</v>
      </c>
      <c r="AE398" s="98">
        <v>15000</v>
      </c>
      <c r="AF398" s="98">
        <v>15000</v>
      </c>
      <c r="AG398" s="94">
        <f t="shared" si="13"/>
        <v>0</v>
      </c>
      <c r="AH398" s="2"/>
    </row>
    <row r="399" spans="1:34" hidden="1" x14ac:dyDescent="0.25">
      <c r="A399" s="2" t="str">
        <f t="shared" si="12"/>
        <v>1.3.4M5739620BIENES ADQUIRIDOSDIRECCIÓN GENERAL DE ADMINISTRACIÓN</v>
      </c>
      <c r="B399" s="2" t="s">
        <v>965</v>
      </c>
      <c r="D399" s="2" t="s">
        <v>353</v>
      </c>
      <c r="E399" s="2" t="s">
        <v>368</v>
      </c>
      <c r="F399" s="2" t="s">
        <v>354</v>
      </c>
      <c r="G399" s="2" t="s">
        <v>371</v>
      </c>
      <c r="H399" s="2" t="s">
        <v>37</v>
      </c>
      <c r="I399" s="2" t="s">
        <v>380</v>
      </c>
      <c r="J399" s="2" t="s">
        <v>152</v>
      </c>
      <c r="K399" s="2" t="s">
        <v>397</v>
      </c>
      <c r="L399" s="2">
        <v>5</v>
      </c>
      <c r="M399" s="2">
        <v>7</v>
      </c>
      <c r="N399" s="2" t="s">
        <v>411</v>
      </c>
      <c r="O399" s="2" t="s">
        <v>453</v>
      </c>
      <c r="R399">
        <v>3962</v>
      </c>
      <c r="S399" t="s">
        <v>171</v>
      </c>
      <c r="T399" s="2">
        <v>0</v>
      </c>
      <c r="U399" s="2" t="s">
        <v>34</v>
      </c>
      <c r="V399" s="5">
        <v>3000</v>
      </c>
      <c r="W399" s="5" t="s">
        <v>442</v>
      </c>
      <c r="Y399" s="2" t="s">
        <v>149</v>
      </c>
      <c r="Z399" s="2" t="s">
        <v>411</v>
      </c>
      <c r="AA399" s="2" t="s">
        <v>150</v>
      </c>
      <c r="AB399" s="2" t="s">
        <v>148</v>
      </c>
      <c r="AC399" s="2" t="s">
        <v>151</v>
      </c>
      <c r="AD399" s="56">
        <v>12912</v>
      </c>
      <c r="AE399" s="98">
        <v>12912</v>
      </c>
      <c r="AF399" s="98">
        <v>12912</v>
      </c>
      <c r="AG399" s="94">
        <f t="shared" si="13"/>
        <v>0</v>
      </c>
      <c r="AH399" s="2"/>
    </row>
    <row r="400" spans="1:34" hidden="1" x14ac:dyDescent="0.25">
      <c r="A400" s="2" t="str">
        <f t="shared" si="12"/>
        <v>1.3.4M5756210BIENES ADQUIRIDOSDIRECCIÓN GENERAL DE ADMINISTRACIÓN</v>
      </c>
      <c r="B400" s="2" t="s">
        <v>965</v>
      </c>
      <c r="D400" s="2" t="s">
        <v>353</v>
      </c>
      <c r="E400" s="2" t="s">
        <v>368</v>
      </c>
      <c r="F400" s="2" t="s">
        <v>354</v>
      </c>
      <c r="G400" s="2" t="s">
        <v>371</v>
      </c>
      <c r="H400" s="2" t="s">
        <v>37</v>
      </c>
      <c r="I400" s="2" t="s">
        <v>380</v>
      </c>
      <c r="J400" s="2" t="s">
        <v>152</v>
      </c>
      <c r="K400" s="2" t="s">
        <v>397</v>
      </c>
      <c r="L400" s="2">
        <v>5</v>
      </c>
      <c r="M400" s="2">
        <v>7</v>
      </c>
      <c r="N400" s="2" t="s">
        <v>411</v>
      </c>
      <c r="O400" s="2" t="s">
        <v>452</v>
      </c>
      <c r="R400" s="2">
        <v>5621</v>
      </c>
      <c r="S400" s="2" t="s">
        <v>85</v>
      </c>
      <c r="T400" s="2">
        <v>0</v>
      </c>
      <c r="U400" s="2" t="s">
        <v>34</v>
      </c>
      <c r="V400" s="5">
        <v>5000</v>
      </c>
      <c r="W400" s="5" t="s">
        <v>444</v>
      </c>
      <c r="Y400" s="2" t="s">
        <v>149</v>
      </c>
      <c r="Z400" s="2" t="s">
        <v>411</v>
      </c>
      <c r="AA400" s="2" t="s">
        <v>150</v>
      </c>
      <c r="AB400" s="2" t="s">
        <v>148</v>
      </c>
      <c r="AC400" s="2" t="s">
        <v>151</v>
      </c>
      <c r="AD400" s="56">
        <v>12000</v>
      </c>
      <c r="AE400" s="98">
        <v>12000</v>
      </c>
      <c r="AF400" s="98">
        <v>12000</v>
      </c>
      <c r="AG400" s="94">
        <f t="shared" si="13"/>
        <v>0</v>
      </c>
      <c r="AH400" s="2"/>
    </row>
    <row r="401" spans="1:34" hidden="1" x14ac:dyDescent="0.25">
      <c r="A401" s="2" t="str">
        <f t="shared" si="12"/>
        <v>1.3.4E1827510SERVICIOS DE ALIMENTOSDIRECCIÓN GENERAL DE RELACIONES PÚBLICAS</v>
      </c>
      <c r="B401" s="2" t="s">
        <v>965</v>
      </c>
      <c r="D401" s="2" t="s">
        <v>353</v>
      </c>
      <c r="E401" s="2" t="s">
        <v>368</v>
      </c>
      <c r="F401" s="2" t="s">
        <v>354</v>
      </c>
      <c r="G401" s="2" t="s">
        <v>371</v>
      </c>
      <c r="H401" s="2" t="s">
        <v>37</v>
      </c>
      <c r="I401" s="2" t="s">
        <v>380</v>
      </c>
      <c r="J401" s="2" t="s">
        <v>25</v>
      </c>
      <c r="K401" s="2" t="s">
        <v>394</v>
      </c>
      <c r="L401" s="2">
        <v>1</v>
      </c>
      <c r="M401" s="2">
        <v>8</v>
      </c>
      <c r="N401" s="2" t="s">
        <v>412</v>
      </c>
      <c r="O401" s="2" t="s">
        <v>453</v>
      </c>
      <c r="R401">
        <v>2751</v>
      </c>
      <c r="S401" t="s">
        <v>123</v>
      </c>
      <c r="T401" s="2">
        <v>0</v>
      </c>
      <c r="U401" s="2" t="s">
        <v>34</v>
      </c>
      <c r="V401" s="5">
        <v>2000</v>
      </c>
      <c r="W401" s="5" t="s">
        <v>440</v>
      </c>
      <c r="Y401" s="2" t="s">
        <v>22</v>
      </c>
      <c r="Z401" s="2" t="s">
        <v>412</v>
      </c>
      <c r="AA401" s="2" t="s">
        <v>215</v>
      </c>
      <c r="AB401" s="2" t="s">
        <v>214</v>
      </c>
      <c r="AC401" s="2" t="s">
        <v>216</v>
      </c>
      <c r="AD401" s="56">
        <v>12000</v>
      </c>
      <c r="AE401" s="98">
        <v>12000</v>
      </c>
      <c r="AF401" s="98">
        <v>12000</v>
      </c>
      <c r="AG401" s="94">
        <f t="shared" si="13"/>
        <v>0</v>
      </c>
      <c r="AH401" s="2"/>
    </row>
    <row r="402" spans="1:34" ht="14.45" hidden="1" x14ac:dyDescent="0.35">
      <c r="A402" s="2" t="str">
        <f t="shared" si="12"/>
        <v>1.7.1R8231810CAPACITACIÓNCOMISARÍA DE LA POLICÍA PREVENTIVA MUNICIPAL</v>
      </c>
      <c r="B402" s="2" t="s">
        <v>965</v>
      </c>
      <c r="D402" s="2" t="s">
        <v>353</v>
      </c>
      <c r="E402" s="2" t="s">
        <v>368</v>
      </c>
      <c r="F402" s="2" t="s">
        <v>362</v>
      </c>
      <c r="G402" s="2" t="s">
        <v>372</v>
      </c>
      <c r="H402" s="2" t="s">
        <v>178</v>
      </c>
      <c r="I402" s="2" t="s">
        <v>382</v>
      </c>
      <c r="J402" s="2" t="s">
        <v>51</v>
      </c>
      <c r="K402" s="2" t="s">
        <v>400</v>
      </c>
      <c r="L402" s="2">
        <v>8</v>
      </c>
      <c r="M402" s="2">
        <v>2</v>
      </c>
      <c r="N402" s="2" t="s">
        <v>406</v>
      </c>
      <c r="O402" s="2" t="s">
        <v>453</v>
      </c>
      <c r="R402">
        <v>3181</v>
      </c>
      <c r="S402" t="s">
        <v>183</v>
      </c>
      <c r="T402" s="2">
        <v>0</v>
      </c>
      <c r="U402" s="2" t="s">
        <v>34</v>
      </c>
      <c r="V402" s="5">
        <v>3000</v>
      </c>
      <c r="W402" s="5" t="s">
        <v>442</v>
      </c>
      <c r="Y402" s="2" t="s">
        <v>175</v>
      </c>
      <c r="Z402" s="2" t="s">
        <v>406</v>
      </c>
      <c r="AA402" s="2" t="s">
        <v>176</v>
      </c>
      <c r="AB402" s="2" t="s">
        <v>182</v>
      </c>
      <c r="AC402" s="2" t="s">
        <v>175</v>
      </c>
      <c r="AD402" s="56">
        <v>10000</v>
      </c>
      <c r="AE402" s="98">
        <v>10000</v>
      </c>
      <c r="AF402" s="98">
        <v>10000</v>
      </c>
      <c r="AG402" s="94">
        <f t="shared" si="13"/>
        <v>0</v>
      </c>
      <c r="AH402" s="2"/>
    </row>
    <row r="403" spans="1:34" hidden="1" x14ac:dyDescent="0.25">
      <c r="A403" s="2" t="str">
        <f t="shared" si="12"/>
        <v>1.3.5O3025410DEFENSORÍA LEGAL DESPACHO DE LA SINDICATURA</v>
      </c>
      <c r="B403" s="2" t="s">
        <v>965</v>
      </c>
      <c r="D403" s="2" t="s">
        <v>353</v>
      </c>
      <c r="E403" s="2" t="s">
        <v>368</v>
      </c>
      <c r="F403" s="2" t="s">
        <v>354</v>
      </c>
      <c r="G403" s="2" t="s">
        <v>371</v>
      </c>
      <c r="H403" s="2" t="s">
        <v>304</v>
      </c>
      <c r="I403" s="2" t="s">
        <v>381</v>
      </c>
      <c r="J403" s="2" t="s">
        <v>63</v>
      </c>
      <c r="K403" s="2" t="s">
        <v>398</v>
      </c>
      <c r="L403" s="2">
        <v>3</v>
      </c>
      <c r="M403" s="2">
        <v>0</v>
      </c>
      <c r="N403" s="2" t="s">
        <v>404</v>
      </c>
      <c r="O403" s="2" t="s">
        <v>453</v>
      </c>
      <c r="R403">
        <v>2541</v>
      </c>
      <c r="S403" t="s">
        <v>107</v>
      </c>
      <c r="T403" s="2">
        <v>0</v>
      </c>
      <c r="U403" s="2" t="s">
        <v>34</v>
      </c>
      <c r="V403" s="5">
        <v>2000</v>
      </c>
      <c r="W403" s="5" t="s">
        <v>440</v>
      </c>
      <c r="Y403" s="2" t="s">
        <v>305</v>
      </c>
      <c r="Z403" s="2" t="s">
        <v>404</v>
      </c>
      <c r="AA403" s="2" t="s">
        <v>306</v>
      </c>
      <c r="AB403" s="2" t="s">
        <v>307</v>
      </c>
      <c r="AC403" s="2" t="s">
        <v>308</v>
      </c>
      <c r="AD403" s="56">
        <v>10000</v>
      </c>
      <c r="AE403" s="98">
        <v>10000</v>
      </c>
      <c r="AF403" s="98">
        <v>10000</v>
      </c>
      <c r="AG403" s="94">
        <f t="shared" si="13"/>
        <v>0</v>
      </c>
      <c r="AH403" s="2"/>
    </row>
    <row r="404" spans="1:34" hidden="1" x14ac:dyDescent="0.25">
      <c r="A404" s="2" t="str">
        <f t="shared" si="12"/>
        <v>1.3.5O3038310DEFENSORÍA LEGAL DESPACHO DE LA SINDICATURA</v>
      </c>
      <c r="B404" s="2" t="s">
        <v>965</v>
      </c>
      <c r="D404" s="2" t="s">
        <v>353</v>
      </c>
      <c r="E404" s="2" t="s">
        <v>368</v>
      </c>
      <c r="F404" s="2" t="s">
        <v>354</v>
      </c>
      <c r="G404" s="2" t="s">
        <v>371</v>
      </c>
      <c r="H404" s="2" t="s">
        <v>304</v>
      </c>
      <c r="I404" s="2" t="s">
        <v>381</v>
      </c>
      <c r="J404" s="2" t="s">
        <v>63</v>
      </c>
      <c r="K404" s="2" t="s">
        <v>398</v>
      </c>
      <c r="L404" s="2">
        <v>3</v>
      </c>
      <c r="M404" s="2">
        <v>0</v>
      </c>
      <c r="N404" s="2" t="s">
        <v>404</v>
      </c>
      <c r="O404" s="2" t="s">
        <v>453</v>
      </c>
      <c r="R404">
        <v>3831</v>
      </c>
      <c r="S404" t="s">
        <v>93</v>
      </c>
      <c r="T404" s="2">
        <v>0</v>
      </c>
      <c r="U404" s="2" t="s">
        <v>34</v>
      </c>
      <c r="V404" s="5">
        <v>3000</v>
      </c>
      <c r="W404" s="5" t="s">
        <v>442</v>
      </c>
      <c r="Y404" s="2" t="s">
        <v>305</v>
      </c>
      <c r="Z404" s="2" t="s">
        <v>404</v>
      </c>
      <c r="AA404" s="2" t="s">
        <v>306</v>
      </c>
      <c r="AB404" s="2" t="s">
        <v>307</v>
      </c>
      <c r="AC404" s="2" t="s">
        <v>308</v>
      </c>
      <c r="AD404" s="56">
        <v>10000</v>
      </c>
      <c r="AE404" s="98">
        <v>10000</v>
      </c>
      <c r="AF404" s="98">
        <v>10000</v>
      </c>
      <c r="AG404" s="94">
        <f t="shared" si="13"/>
        <v>0</v>
      </c>
      <c r="AH404" s="2"/>
    </row>
    <row r="405" spans="1:34" hidden="1" x14ac:dyDescent="0.25">
      <c r="A405" s="2" t="str">
        <f t="shared" si="12"/>
        <v>1.3.4M4735310RECURSOS RECAUDADOS DE MANERA EFICIENTE PROGRAMADOSDIRECCIÓN GENERAL DE INGRESOS</v>
      </c>
      <c r="B405" s="2" t="s">
        <v>965</v>
      </c>
      <c r="D405" s="2" t="s">
        <v>353</v>
      </c>
      <c r="E405" s="2" t="s">
        <v>368</v>
      </c>
      <c r="F405" s="2" t="s">
        <v>354</v>
      </c>
      <c r="G405" s="2" t="s">
        <v>371</v>
      </c>
      <c r="H405" s="2" t="s">
        <v>37</v>
      </c>
      <c r="I405" s="2" t="s">
        <v>380</v>
      </c>
      <c r="J405" s="2" t="s">
        <v>152</v>
      </c>
      <c r="K405" s="2" t="s">
        <v>397</v>
      </c>
      <c r="L405" s="2">
        <v>4</v>
      </c>
      <c r="M405" s="2">
        <v>7</v>
      </c>
      <c r="N405" s="2" t="s">
        <v>411</v>
      </c>
      <c r="O405" s="2" t="s">
        <v>453</v>
      </c>
      <c r="R405">
        <v>3531</v>
      </c>
      <c r="S405" t="s">
        <v>28</v>
      </c>
      <c r="T405" s="2">
        <v>0</v>
      </c>
      <c r="U405" s="2" t="s">
        <v>34</v>
      </c>
      <c r="V405" s="5">
        <v>3000</v>
      </c>
      <c r="W405" s="5" t="s">
        <v>442</v>
      </c>
      <c r="Y405" s="2" t="s">
        <v>311</v>
      </c>
      <c r="Z405" s="2" t="s">
        <v>411</v>
      </c>
      <c r="AA405" s="2" t="s">
        <v>312</v>
      </c>
      <c r="AB405" s="2" t="s">
        <v>314</v>
      </c>
      <c r="AC405" s="2" t="s">
        <v>313</v>
      </c>
      <c r="AD405" s="56">
        <v>10000</v>
      </c>
      <c r="AE405" s="98">
        <v>10000</v>
      </c>
      <c r="AF405" s="98">
        <v>10000</v>
      </c>
      <c r="AG405" s="94">
        <f t="shared" si="13"/>
        <v>0</v>
      </c>
      <c r="AH405" s="2"/>
    </row>
    <row r="406" spans="1:34" hidden="1" x14ac:dyDescent="0.25">
      <c r="A406" s="2" t="str">
        <f t="shared" si="12"/>
        <v>2.2.7R18424310SUMINISTRO DE AGUADIRECCIÓN GENERAL DE AGUA POTABLE Y SANEAMIENTO</v>
      </c>
      <c r="B406" s="2" t="s">
        <v>965</v>
      </c>
      <c r="D406" s="2" t="s">
        <v>355</v>
      </c>
      <c r="E406" s="2" t="s">
        <v>369</v>
      </c>
      <c r="F406" s="2" t="s">
        <v>356</v>
      </c>
      <c r="G406" s="2" t="s">
        <v>374</v>
      </c>
      <c r="H406" s="2" t="s">
        <v>299</v>
      </c>
      <c r="I406" s="2" t="s">
        <v>385</v>
      </c>
      <c r="J406" s="2" t="s">
        <v>51</v>
      </c>
      <c r="K406" s="2" t="s">
        <v>400</v>
      </c>
      <c r="L406" s="2">
        <v>18</v>
      </c>
      <c r="M406" s="2">
        <v>4</v>
      </c>
      <c r="N406" s="14" t="s">
        <v>408</v>
      </c>
      <c r="O406" s="2" t="s">
        <v>453</v>
      </c>
      <c r="R406">
        <v>2431</v>
      </c>
      <c r="S406" t="s">
        <v>98</v>
      </c>
      <c r="T406" s="2">
        <v>0</v>
      </c>
      <c r="U406" s="2" t="s">
        <v>34</v>
      </c>
      <c r="V406" s="5">
        <v>2000</v>
      </c>
      <c r="W406" s="5" t="s">
        <v>440</v>
      </c>
      <c r="Y406" s="2" t="s">
        <v>296</v>
      </c>
      <c r="Z406" s="14" t="s">
        <v>408</v>
      </c>
      <c r="AA406" s="2" t="s">
        <v>297</v>
      </c>
      <c r="AB406" s="2" t="s">
        <v>300</v>
      </c>
      <c r="AC406" s="2" t="s">
        <v>303</v>
      </c>
      <c r="AD406" s="56">
        <v>10000</v>
      </c>
      <c r="AE406" s="98">
        <v>10000</v>
      </c>
      <c r="AF406" s="98">
        <v>10000</v>
      </c>
      <c r="AG406" s="94">
        <f t="shared" si="13"/>
        <v>0</v>
      </c>
      <c r="AH406" s="2"/>
    </row>
    <row r="407" spans="1:34" hidden="1" x14ac:dyDescent="0.25">
      <c r="A407" s="2" t="str">
        <f t="shared" si="12"/>
        <v>2.2.7R18432310CAUDALES RECUPERADOSPLANEACIÓN TERRITORIAL Y URBANA</v>
      </c>
      <c r="B407" s="2" t="s">
        <v>965</v>
      </c>
      <c r="D407" s="2" t="s">
        <v>355</v>
      </c>
      <c r="E407" s="2" t="s">
        <v>369</v>
      </c>
      <c r="F407" s="2" t="s">
        <v>356</v>
      </c>
      <c r="G407" s="2" t="s">
        <v>374</v>
      </c>
      <c r="H407" s="2" t="s">
        <v>299</v>
      </c>
      <c r="I407" s="2" t="s">
        <v>385</v>
      </c>
      <c r="J407" s="2" t="s">
        <v>51</v>
      </c>
      <c r="K407" s="2" t="s">
        <v>400</v>
      </c>
      <c r="L407" s="2">
        <v>18</v>
      </c>
      <c r="M407" s="2">
        <v>4</v>
      </c>
      <c r="N407" s="14" t="s">
        <v>408</v>
      </c>
      <c r="O407" s="2" t="s">
        <v>453</v>
      </c>
      <c r="R407">
        <v>3231</v>
      </c>
      <c r="S407" t="s">
        <v>159</v>
      </c>
      <c r="T407" s="2">
        <v>0</v>
      </c>
      <c r="U407" s="2" t="s">
        <v>34</v>
      </c>
      <c r="V407" s="5">
        <v>3000</v>
      </c>
      <c r="W407" s="5" t="s">
        <v>442</v>
      </c>
      <c r="Y407" s="2" t="s">
        <v>296</v>
      </c>
      <c r="Z407" s="14" t="s">
        <v>408</v>
      </c>
      <c r="AA407" s="2" t="s">
        <v>297</v>
      </c>
      <c r="AB407" s="2" t="s">
        <v>295</v>
      </c>
      <c r="AC407" s="2" t="s">
        <v>456</v>
      </c>
      <c r="AD407" s="56">
        <v>9000</v>
      </c>
      <c r="AE407" s="93">
        <v>9000</v>
      </c>
      <c r="AF407" s="93">
        <v>9000</v>
      </c>
      <c r="AG407" s="94">
        <f t="shared" si="13"/>
        <v>0</v>
      </c>
      <c r="AH407" s="2"/>
    </row>
    <row r="408" spans="1:34" hidden="1" x14ac:dyDescent="0.25">
      <c r="A408" s="2" t="str">
        <f t="shared" si="12"/>
        <v>1.3.5O3031810DEFENSORÍA LEGAL DESPACHO DE LA SINDICATURA</v>
      </c>
      <c r="B408" s="2" t="s">
        <v>965</v>
      </c>
      <c r="D408" s="2" t="s">
        <v>353</v>
      </c>
      <c r="E408" s="2" t="s">
        <v>368</v>
      </c>
      <c r="F408" s="2" t="s">
        <v>354</v>
      </c>
      <c r="G408" s="2" t="s">
        <v>371</v>
      </c>
      <c r="H408" s="2" t="s">
        <v>304</v>
      </c>
      <c r="I408" s="2" t="s">
        <v>381</v>
      </c>
      <c r="J408" s="2" t="s">
        <v>63</v>
      </c>
      <c r="K408" s="2" t="s">
        <v>398</v>
      </c>
      <c r="L408" s="2">
        <v>3</v>
      </c>
      <c r="M408" s="2">
        <v>0</v>
      </c>
      <c r="N408" s="2" t="s">
        <v>404</v>
      </c>
      <c r="O408" s="2" t="s">
        <v>453</v>
      </c>
      <c r="R408">
        <v>3181</v>
      </c>
      <c r="S408" t="s">
        <v>183</v>
      </c>
      <c r="T408" s="2">
        <v>0</v>
      </c>
      <c r="U408" s="2" t="s">
        <v>34</v>
      </c>
      <c r="V408" s="5">
        <v>3000</v>
      </c>
      <c r="W408" s="5" t="s">
        <v>442</v>
      </c>
      <c r="Y408" s="2" t="s">
        <v>305</v>
      </c>
      <c r="Z408" s="2" t="s">
        <v>404</v>
      </c>
      <c r="AA408" s="2" t="s">
        <v>306</v>
      </c>
      <c r="AB408" s="2" t="s">
        <v>307</v>
      </c>
      <c r="AC408" s="2" t="s">
        <v>308</v>
      </c>
      <c r="AD408" s="56">
        <v>6000</v>
      </c>
      <c r="AE408" s="98">
        <v>6000</v>
      </c>
      <c r="AF408" s="98">
        <v>6000</v>
      </c>
      <c r="AG408" s="94">
        <f t="shared" si="13"/>
        <v>0</v>
      </c>
      <c r="AH408" s="2"/>
    </row>
    <row r="409" spans="1:34" hidden="1" x14ac:dyDescent="0.25">
      <c r="A409" s="2" t="str">
        <f t="shared" si="12"/>
        <v>1.3.4E7524110SERVICIOS MÉDICOS DE CALIDADDIRECCIÓN GENERAL DE SERVICIOS MÉDICOS MUNICIPALES</v>
      </c>
      <c r="B409" s="2" t="s">
        <v>965</v>
      </c>
      <c r="D409" s="2" t="s">
        <v>353</v>
      </c>
      <c r="E409" s="2" t="s">
        <v>368</v>
      </c>
      <c r="F409" s="2" t="s">
        <v>354</v>
      </c>
      <c r="G409" s="2" t="s">
        <v>371</v>
      </c>
      <c r="H409" s="2" t="s">
        <v>37</v>
      </c>
      <c r="I409" s="2" t="s">
        <v>380</v>
      </c>
      <c r="J409" s="2" t="s">
        <v>25</v>
      </c>
      <c r="K409" s="2" t="s">
        <v>394</v>
      </c>
      <c r="L409" s="2">
        <v>7</v>
      </c>
      <c r="M409" s="2">
        <v>5</v>
      </c>
      <c r="N409" s="2" t="s">
        <v>409</v>
      </c>
      <c r="O409" s="2" t="s">
        <v>453</v>
      </c>
      <c r="R409">
        <v>2411</v>
      </c>
      <c r="S409" t="s">
        <v>102</v>
      </c>
      <c r="T409" s="2">
        <v>0</v>
      </c>
      <c r="U409" s="2" t="s">
        <v>34</v>
      </c>
      <c r="V409" s="5">
        <v>2000</v>
      </c>
      <c r="W409" s="5" t="s">
        <v>440</v>
      </c>
      <c r="Y409" s="2" t="s">
        <v>67</v>
      </c>
      <c r="Z409" s="2" t="s">
        <v>409</v>
      </c>
      <c r="AA409" s="2" t="s">
        <v>69</v>
      </c>
      <c r="AB409" s="2" t="s">
        <v>104</v>
      </c>
      <c r="AC409" s="4" t="s">
        <v>103</v>
      </c>
      <c r="AD409" s="56">
        <v>6000</v>
      </c>
      <c r="AE409" s="98">
        <v>6000</v>
      </c>
      <c r="AF409" s="98">
        <v>6000</v>
      </c>
      <c r="AG409" s="94">
        <f t="shared" si="13"/>
        <v>0</v>
      </c>
    </row>
    <row r="410" spans="1:34" hidden="1" x14ac:dyDescent="0.25">
      <c r="A410" s="2" t="str">
        <f t="shared" si="12"/>
        <v>1.3.4E7524210SERVICIOS MÉDICOS DE CALIDADDIRECCIÓN GENERAL DE SERVICIOS MÉDICOS MUNICIPALES</v>
      </c>
      <c r="B410" s="2" t="s">
        <v>965</v>
      </c>
      <c r="D410" s="2" t="s">
        <v>353</v>
      </c>
      <c r="E410" s="2" t="s">
        <v>368</v>
      </c>
      <c r="F410" s="2" t="s">
        <v>354</v>
      </c>
      <c r="G410" s="2" t="s">
        <v>371</v>
      </c>
      <c r="H410" s="2" t="s">
        <v>37</v>
      </c>
      <c r="I410" s="2" t="s">
        <v>380</v>
      </c>
      <c r="J410" s="2" t="s">
        <v>25</v>
      </c>
      <c r="K410" s="2" t="s">
        <v>394</v>
      </c>
      <c r="L410" s="2">
        <v>7</v>
      </c>
      <c r="M410" s="2">
        <v>5</v>
      </c>
      <c r="N410" s="2" t="s">
        <v>409</v>
      </c>
      <c r="O410" s="2" t="s">
        <v>453</v>
      </c>
      <c r="R410">
        <v>2421</v>
      </c>
      <c r="S410" t="s">
        <v>88</v>
      </c>
      <c r="T410" s="2">
        <v>0</v>
      </c>
      <c r="U410" s="2" t="s">
        <v>34</v>
      </c>
      <c r="V410" s="5">
        <v>2000</v>
      </c>
      <c r="W410" s="5" t="s">
        <v>440</v>
      </c>
      <c r="Y410" s="2" t="s">
        <v>67</v>
      </c>
      <c r="Z410" s="2" t="s">
        <v>409</v>
      </c>
      <c r="AA410" s="2" t="s">
        <v>69</v>
      </c>
      <c r="AB410" s="2" t="s">
        <v>104</v>
      </c>
      <c r="AC410" s="4" t="s">
        <v>103</v>
      </c>
      <c r="AD410" s="56">
        <v>6000</v>
      </c>
      <c r="AE410" s="98">
        <v>6000</v>
      </c>
      <c r="AF410" s="98">
        <v>6000</v>
      </c>
      <c r="AG410" s="94">
        <f t="shared" si="13"/>
        <v>0</v>
      </c>
    </row>
    <row r="411" spans="1:34" hidden="1" x14ac:dyDescent="0.25">
      <c r="A411" s="2" t="str">
        <f t="shared" si="12"/>
        <v>1.3.4E7524310SERVICIOS MÉDICOS DE CALIDADDIRECCIÓN GENERAL DE SERVICIOS MÉDICOS MUNICIPALES</v>
      </c>
      <c r="B411" s="2" t="s">
        <v>965</v>
      </c>
      <c r="D411" s="2" t="s">
        <v>353</v>
      </c>
      <c r="E411" s="2" t="s">
        <v>368</v>
      </c>
      <c r="F411" s="2" t="s">
        <v>354</v>
      </c>
      <c r="G411" s="2" t="s">
        <v>371</v>
      </c>
      <c r="H411" s="2" t="s">
        <v>37</v>
      </c>
      <c r="I411" s="2" t="s">
        <v>380</v>
      </c>
      <c r="J411" s="2" t="s">
        <v>25</v>
      </c>
      <c r="K411" s="2" t="s">
        <v>394</v>
      </c>
      <c r="L411" s="2">
        <v>7</v>
      </c>
      <c r="M411" s="2">
        <v>5</v>
      </c>
      <c r="N411" s="2" t="s">
        <v>409</v>
      </c>
      <c r="O411" s="2" t="s">
        <v>453</v>
      </c>
      <c r="R411">
        <v>2431</v>
      </c>
      <c r="S411" t="s">
        <v>98</v>
      </c>
      <c r="T411" s="2">
        <v>0</v>
      </c>
      <c r="U411" s="2" t="s">
        <v>34</v>
      </c>
      <c r="V411" s="5">
        <v>2000</v>
      </c>
      <c r="W411" s="5" t="s">
        <v>440</v>
      </c>
      <c r="Y411" s="2" t="s">
        <v>67</v>
      </c>
      <c r="Z411" s="2" t="s">
        <v>409</v>
      </c>
      <c r="AA411" s="2" t="s">
        <v>69</v>
      </c>
      <c r="AB411" s="2" t="s">
        <v>104</v>
      </c>
      <c r="AC411" s="4" t="s">
        <v>103</v>
      </c>
      <c r="AD411" s="56">
        <v>6000</v>
      </c>
      <c r="AE411" s="98">
        <v>6000</v>
      </c>
      <c r="AF411" s="98">
        <v>6000</v>
      </c>
      <c r="AG411" s="94">
        <f t="shared" si="13"/>
        <v>0</v>
      </c>
    </row>
    <row r="412" spans="1:34" hidden="1" x14ac:dyDescent="0.25">
      <c r="A412" s="2" t="str">
        <f t="shared" si="12"/>
        <v>1.3.4E7524710SERVICIOS MÉDICOS DE CALIDADDIRECCIÓN GENERAL DE SERVICIOS MÉDICOS MUNICIPALES</v>
      </c>
      <c r="B412" s="2" t="s">
        <v>965</v>
      </c>
      <c r="D412" s="2" t="s">
        <v>353</v>
      </c>
      <c r="E412" s="2" t="s">
        <v>368</v>
      </c>
      <c r="F412" s="2" t="s">
        <v>354</v>
      </c>
      <c r="G412" s="2" t="s">
        <v>371</v>
      </c>
      <c r="H412" s="2" t="s">
        <v>37</v>
      </c>
      <c r="I412" s="2" t="s">
        <v>380</v>
      </c>
      <c r="J412" s="2" t="s">
        <v>25</v>
      </c>
      <c r="K412" s="2" t="s">
        <v>394</v>
      </c>
      <c r="L412" s="2">
        <v>7</v>
      </c>
      <c r="M412" s="2">
        <v>5</v>
      </c>
      <c r="N412" s="2" t="s">
        <v>409</v>
      </c>
      <c r="O412" s="2" t="s">
        <v>453</v>
      </c>
      <c r="R412">
        <v>2471</v>
      </c>
      <c r="S412" t="s">
        <v>78</v>
      </c>
      <c r="T412" s="2">
        <v>0</v>
      </c>
      <c r="U412" s="2" t="s">
        <v>34</v>
      </c>
      <c r="V412" s="5">
        <v>2000</v>
      </c>
      <c r="W412" s="5" t="s">
        <v>440</v>
      </c>
      <c r="Y412" s="2" t="s">
        <v>67</v>
      </c>
      <c r="Z412" s="2" t="s">
        <v>409</v>
      </c>
      <c r="AA412" s="2" t="s">
        <v>69</v>
      </c>
      <c r="AB412" s="2" t="s">
        <v>104</v>
      </c>
      <c r="AC412" s="4" t="s">
        <v>103</v>
      </c>
      <c r="AD412" s="56">
        <v>20400</v>
      </c>
      <c r="AE412" s="98">
        <v>6000</v>
      </c>
      <c r="AF412" s="98">
        <v>6000</v>
      </c>
      <c r="AG412" s="94">
        <f t="shared" si="13"/>
        <v>0</v>
      </c>
    </row>
    <row r="413" spans="1:34" hidden="1" x14ac:dyDescent="0.25">
      <c r="A413" s="2" t="str">
        <f t="shared" si="12"/>
        <v>1.3.4M4727210PROYECTO DE PRESUPUESTODIRECCIÓN GENERAL DE INGRESOS</v>
      </c>
      <c r="B413" s="2" t="s">
        <v>965</v>
      </c>
      <c r="D413" s="2" t="s">
        <v>353</v>
      </c>
      <c r="E413" s="2" t="s">
        <v>368</v>
      </c>
      <c r="F413" s="2" t="s">
        <v>354</v>
      </c>
      <c r="G413" s="2" t="s">
        <v>371</v>
      </c>
      <c r="H413" s="2" t="s">
        <v>37</v>
      </c>
      <c r="I413" s="2" t="s">
        <v>380</v>
      </c>
      <c r="J413" s="2" t="s">
        <v>152</v>
      </c>
      <c r="K413" s="2" t="s">
        <v>397</v>
      </c>
      <c r="L413" s="2">
        <v>4</v>
      </c>
      <c r="M413" s="2">
        <v>7</v>
      </c>
      <c r="N413" s="2" t="s">
        <v>411</v>
      </c>
      <c r="O413" s="2" t="s">
        <v>453</v>
      </c>
      <c r="R413">
        <v>2721</v>
      </c>
      <c r="S413" t="s">
        <v>72</v>
      </c>
      <c r="T413" s="2">
        <v>0</v>
      </c>
      <c r="U413" s="2" t="s">
        <v>34</v>
      </c>
      <c r="V413" s="5">
        <v>2000</v>
      </c>
      <c r="W413" s="5" t="s">
        <v>440</v>
      </c>
      <c r="Y413" s="2" t="s">
        <v>311</v>
      </c>
      <c r="Z413" s="2" t="s">
        <v>411</v>
      </c>
      <c r="AA413" s="2" t="s">
        <v>312</v>
      </c>
      <c r="AB413" s="2" t="s">
        <v>310</v>
      </c>
      <c r="AC413" s="2" t="s">
        <v>313</v>
      </c>
      <c r="AD413" s="56">
        <v>5000</v>
      </c>
      <c r="AE413" s="98">
        <v>5000</v>
      </c>
      <c r="AF413" s="98">
        <v>5000</v>
      </c>
      <c r="AG413" s="94">
        <f t="shared" si="13"/>
        <v>0</v>
      </c>
      <c r="AH413" s="2"/>
    </row>
    <row r="414" spans="1:34" hidden="1" x14ac:dyDescent="0.25">
      <c r="A414" s="2" t="str">
        <f t="shared" si="12"/>
        <v>1.3.4M4731810RECURSOS FEDERALES RECIBIDOSDIRECCIÓN GENERAL DE INGRESOS</v>
      </c>
      <c r="B414" s="2" t="s">
        <v>965</v>
      </c>
      <c r="D414" s="2" t="s">
        <v>353</v>
      </c>
      <c r="E414" s="2" t="s">
        <v>368</v>
      </c>
      <c r="F414" s="2" t="s">
        <v>354</v>
      </c>
      <c r="G414" s="2" t="s">
        <v>371</v>
      </c>
      <c r="H414" s="2" t="s">
        <v>37</v>
      </c>
      <c r="I414" s="2" t="s">
        <v>380</v>
      </c>
      <c r="J414" s="2" t="s">
        <v>152</v>
      </c>
      <c r="K414" s="2" t="s">
        <v>397</v>
      </c>
      <c r="L414" s="2">
        <v>4</v>
      </c>
      <c r="M414" s="2">
        <v>7</v>
      </c>
      <c r="N414" s="2" t="s">
        <v>411</v>
      </c>
      <c r="O414" s="2" t="s">
        <v>453</v>
      </c>
      <c r="R414">
        <v>3181</v>
      </c>
      <c r="S414" t="s">
        <v>183</v>
      </c>
      <c r="T414" s="2">
        <v>0</v>
      </c>
      <c r="U414" s="2" t="s">
        <v>34</v>
      </c>
      <c r="V414" s="5">
        <v>3000</v>
      </c>
      <c r="W414" s="5" t="s">
        <v>442</v>
      </c>
      <c r="Y414" s="2" t="s">
        <v>311</v>
      </c>
      <c r="Z414" s="2" t="s">
        <v>411</v>
      </c>
      <c r="AA414" s="2" t="s">
        <v>312</v>
      </c>
      <c r="AB414" s="2" t="s">
        <v>324</v>
      </c>
      <c r="AC414" s="2" t="s">
        <v>313</v>
      </c>
      <c r="AD414" s="56">
        <v>5000</v>
      </c>
      <c r="AE414" s="98">
        <v>5000</v>
      </c>
      <c r="AF414" s="98">
        <v>5000</v>
      </c>
      <c r="AG414" s="94">
        <f t="shared" si="13"/>
        <v>0</v>
      </c>
      <c r="AH414" s="2"/>
    </row>
    <row r="415" spans="1:34" hidden="1" x14ac:dyDescent="0.25">
      <c r="A415" s="2" t="str">
        <f t="shared" si="12"/>
        <v>1.3.4E1822310SERVICIOS DE ALIMENTOSDIRECCIÓN GENERAL DE RELACIONES PÚBLICAS</v>
      </c>
      <c r="B415" s="2" t="s">
        <v>965</v>
      </c>
      <c r="D415" s="2" t="s">
        <v>353</v>
      </c>
      <c r="E415" s="2" t="s">
        <v>368</v>
      </c>
      <c r="F415" s="2" t="s">
        <v>354</v>
      </c>
      <c r="G415" s="2" t="s">
        <v>371</v>
      </c>
      <c r="H415" s="2" t="s">
        <v>37</v>
      </c>
      <c r="I415" s="2" t="s">
        <v>380</v>
      </c>
      <c r="J415" s="2" t="s">
        <v>25</v>
      </c>
      <c r="K415" s="2" t="s">
        <v>394</v>
      </c>
      <c r="L415" s="2">
        <v>1</v>
      </c>
      <c r="M415" s="2">
        <v>8</v>
      </c>
      <c r="N415" s="2" t="s">
        <v>412</v>
      </c>
      <c r="O415" s="2" t="s">
        <v>453</v>
      </c>
      <c r="R415">
        <v>2231</v>
      </c>
      <c r="S415" t="s">
        <v>217</v>
      </c>
      <c r="T415" s="2">
        <v>0</v>
      </c>
      <c r="U415" s="2" t="s">
        <v>34</v>
      </c>
      <c r="V415" s="5">
        <v>2000</v>
      </c>
      <c r="W415" s="5" t="s">
        <v>440</v>
      </c>
      <c r="Y415" s="2" t="s">
        <v>22</v>
      </c>
      <c r="Z415" s="2" t="s">
        <v>412</v>
      </c>
      <c r="AA415" s="2" t="s">
        <v>215</v>
      </c>
      <c r="AB415" s="2" t="s">
        <v>214</v>
      </c>
      <c r="AC415" s="2" t="s">
        <v>216</v>
      </c>
      <c r="AD415" s="56">
        <v>5000</v>
      </c>
      <c r="AE415" s="98">
        <v>5000</v>
      </c>
      <c r="AF415" s="98">
        <v>5000</v>
      </c>
      <c r="AG415" s="94">
        <f t="shared" si="13"/>
        <v>0</v>
      </c>
      <c r="AH415" s="2"/>
    </row>
    <row r="416" spans="1:34" hidden="1" x14ac:dyDescent="0.25">
      <c r="A416" s="2" t="str">
        <f t="shared" si="12"/>
        <v>1.3.4E1827210SERVICIOS DE ALIMENTOSDIRECCIÓN GENERAL DE RELACIONES PÚBLICAS</v>
      </c>
      <c r="B416" s="2" t="s">
        <v>965</v>
      </c>
      <c r="D416" s="2" t="s">
        <v>353</v>
      </c>
      <c r="E416" s="2" t="s">
        <v>368</v>
      </c>
      <c r="F416" s="2" t="s">
        <v>354</v>
      </c>
      <c r="G416" s="2" t="s">
        <v>371</v>
      </c>
      <c r="H416" s="2" t="s">
        <v>37</v>
      </c>
      <c r="I416" s="2" t="s">
        <v>380</v>
      </c>
      <c r="J416" s="2" t="s">
        <v>25</v>
      </c>
      <c r="K416" s="2" t="s">
        <v>394</v>
      </c>
      <c r="L416" s="2">
        <v>1</v>
      </c>
      <c r="M416" s="2">
        <v>8</v>
      </c>
      <c r="N416" s="2" t="s">
        <v>412</v>
      </c>
      <c r="O416" s="2" t="s">
        <v>453</v>
      </c>
      <c r="R416">
        <v>2721</v>
      </c>
      <c r="S416" t="s">
        <v>72</v>
      </c>
      <c r="T416" s="2">
        <v>0</v>
      </c>
      <c r="U416" s="2" t="s">
        <v>34</v>
      </c>
      <c r="V416" s="5">
        <v>2000</v>
      </c>
      <c r="W416" s="5" t="s">
        <v>440</v>
      </c>
      <c r="Y416" s="2" t="s">
        <v>22</v>
      </c>
      <c r="Z416" s="2" t="s">
        <v>412</v>
      </c>
      <c r="AA416" s="2" t="s">
        <v>215</v>
      </c>
      <c r="AB416" s="2" t="s">
        <v>214</v>
      </c>
      <c r="AC416" s="2" t="s">
        <v>216</v>
      </c>
      <c r="AD416" s="56">
        <v>5000</v>
      </c>
      <c r="AE416" s="98">
        <v>5000</v>
      </c>
      <c r="AF416" s="98">
        <v>5000</v>
      </c>
      <c r="AG416" s="94">
        <f t="shared" si="13"/>
        <v>0</v>
      </c>
      <c r="AH416" s="2"/>
    </row>
    <row r="417" spans="1:35" hidden="1" x14ac:dyDescent="0.25">
      <c r="A417" s="2" t="str">
        <f t="shared" si="12"/>
        <v>1.3.4E1835210SERVICIOS DE ALIMENTOSDIRECCIÓN GENERAL DE RELACIONES PÚBLICAS</v>
      </c>
      <c r="B417" s="2" t="s">
        <v>965</v>
      </c>
      <c r="D417" s="2" t="s">
        <v>353</v>
      </c>
      <c r="E417" s="2" t="s">
        <v>368</v>
      </c>
      <c r="F417" s="2" t="s">
        <v>354</v>
      </c>
      <c r="G417" s="2" t="s">
        <v>371</v>
      </c>
      <c r="H417" s="2" t="s">
        <v>37</v>
      </c>
      <c r="I417" s="2" t="s">
        <v>380</v>
      </c>
      <c r="J417" s="2" t="s">
        <v>25</v>
      </c>
      <c r="K417" s="2" t="s">
        <v>394</v>
      </c>
      <c r="L417" s="2">
        <v>1</v>
      </c>
      <c r="M417" s="2">
        <v>8</v>
      </c>
      <c r="N417" s="2" t="s">
        <v>412</v>
      </c>
      <c r="O417" s="2" t="s">
        <v>453</v>
      </c>
      <c r="R417">
        <v>3521</v>
      </c>
      <c r="S417" t="s">
        <v>109</v>
      </c>
      <c r="T417" s="2">
        <v>0</v>
      </c>
      <c r="U417" s="2" t="s">
        <v>34</v>
      </c>
      <c r="V417" s="5">
        <v>3000</v>
      </c>
      <c r="W417" s="5" t="s">
        <v>442</v>
      </c>
      <c r="Y417" s="2" t="s">
        <v>22</v>
      </c>
      <c r="Z417" s="2" t="s">
        <v>412</v>
      </c>
      <c r="AA417" s="2" t="s">
        <v>215</v>
      </c>
      <c r="AB417" s="2" t="s">
        <v>214</v>
      </c>
      <c r="AC417" s="2" t="s">
        <v>216</v>
      </c>
      <c r="AD417" s="56">
        <v>5000</v>
      </c>
      <c r="AE417" s="98">
        <v>5000</v>
      </c>
      <c r="AF417" s="98">
        <v>5000</v>
      </c>
      <c r="AG417" s="94">
        <f t="shared" si="13"/>
        <v>0</v>
      </c>
      <c r="AH417" s="2"/>
    </row>
    <row r="418" spans="1:35" hidden="1" x14ac:dyDescent="0.25">
      <c r="A418" s="2" t="str">
        <f t="shared" si="12"/>
        <v>1.3.5O3022310DEFENSORÍA LEGAL DESPACHO DE LA SINDICATURA</v>
      </c>
      <c r="B418" s="2" t="s">
        <v>965</v>
      </c>
      <c r="D418" s="2" t="s">
        <v>353</v>
      </c>
      <c r="E418" s="2" t="s">
        <v>368</v>
      </c>
      <c r="F418" s="2" t="s">
        <v>354</v>
      </c>
      <c r="G418" s="2" t="s">
        <v>371</v>
      </c>
      <c r="H418" s="2" t="s">
        <v>304</v>
      </c>
      <c r="I418" s="2" t="s">
        <v>381</v>
      </c>
      <c r="J418" s="2" t="s">
        <v>63</v>
      </c>
      <c r="K418" s="2" t="s">
        <v>398</v>
      </c>
      <c r="L418" s="2">
        <v>3</v>
      </c>
      <c r="M418" s="2">
        <v>0</v>
      </c>
      <c r="N418" s="2" t="s">
        <v>404</v>
      </c>
      <c r="O418" s="2" t="s">
        <v>453</v>
      </c>
      <c r="R418">
        <v>2231</v>
      </c>
      <c r="S418" t="s">
        <v>217</v>
      </c>
      <c r="T418" s="2">
        <v>0</v>
      </c>
      <c r="U418" s="2" t="s">
        <v>34</v>
      </c>
      <c r="V418" s="5">
        <v>2000</v>
      </c>
      <c r="W418" s="5" t="s">
        <v>440</v>
      </c>
      <c r="Y418" s="2" t="s">
        <v>305</v>
      </c>
      <c r="Z418" s="2" t="s">
        <v>404</v>
      </c>
      <c r="AA418" s="2" t="s">
        <v>306</v>
      </c>
      <c r="AB418" s="2" t="s">
        <v>307</v>
      </c>
      <c r="AC418" s="2" t="s">
        <v>308</v>
      </c>
      <c r="AD418" s="56">
        <v>3000</v>
      </c>
      <c r="AE418" s="98">
        <v>3000</v>
      </c>
      <c r="AF418" s="98">
        <v>3000</v>
      </c>
      <c r="AG418" s="94">
        <f t="shared" si="13"/>
        <v>0</v>
      </c>
      <c r="AH418" s="2"/>
    </row>
    <row r="419" spans="1:35" hidden="1" x14ac:dyDescent="0.25">
      <c r="A419" s="2" t="str">
        <f t="shared" si="12"/>
        <v>1.3.4M4724610PROYECTO DE PRESUPUESTODIRECCIÓN GENERAL DE INGRESOS</v>
      </c>
      <c r="B419" s="2" t="s">
        <v>965</v>
      </c>
      <c r="D419" s="2" t="s">
        <v>353</v>
      </c>
      <c r="E419" s="2" t="s">
        <v>368</v>
      </c>
      <c r="F419" s="2" t="s">
        <v>354</v>
      </c>
      <c r="G419" s="2" t="s">
        <v>371</v>
      </c>
      <c r="H419" s="2" t="s">
        <v>37</v>
      </c>
      <c r="I419" s="2" t="s">
        <v>380</v>
      </c>
      <c r="J419" s="2" t="s">
        <v>152</v>
      </c>
      <c r="K419" s="2" t="s">
        <v>397</v>
      </c>
      <c r="L419" s="2">
        <v>4</v>
      </c>
      <c r="M419" s="2">
        <v>7</v>
      </c>
      <c r="N419" s="2" t="s">
        <v>411</v>
      </c>
      <c r="O419" s="2" t="s">
        <v>453</v>
      </c>
      <c r="R419">
        <v>2461</v>
      </c>
      <c r="S419" t="s">
        <v>77</v>
      </c>
      <c r="T419" s="2">
        <v>0</v>
      </c>
      <c r="U419" s="2" t="s">
        <v>34</v>
      </c>
      <c r="V419" s="5">
        <v>2000</v>
      </c>
      <c r="W419" s="5" t="s">
        <v>440</v>
      </c>
      <c r="Y419" s="2" t="s">
        <v>311</v>
      </c>
      <c r="Z419" s="2" t="s">
        <v>411</v>
      </c>
      <c r="AA419" s="2" t="s">
        <v>312</v>
      </c>
      <c r="AB419" s="2" t="s">
        <v>310</v>
      </c>
      <c r="AC419" s="2" t="s">
        <v>313</v>
      </c>
      <c r="AD419" s="56">
        <v>1000</v>
      </c>
      <c r="AE419" s="98">
        <v>1000</v>
      </c>
      <c r="AF419" s="98">
        <v>1000.17</v>
      </c>
      <c r="AG419" s="94">
        <f t="shared" si="13"/>
        <v>-0.16999999999995907</v>
      </c>
      <c r="AH419" s="2"/>
    </row>
    <row r="420" spans="1:35" hidden="1" x14ac:dyDescent="0.25">
      <c r="A420" s="2" t="str">
        <f t="shared" si="12"/>
        <v>1.3.4E12121210INDUSTRIAS REGULADASDIRECCIÓN GENERAL DE PROTECCIÓN Y SUSTENTABILIDAD</v>
      </c>
      <c r="B420" s="2" t="s">
        <v>965</v>
      </c>
      <c r="D420" s="2" t="s">
        <v>353</v>
      </c>
      <c r="E420" s="2" t="s">
        <v>368</v>
      </c>
      <c r="F420" s="2" t="s">
        <v>354</v>
      </c>
      <c r="G420" s="2" t="s">
        <v>371</v>
      </c>
      <c r="H420" s="2" t="s">
        <v>37</v>
      </c>
      <c r="I420" s="2" t="s">
        <v>380</v>
      </c>
      <c r="J420" s="2" t="s">
        <v>25</v>
      </c>
      <c r="K420" s="2" t="s">
        <v>394</v>
      </c>
      <c r="L420" s="2">
        <v>12</v>
      </c>
      <c r="M420" s="2">
        <v>1</v>
      </c>
      <c r="N420" s="2" t="s">
        <v>405</v>
      </c>
      <c r="O420" s="2" t="s">
        <v>453</v>
      </c>
      <c r="R420">
        <v>2121</v>
      </c>
      <c r="S420" t="s">
        <v>250</v>
      </c>
      <c r="T420" s="2">
        <v>0</v>
      </c>
      <c r="U420" s="2" t="s">
        <v>34</v>
      </c>
      <c r="V420" s="5">
        <v>2000</v>
      </c>
      <c r="W420" s="5" t="s">
        <v>440</v>
      </c>
      <c r="X420" s="2"/>
      <c r="Y420" s="2" t="s">
        <v>282</v>
      </c>
      <c r="Z420" s="2" t="s">
        <v>405</v>
      </c>
      <c r="AA420" s="2" t="s">
        <v>283</v>
      </c>
      <c r="AB420" s="2" t="s">
        <v>970</v>
      </c>
      <c r="AC420" s="2" t="s">
        <v>347</v>
      </c>
      <c r="AD420" s="56">
        <v>0</v>
      </c>
      <c r="AE420" s="98">
        <v>0</v>
      </c>
      <c r="AF420" s="98">
        <v>0</v>
      </c>
      <c r="AG420" s="94">
        <f t="shared" si="13"/>
        <v>0</v>
      </c>
      <c r="AH420" s="2"/>
    </row>
    <row r="421" spans="1:35" hidden="1" x14ac:dyDescent="0.25">
      <c r="A421" s="2" t="str">
        <f t="shared" si="12"/>
        <v>1.3.4E12121710INDUSTRIAS REGULADASDIRECCIÓN GENERAL DE PROTECCIÓN Y SUSTENTABILIDAD</v>
      </c>
      <c r="B421" s="2" t="s">
        <v>965</v>
      </c>
      <c r="D421" s="2" t="s">
        <v>353</v>
      </c>
      <c r="E421" s="2" t="s">
        <v>368</v>
      </c>
      <c r="F421" s="2" t="s">
        <v>354</v>
      </c>
      <c r="G421" s="2" t="s">
        <v>371</v>
      </c>
      <c r="H421" s="2" t="s">
        <v>37</v>
      </c>
      <c r="I421" s="2" t="s">
        <v>380</v>
      </c>
      <c r="J421" s="2" t="s">
        <v>25</v>
      </c>
      <c r="K421" s="2" t="s">
        <v>394</v>
      </c>
      <c r="L421" s="2">
        <v>12</v>
      </c>
      <c r="M421" s="2">
        <v>1</v>
      </c>
      <c r="N421" s="2" t="s">
        <v>405</v>
      </c>
      <c r="O421" s="2" t="s">
        <v>453</v>
      </c>
      <c r="R421">
        <v>2171</v>
      </c>
      <c r="S421" t="s">
        <v>274</v>
      </c>
      <c r="T421" s="2">
        <v>0</v>
      </c>
      <c r="U421" s="2" t="s">
        <v>34</v>
      </c>
      <c r="V421" s="5">
        <v>2000</v>
      </c>
      <c r="W421" s="5" t="s">
        <v>440</v>
      </c>
      <c r="Y421" s="2" t="s">
        <v>282</v>
      </c>
      <c r="Z421" s="2" t="s">
        <v>405</v>
      </c>
      <c r="AA421" s="2" t="s">
        <v>283</v>
      </c>
      <c r="AB421" s="2" t="s">
        <v>970</v>
      </c>
      <c r="AC421" s="2" t="s">
        <v>347</v>
      </c>
      <c r="AD421" s="56">
        <v>0</v>
      </c>
      <c r="AE421" s="98">
        <v>0</v>
      </c>
      <c r="AF421" s="98">
        <v>0</v>
      </c>
      <c r="AG421" s="94">
        <f t="shared" si="13"/>
        <v>0</v>
      </c>
      <c r="AH421" s="2"/>
    </row>
    <row r="422" spans="1:35" hidden="1" x14ac:dyDescent="0.25">
      <c r="A422" s="2" t="str">
        <f t="shared" si="12"/>
        <v>1.3.4E12122210INDUSTRIAS REGULADASDIRECCIÓN GENERAL DE PROTECCIÓN Y SUSTENTABILIDAD</v>
      </c>
      <c r="B422" s="2" t="s">
        <v>965</v>
      </c>
      <c r="D422" s="2" t="s">
        <v>353</v>
      </c>
      <c r="E422" s="2" t="s">
        <v>368</v>
      </c>
      <c r="F422" s="2" t="s">
        <v>354</v>
      </c>
      <c r="G422" s="2" t="s">
        <v>371</v>
      </c>
      <c r="H422" s="2" t="s">
        <v>37</v>
      </c>
      <c r="I422" s="2" t="s">
        <v>380</v>
      </c>
      <c r="J422" s="2" t="s">
        <v>25</v>
      </c>
      <c r="K422" s="2" t="s">
        <v>394</v>
      </c>
      <c r="L422" s="2">
        <v>12</v>
      </c>
      <c r="M422" s="2">
        <v>1</v>
      </c>
      <c r="N422" s="2" t="s">
        <v>405</v>
      </c>
      <c r="O422" s="2" t="s">
        <v>453</v>
      </c>
      <c r="R422">
        <v>2221</v>
      </c>
      <c r="S422" t="s">
        <v>120</v>
      </c>
      <c r="T422" s="2">
        <v>0</v>
      </c>
      <c r="U422" s="2" t="s">
        <v>34</v>
      </c>
      <c r="V422" s="5">
        <v>2000</v>
      </c>
      <c r="W422" s="5" t="s">
        <v>440</v>
      </c>
      <c r="Y422" s="2" t="s">
        <v>282</v>
      </c>
      <c r="Z422" s="2" t="s">
        <v>405</v>
      </c>
      <c r="AA422" s="2" t="s">
        <v>283</v>
      </c>
      <c r="AB422" s="2" t="s">
        <v>970</v>
      </c>
      <c r="AC422" s="2" t="s">
        <v>347</v>
      </c>
      <c r="AD422" s="56">
        <v>0</v>
      </c>
      <c r="AE422" s="98">
        <v>0</v>
      </c>
      <c r="AF422" s="98">
        <v>0</v>
      </c>
      <c r="AG422" s="94">
        <f t="shared" si="13"/>
        <v>0</v>
      </c>
      <c r="AH422" s="2"/>
    </row>
    <row r="423" spans="1:35" hidden="1" x14ac:dyDescent="0.25">
      <c r="A423" s="2" t="str">
        <f t="shared" si="12"/>
        <v>1.3.4E12124710INDUSTRIAS REGULADASDIRECCIÓN GENERAL DE PROTECCIÓN Y SUSTENTABILIDAD</v>
      </c>
      <c r="B423" s="2" t="s">
        <v>965</v>
      </c>
      <c r="D423" s="2" t="s">
        <v>353</v>
      </c>
      <c r="E423" s="2" t="s">
        <v>368</v>
      </c>
      <c r="F423" s="2" t="s">
        <v>354</v>
      </c>
      <c r="G423" s="2" t="s">
        <v>371</v>
      </c>
      <c r="H423" s="2" t="s">
        <v>37</v>
      </c>
      <c r="I423" s="2" t="s">
        <v>380</v>
      </c>
      <c r="J423" s="2" t="s">
        <v>25</v>
      </c>
      <c r="K423" s="2" t="s">
        <v>394</v>
      </c>
      <c r="L423" s="2">
        <v>12</v>
      </c>
      <c r="M423" s="2">
        <v>1</v>
      </c>
      <c r="N423" s="2" t="s">
        <v>405</v>
      </c>
      <c r="O423" s="2" t="s">
        <v>453</v>
      </c>
      <c r="R423">
        <v>2471</v>
      </c>
      <c r="S423" t="s">
        <v>78</v>
      </c>
      <c r="T423" s="2">
        <v>0</v>
      </c>
      <c r="U423" s="2" t="s">
        <v>34</v>
      </c>
      <c r="V423" s="5">
        <v>2000</v>
      </c>
      <c r="W423" s="5" t="s">
        <v>440</v>
      </c>
      <c r="Y423" s="2" t="s">
        <v>282</v>
      </c>
      <c r="Z423" s="2" t="s">
        <v>405</v>
      </c>
      <c r="AA423" s="2" t="s">
        <v>283</v>
      </c>
      <c r="AB423" s="2" t="s">
        <v>970</v>
      </c>
      <c r="AC423" s="2" t="s">
        <v>347</v>
      </c>
      <c r="AD423" s="56">
        <v>0</v>
      </c>
      <c r="AE423" s="98">
        <v>0</v>
      </c>
      <c r="AF423" s="98">
        <v>0</v>
      </c>
      <c r="AG423" s="94">
        <f t="shared" si="13"/>
        <v>0</v>
      </c>
      <c r="AH423" s="2"/>
    </row>
    <row r="424" spans="1:35" hidden="1" x14ac:dyDescent="0.25">
      <c r="A424" s="2" t="str">
        <f t="shared" si="12"/>
        <v>1.3.4E12127110INDUSTRIAS REGULADASDIRECCIÓN GENERAL DE PROTECCIÓN Y SUSTENTABILIDAD</v>
      </c>
      <c r="B424" s="2" t="s">
        <v>965</v>
      </c>
      <c r="D424" s="2" t="s">
        <v>353</v>
      </c>
      <c r="E424" s="2" t="s">
        <v>368</v>
      </c>
      <c r="F424" s="2" t="s">
        <v>354</v>
      </c>
      <c r="G424" s="2" t="s">
        <v>371</v>
      </c>
      <c r="H424" s="2" t="s">
        <v>37</v>
      </c>
      <c r="I424" s="2" t="s">
        <v>380</v>
      </c>
      <c r="J424" s="2" t="s">
        <v>25</v>
      </c>
      <c r="K424" s="2" t="s">
        <v>394</v>
      </c>
      <c r="L424" s="2">
        <v>12</v>
      </c>
      <c r="M424" s="2">
        <v>1</v>
      </c>
      <c r="N424" s="2" t="s">
        <v>405</v>
      </c>
      <c r="O424" s="2" t="s">
        <v>453</v>
      </c>
      <c r="R424">
        <v>2711</v>
      </c>
      <c r="S424" t="s">
        <v>44</v>
      </c>
      <c r="T424" s="2">
        <v>0</v>
      </c>
      <c r="U424" s="2" t="s">
        <v>34</v>
      </c>
      <c r="V424" s="5">
        <v>2000</v>
      </c>
      <c r="W424" s="5" t="s">
        <v>440</v>
      </c>
      <c r="Y424" s="2" t="s">
        <v>282</v>
      </c>
      <c r="Z424" s="2" t="s">
        <v>405</v>
      </c>
      <c r="AA424" s="2" t="s">
        <v>283</v>
      </c>
      <c r="AB424" s="2" t="s">
        <v>970</v>
      </c>
      <c r="AC424" s="2" t="s">
        <v>347</v>
      </c>
      <c r="AD424" s="56">
        <v>65000</v>
      </c>
      <c r="AE424" s="56">
        <v>0</v>
      </c>
      <c r="AF424" s="56">
        <v>0</v>
      </c>
      <c r="AG424" s="94">
        <f t="shared" si="13"/>
        <v>0</v>
      </c>
      <c r="AH424" s="3" t="s">
        <v>480</v>
      </c>
    </row>
    <row r="425" spans="1:35" hidden="1" x14ac:dyDescent="0.25">
      <c r="A425" s="2" t="str">
        <f t="shared" si="12"/>
        <v>1.3.4E12133810INDUSTRIAS REGULADASDIRECCIÓN GENERAL DE PROTECCIÓN Y SUSTENTABILIDAD</v>
      </c>
      <c r="B425" s="2" t="s">
        <v>965</v>
      </c>
      <c r="D425" s="2" t="s">
        <v>353</v>
      </c>
      <c r="E425" s="2" t="s">
        <v>368</v>
      </c>
      <c r="F425" s="2" t="s">
        <v>354</v>
      </c>
      <c r="G425" s="2" t="s">
        <v>371</v>
      </c>
      <c r="H425" s="2" t="s">
        <v>37</v>
      </c>
      <c r="I425" s="2" t="s">
        <v>380</v>
      </c>
      <c r="J425" s="2" t="s">
        <v>25</v>
      </c>
      <c r="K425" s="2" t="s">
        <v>394</v>
      </c>
      <c r="L425" s="2">
        <v>12</v>
      </c>
      <c r="M425" s="2">
        <v>1</v>
      </c>
      <c r="N425" s="2" t="s">
        <v>405</v>
      </c>
      <c r="O425" s="2" t="s">
        <v>453</v>
      </c>
      <c r="R425">
        <v>3381</v>
      </c>
      <c r="S425" t="s">
        <v>286</v>
      </c>
      <c r="T425" s="2">
        <v>0</v>
      </c>
      <c r="U425" s="2" t="s">
        <v>34</v>
      </c>
      <c r="V425" s="5">
        <v>3000</v>
      </c>
      <c r="W425" s="5" t="s">
        <v>442</v>
      </c>
      <c r="Y425" s="2" t="s">
        <v>282</v>
      </c>
      <c r="Z425" s="2" t="s">
        <v>405</v>
      </c>
      <c r="AA425" s="2" t="s">
        <v>283</v>
      </c>
      <c r="AB425" s="2" t="s">
        <v>970</v>
      </c>
      <c r="AC425" s="2" t="s">
        <v>347</v>
      </c>
      <c r="AD425" s="56">
        <v>0</v>
      </c>
      <c r="AE425" s="98">
        <v>0</v>
      </c>
      <c r="AF425" s="98">
        <v>0</v>
      </c>
      <c r="AG425" s="94">
        <f t="shared" si="13"/>
        <v>0</v>
      </c>
      <c r="AH425" s="2"/>
    </row>
    <row r="426" spans="1:35" hidden="1" x14ac:dyDescent="0.25">
      <c r="A426" s="2" t="str">
        <f t="shared" si="12"/>
        <v>1.3.4E12134710INDUSTRIAS REGULADASDIRECCIÓN GENERAL DE PROTECCIÓN Y SUSTENTABILIDAD</v>
      </c>
      <c r="B426" s="2" t="s">
        <v>965</v>
      </c>
      <c r="D426" s="2" t="s">
        <v>353</v>
      </c>
      <c r="E426" s="2" t="s">
        <v>368</v>
      </c>
      <c r="F426" s="2" t="s">
        <v>354</v>
      </c>
      <c r="G426" s="2" t="s">
        <v>371</v>
      </c>
      <c r="H426" s="2" t="s">
        <v>37</v>
      </c>
      <c r="I426" s="2" t="s">
        <v>380</v>
      </c>
      <c r="J426" s="2" t="s">
        <v>25</v>
      </c>
      <c r="K426" s="2" t="s">
        <v>394</v>
      </c>
      <c r="L426" s="2">
        <v>12</v>
      </c>
      <c r="M426" s="2">
        <v>1</v>
      </c>
      <c r="N426" s="2" t="s">
        <v>405</v>
      </c>
      <c r="O426" s="2" t="s">
        <v>453</v>
      </c>
      <c r="R426">
        <v>3471</v>
      </c>
      <c r="S426" t="s">
        <v>287</v>
      </c>
      <c r="T426" s="2">
        <v>0</v>
      </c>
      <c r="U426" s="2" t="s">
        <v>34</v>
      </c>
      <c r="V426" s="5">
        <v>3000</v>
      </c>
      <c r="W426" s="5" t="s">
        <v>442</v>
      </c>
      <c r="Y426" s="2" t="s">
        <v>282</v>
      </c>
      <c r="Z426" s="2" t="s">
        <v>405</v>
      </c>
      <c r="AA426" s="2" t="s">
        <v>283</v>
      </c>
      <c r="AB426" s="2" t="s">
        <v>970</v>
      </c>
      <c r="AC426" s="2" t="s">
        <v>347</v>
      </c>
      <c r="AD426" s="56">
        <v>0</v>
      </c>
      <c r="AE426" s="98">
        <v>0</v>
      </c>
      <c r="AF426" s="98">
        <v>0</v>
      </c>
      <c r="AG426" s="94">
        <f t="shared" si="13"/>
        <v>0</v>
      </c>
      <c r="AH426" s="2"/>
    </row>
    <row r="427" spans="1:35" hidden="1" x14ac:dyDescent="0.25">
      <c r="A427" s="2" t="str">
        <f t="shared" si="12"/>
        <v>1.3.4E12138210INDUSTRIAS REGULADASDIRECCIÓN GENERAL DE PROTECCIÓN Y SUSTENTABILIDAD</v>
      </c>
      <c r="B427" s="2" t="s">
        <v>965</v>
      </c>
      <c r="D427" s="2" t="s">
        <v>353</v>
      </c>
      <c r="E427" s="2" t="s">
        <v>368</v>
      </c>
      <c r="F427" s="2" t="s">
        <v>354</v>
      </c>
      <c r="G427" s="2" t="s">
        <v>371</v>
      </c>
      <c r="H427" s="2" t="s">
        <v>37</v>
      </c>
      <c r="I427" s="2" t="s">
        <v>380</v>
      </c>
      <c r="J427" s="2" t="s">
        <v>25</v>
      </c>
      <c r="K427" s="2" t="s">
        <v>394</v>
      </c>
      <c r="L427" s="2">
        <v>12</v>
      </c>
      <c r="M427" s="2">
        <v>1</v>
      </c>
      <c r="N427" s="2" t="s">
        <v>405</v>
      </c>
      <c r="O427" s="2" t="s">
        <v>453</v>
      </c>
      <c r="R427">
        <v>3821</v>
      </c>
      <c r="S427" t="s">
        <v>48</v>
      </c>
      <c r="T427" s="2">
        <v>0</v>
      </c>
      <c r="U427" s="2" t="s">
        <v>34</v>
      </c>
      <c r="V427" s="5">
        <v>3000</v>
      </c>
      <c r="W427" s="5" t="s">
        <v>442</v>
      </c>
      <c r="Y427" s="2" t="s">
        <v>282</v>
      </c>
      <c r="Z427" s="2" t="s">
        <v>405</v>
      </c>
      <c r="AA427" s="2" t="s">
        <v>283</v>
      </c>
      <c r="AB427" s="2" t="s">
        <v>970</v>
      </c>
      <c r="AC427" s="2" t="s">
        <v>347</v>
      </c>
      <c r="AD427" s="56">
        <v>0</v>
      </c>
      <c r="AE427" s="98">
        <v>0</v>
      </c>
      <c r="AF427" s="98">
        <v>0</v>
      </c>
      <c r="AG427" s="94">
        <f t="shared" si="13"/>
        <v>0</v>
      </c>
      <c r="AH427" s="2"/>
    </row>
    <row r="428" spans="1:35" hidden="1" x14ac:dyDescent="0.25">
      <c r="A428" s="2" t="str">
        <f t="shared" si="12"/>
        <v>1.3.4E12138410INDUSTRIAS REGULADASDIRECCIÓN GENERAL DE PROTECCIÓN Y SUSTENTABILIDAD</v>
      </c>
      <c r="B428" s="2" t="s">
        <v>965</v>
      </c>
      <c r="D428" s="2" t="s">
        <v>353</v>
      </c>
      <c r="E428" s="2" t="s">
        <v>368</v>
      </c>
      <c r="F428" s="2" t="s">
        <v>354</v>
      </c>
      <c r="G428" s="2" t="s">
        <v>371</v>
      </c>
      <c r="H428" s="2" t="s">
        <v>37</v>
      </c>
      <c r="I428" s="2" t="s">
        <v>380</v>
      </c>
      <c r="J428" s="2" t="s">
        <v>25</v>
      </c>
      <c r="K428" s="2" t="s">
        <v>394</v>
      </c>
      <c r="L428" s="2">
        <v>12</v>
      </c>
      <c r="M428" s="2">
        <v>1</v>
      </c>
      <c r="N428" s="2" t="s">
        <v>405</v>
      </c>
      <c r="O428" s="2" t="s">
        <v>453</v>
      </c>
      <c r="R428">
        <v>3841</v>
      </c>
      <c r="S428" t="s">
        <v>196</v>
      </c>
      <c r="T428" s="2">
        <v>0</v>
      </c>
      <c r="U428" s="2" t="s">
        <v>34</v>
      </c>
      <c r="V428" s="5">
        <v>3000</v>
      </c>
      <c r="W428" s="5" t="s">
        <v>442</v>
      </c>
      <c r="Y428" s="2" t="s">
        <v>282</v>
      </c>
      <c r="Z428" s="2" t="s">
        <v>405</v>
      </c>
      <c r="AA428" s="2" t="s">
        <v>283</v>
      </c>
      <c r="AB428" s="2" t="s">
        <v>970</v>
      </c>
      <c r="AC428" s="2" t="s">
        <v>347</v>
      </c>
      <c r="AD428" s="56">
        <v>0</v>
      </c>
      <c r="AE428" s="98">
        <v>0</v>
      </c>
      <c r="AF428" s="98">
        <v>0</v>
      </c>
      <c r="AG428" s="94">
        <f t="shared" si="13"/>
        <v>0</v>
      </c>
      <c r="AH428" s="2"/>
    </row>
    <row r="429" spans="1:35" hidden="1" x14ac:dyDescent="0.25">
      <c r="A429" s="2" t="str">
        <f t="shared" si="12"/>
        <v>1.3.4E12144310INDUSTRIAS REGULADASDIRECCIÓN GENERAL DE PROTECCIÓN Y SUSTENTABILIDAD</v>
      </c>
      <c r="B429" s="2" t="s">
        <v>965</v>
      </c>
      <c r="D429" s="2" t="s">
        <v>353</v>
      </c>
      <c r="E429" s="2" t="s">
        <v>368</v>
      </c>
      <c r="F429" s="2" t="s">
        <v>354</v>
      </c>
      <c r="G429" s="2" t="s">
        <v>371</v>
      </c>
      <c r="H429" s="2" t="s">
        <v>37</v>
      </c>
      <c r="I429" s="2" t="s">
        <v>380</v>
      </c>
      <c r="J429" s="2" t="s">
        <v>25</v>
      </c>
      <c r="K429" s="2" t="s">
        <v>394</v>
      </c>
      <c r="L429" s="2">
        <v>12</v>
      </c>
      <c r="M429" s="2">
        <v>1</v>
      </c>
      <c r="N429" s="2" t="s">
        <v>405</v>
      </c>
      <c r="O429" s="2" t="s">
        <v>453</v>
      </c>
      <c r="R429">
        <v>4431</v>
      </c>
      <c r="S429" t="s">
        <v>197</v>
      </c>
      <c r="T429" s="2">
        <v>0</v>
      </c>
      <c r="U429" s="2" t="s">
        <v>34</v>
      </c>
      <c r="V429" s="5">
        <v>4000</v>
      </c>
      <c r="W429" s="5" t="s">
        <v>443</v>
      </c>
      <c r="Y429" s="2" t="s">
        <v>282</v>
      </c>
      <c r="Z429" s="2" t="s">
        <v>405</v>
      </c>
      <c r="AA429" s="2" t="s">
        <v>283</v>
      </c>
      <c r="AB429" s="2" t="s">
        <v>970</v>
      </c>
      <c r="AC429" s="2" t="s">
        <v>347</v>
      </c>
      <c r="AD429" s="56">
        <v>0</v>
      </c>
      <c r="AE429" s="98">
        <v>0</v>
      </c>
      <c r="AF429" s="98">
        <v>0</v>
      </c>
      <c r="AG429" s="94">
        <f t="shared" si="13"/>
        <v>0</v>
      </c>
      <c r="AH429" s="2"/>
      <c r="AI429" t="s">
        <v>419</v>
      </c>
    </row>
    <row r="430" spans="1:35" hidden="1" x14ac:dyDescent="0.25">
      <c r="A430" s="2" t="str">
        <f t="shared" si="12"/>
        <v>1.3.4E12152310INDUSTRIAS REGULADASDIRECCIÓN GENERAL DE PROTECCIÓN Y SUSTENTABILIDAD</v>
      </c>
      <c r="B430" s="2" t="s">
        <v>965</v>
      </c>
      <c r="D430" s="2" t="s">
        <v>353</v>
      </c>
      <c r="E430" s="2" t="s">
        <v>368</v>
      </c>
      <c r="F430" s="2" t="s">
        <v>354</v>
      </c>
      <c r="G430" s="2" t="s">
        <v>371</v>
      </c>
      <c r="H430" s="2" t="s">
        <v>37</v>
      </c>
      <c r="I430" s="2" t="s">
        <v>380</v>
      </c>
      <c r="J430" s="2" t="s">
        <v>25</v>
      </c>
      <c r="K430" s="2" t="s">
        <v>394</v>
      </c>
      <c r="L430" s="2">
        <v>12</v>
      </c>
      <c r="M430" s="2">
        <v>1</v>
      </c>
      <c r="N430" s="2" t="s">
        <v>405</v>
      </c>
      <c r="O430" s="2" t="s">
        <v>452</v>
      </c>
      <c r="R430">
        <v>5231</v>
      </c>
      <c r="S430" t="s">
        <v>46</v>
      </c>
      <c r="T430" s="2">
        <v>0</v>
      </c>
      <c r="U430" s="2" t="s">
        <v>34</v>
      </c>
      <c r="V430" s="5">
        <v>5000</v>
      </c>
      <c r="W430" s="5" t="s">
        <v>444</v>
      </c>
      <c r="Y430" s="2" t="s">
        <v>282</v>
      </c>
      <c r="Z430" s="2" t="s">
        <v>405</v>
      </c>
      <c r="AA430" s="2" t="s">
        <v>283</v>
      </c>
      <c r="AB430" s="2" t="s">
        <v>970</v>
      </c>
      <c r="AC430" s="2" t="s">
        <v>347</v>
      </c>
      <c r="AD430" s="56">
        <v>0</v>
      </c>
      <c r="AE430" s="98">
        <v>0</v>
      </c>
      <c r="AF430" s="98">
        <v>0</v>
      </c>
      <c r="AG430" s="94">
        <f t="shared" si="13"/>
        <v>0</v>
      </c>
      <c r="AH430" s="2"/>
    </row>
    <row r="431" spans="1:35" hidden="1" x14ac:dyDescent="0.25">
      <c r="A431" s="2" t="str">
        <f t="shared" si="12"/>
        <v>1.3.4E12156110INDUSTRIAS REGULADASDIRECCIÓN GENERAL DE PROTECCIÓN Y SUSTENTABILIDAD</v>
      </c>
      <c r="B431" s="2" t="s">
        <v>965</v>
      </c>
      <c r="D431" s="2" t="s">
        <v>353</v>
      </c>
      <c r="E431" s="2" t="s">
        <v>368</v>
      </c>
      <c r="F431" s="2" t="s">
        <v>354</v>
      </c>
      <c r="G431" s="2" t="s">
        <v>371</v>
      </c>
      <c r="H431" s="2" t="s">
        <v>37</v>
      </c>
      <c r="I431" s="2" t="s">
        <v>380</v>
      </c>
      <c r="J431" s="2" t="s">
        <v>25</v>
      </c>
      <c r="K431" s="2" t="s">
        <v>394</v>
      </c>
      <c r="L431" s="2">
        <v>12</v>
      </c>
      <c r="M431" s="2">
        <v>1</v>
      </c>
      <c r="N431" s="2" t="s">
        <v>405</v>
      </c>
      <c r="O431" s="2" t="s">
        <v>452</v>
      </c>
      <c r="R431">
        <v>5611</v>
      </c>
      <c r="S431" t="s">
        <v>82</v>
      </c>
      <c r="T431" s="2">
        <v>0</v>
      </c>
      <c r="U431" s="2" t="s">
        <v>34</v>
      </c>
      <c r="V431" s="5">
        <v>5000</v>
      </c>
      <c r="W431" s="5" t="s">
        <v>444</v>
      </c>
      <c r="Y431" s="2" t="s">
        <v>282</v>
      </c>
      <c r="Z431" s="2" t="s">
        <v>405</v>
      </c>
      <c r="AA431" s="2" t="s">
        <v>283</v>
      </c>
      <c r="AB431" s="2" t="s">
        <v>970</v>
      </c>
      <c r="AC431" s="2" t="s">
        <v>347</v>
      </c>
      <c r="AD431" s="56">
        <v>0</v>
      </c>
      <c r="AE431" s="98">
        <v>0</v>
      </c>
      <c r="AF431" s="98">
        <v>0</v>
      </c>
      <c r="AG431" s="94">
        <f t="shared" si="13"/>
        <v>0</v>
      </c>
      <c r="AH431" s="2"/>
    </row>
    <row r="432" spans="1:35" hidden="1" x14ac:dyDescent="0.25">
      <c r="A432" s="2" t="str">
        <f t="shared" si="12"/>
        <v>1.3.4O2036110ACTAS DE INSTALACIÓN DE MESAS DE PAZDIRECCIÓN GENERAL DE CULTURA DE PAZ</v>
      </c>
      <c r="B432" s="2" t="s">
        <v>965</v>
      </c>
      <c r="D432" s="2" t="s">
        <v>353</v>
      </c>
      <c r="E432" s="2" t="s">
        <v>368</v>
      </c>
      <c r="F432" s="2" t="s">
        <v>354</v>
      </c>
      <c r="G432" s="2" t="s">
        <v>371</v>
      </c>
      <c r="H432" s="2" t="s">
        <v>37</v>
      </c>
      <c r="I432" s="2" t="s">
        <v>380</v>
      </c>
      <c r="J432" s="2" t="s">
        <v>63</v>
      </c>
      <c r="K432" s="2" t="s">
        <v>398</v>
      </c>
      <c r="L432" s="2">
        <v>2</v>
      </c>
      <c r="M432" s="2">
        <v>0</v>
      </c>
      <c r="N432" s="2" t="s">
        <v>404</v>
      </c>
      <c r="O432" s="2" t="s">
        <v>453</v>
      </c>
      <c r="R432">
        <v>3611</v>
      </c>
      <c r="S432" t="s">
        <v>45</v>
      </c>
      <c r="T432" s="2">
        <v>0</v>
      </c>
      <c r="U432" s="2" t="s">
        <v>34</v>
      </c>
      <c r="V432" s="5">
        <v>3000</v>
      </c>
      <c r="W432" s="5" t="s">
        <v>442</v>
      </c>
      <c r="Y432" s="2" t="s">
        <v>186</v>
      </c>
      <c r="Z432" s="2" t="s">
        <v>404</v>
      </c>
      <c r="AA432" s="2" t="s">
        <v>188</v>
      </c>
      <c r="AB432" s="2" t="s">
        <v>193</v>
      </c>
      <c r="AC432" s="2" t="s">
        <v>201</v>
      </c>
      <c r="AD432" s="56">
        <v>300000</v>
      </c>
      <c r="AE432" s="98">
        <v>0</v>
      </c>
      <c r="AF432" s="98">
        <v>0</v>
      </c>
      <c r="AG432" s="94">
        <f t="shared" si="13"/>
        <v>0</v>
      </c>
      <c r="AH432" s="2"/>
    </row>
    <row r="433" spans="1:35" hidden="1" x14ac:dyDescent="0.25">
      <c r="A433" s="2" t="str">
        <f t="shared" si="12"/>
        <v>1.3.4O2036310ACTAS DE INSTALACIÓN DE MESAS DE PAZDIRECCIÓN GENERAL DE CULTURA DE PAZ</v>
      </c>
      <c r="B433" s="2" t="s">
        <v>965</v>
      </c>
      <c r="D433" s="2" t="s">
        <v>353</v>
      </c>
      <c r="E433" s="2" t="s">
        <v>368</v>
      </c>
      <c r="F433" s="2" t="s">
        <v>354</v>
      </c>
      <c r="G433" s="2" t="s">
        <v>371</v>
      </c>
      <c r="H433" s="2" t="s">
        <v>37</v>
      </c>
      <c r="I433" s="2" t="s">
        <v>380</v>
      </c>
      <c r="J433" s="2" t="s">
        <v>63</v>
      </c>
      <c r="K433" s="2" t="s">
        <v>398</v>
      </c>
      <c r="L433" s="2">
        <v>2</v>
      </c>
      <c r="M433" s="2">
        <v>0</v>
      </c>
      <c r="N433" s="2" t="s">
        <v>404</v>
      </c>
      <c r="O433" s="2" t="s">
        <v>453</v>
      </c>
      <c r="R433">
        <v>3631</v>
      </c>
      <c r="S433" t="s">
        <v>167</v>
      </c>
      <c r="T433" s="2">
        <v>0</v>
      </c>
      <c r="U433" s="2" t="s">
        <v>34</v>
      </c>
      <c r="V433" s="5">
        <v>3000</v>
      </c>
      <c r="W433" s="5" t="s">
        <v>442</v>
      </c>
      <c r="Y433" s="2" t="s">
        <v>186</v>
      </c>
      <c r="Z433" s="2" t="s">
        <v>404</v>
      </c>
      <c r="AA433" s="2" t="s">
        <v>188</v>
      </c>
      <c r="AB433" s="2" t="s">
        <v>193</v>
      </c>
      <c r="AC433" s="2" t="s">
        <v>201</v>
      </c>
      <c r="AD433" s="56">
        <v>100000</v>
      </c>
      <c r="AE433" s="98">
        <v>0</v>
      </c>
      <c r="AF433" s="98">
        <v>0</v>
      </c>
      <c r="AG433" s="94">
        <f t="shared" si="13"/>
        <v>0</v>
      </c>
      <c r="AH433" s="2"/>
    </row>
    <row r="434" spans="1:35" hidden="1" x14ac:dyDescent="0.25">
      <c r="A434" s="2" t="str">
        <f t="shared" si="12"/>
        <v>1.3.4O2036510ACTAS DE INSTALACIÓN DE MESAS DE PAZDIRECCIÓN GENERAL DE CULTURA DE PAZ</v>
      </c>
      <c r="B434" s="2" t="s">
        <v>965</v>
      </c>
      <c r="D434" s="2" t="s">
        <v>353</v>
      </c>
      <c r="E434" s="2" t="s">
        <v>368</v>
      </c>
      <c r="F434" s="2" t="s">
        <v>354</v>
      </c>
      <c r="G434" s="2" t="s">
        <v>371</v>
      </c>
      <c r="H434" s="2" t="s">
        <v>37</v>
      </c>
      <c r="I434" s="2" t="s">
        <v>380</v>
      </c>
      <c r="J434" s="2" t="s">
        <v>63</v>
      </c>
      <c r="K434" s="2" t="s">
        <v>398</v>
      </c>
      <c r="L434" s="2">
        <v>2</v>
      </c>
      <c r="M434" s="2">
        <v>0</v>
      </c>
      <c r="N434" s="2" t="s">
        <v>404</v>
      </c>
      <c r="O434" s="2" t="s">
        <v>453</v>
      </c>
      <c r="R434">
        <v>3651</v>
      </c>
      <c r="S434" t="s">
        <v>40</v>
      </c>
      <c r="T434" s="2">
        <v>0</v>
      </c>
      <c r="U434" s="2" t="s">
        <v>34</v>
      </c>
      <c r="V434" s="5">
        <v>3000</v>
      </c>
      <c r="W434" s="5" t="s">
        <v>442</v>
      </c>
      <c r="Y434" s="2" t="s">
        <v>186</v>
      </c>
      <c r="Z434" s="2" t="s">
        <v>404</v>
      </c>
      <c r="AA434" s="2" t="s">
        <v>188</v>
      </c>
      <c r="AB434" s="2" t="s">
        <v>193</v>
      </c>
      <c r="AC434" s="2" t="s">
        <v>201</v>
      </c>
      <c r="AD434" s="56">
        <v>160000</v>
      </c>
      <c r="AE434" s="98">
        <v>0</v>
      </c>
      <c r="AF434" s="98">
        <v>0</v>
      </c>
      <c r="AG434" s="94">
        <f t="shared" si="13"/>
        <v>0</v>
      </c>
      <c r="AH434" s="2"/>
    </row>
    <row r="435" spans="1:35" hidden="1" x14ac:dyDescent="0.25">
      <c r="A435" s="2" t="str">
        <f t="shared" si="12"/>
        <v>1.3.4O2036610ACTAS DE INSTALACIÓN DE MESAS DE PAZDIRECCIÓN GENERAL DE CULTURA DE PAZ</v>
      </c>
      <c r="B435" s="2" t="s">
        <v>965</v>
      </c>
      <c r="D435" s="2" t="s">
        <v>353</v>
      </c>
      <c r="E435" s="2" t="s">
        <v>368</v>
      </c>
      <c r="F435" s="2" t="s">
        <v>354</v>
      </c>
      <c r="G435" s="2" t="s">
        <v>371</v>
      </c>
      <c r="H435" s="2" t="s">
        <v>37</v>
      </c>
      <c r="I435" s="2" t="s">
        <v>380</v>
      </c>
      <c r="J435" s="2" t="s">
        <v>63</v>
      </c>
      <c r="K435" s="2" t="s">
        <v>398</v>
      </c>
      <c r="L435" s="2">
        <v>2</v>
      </c>
      <c r="M435" s="2">
        <v>0</v>
      </c>
      <c r="N435" s="2" t="s">
        <v>404</v>
      </c>
      <c r="O435" s="2" t="s">
        <v>453</v>
      </c>
      <c r="R435">
        <v>3661</v>
      </c>
      <c r="S435" t="s">
        <v>41</v>
      </c>
      <c r="T435" s="2">
        <v>0</v>
      </c>
      <c r="U435" s="2" t="s">
        <v>34</v>
      </c>
      <c r="V435" s="5">
        <v>3000</v>
      </c>
      <c r="W435" s="5" t="s">
        <v>442</v>
      </c>
      <c r="Y435" s="2" t="s">
        <v>186</v>
      </c>
      <c r="Z435" s="2" t="s">
        <v>404</v>
      </c>
      <c r="AA435" s="2" t="s">
        <v>188</v>
      </c>
      <c r="AB435" s="2" t="s">
        <v>193</v>
      </c>
      <c r="AC435" s="2" t="s">
        <v>201</v>
      </c>
      <c r="AD435" s="56">
        <v>250000</v>
      </c>
      <c r="AE435" s="98">
        <v>0</v>
      </c>
      <c r="AF435" s="98">
        <v>0</v>
      </c>
      <c r="AG435" s="94">
        <f t="shared" si="13"/>
        <v>0</v>
      </c>
      <c r="AH435" s="2"/>
    </row>
    <row r="436" spans="1:35" hidden="1" x14ac:dyDescent="0.25">
      <c r="A436" s="2" t="str">
        <f t="shared" si="12"/>
        <v>1.3.4O2037110ACTAS DE INSTALACIÓN DE MESAS DE PAZDIRECCIÓN GENERAL DE CULTURA DE PAZ</v>
      </c>
      <c r="B436" s="2" t="s">
        <v>965</v>
      </c>
      <c r="D436" s="2" t="s">
        <v>353</v>
      </c>
      <c r="E436" s="2" t="s">
        <v>368</v>
      </c>
      <c r="F436" s="2" t="s">
        <v>354</v>
      </c>
      <c r="G436" s="2" t="s">
        <v>371</v>
      </c>
      <c r="H436" s="2" t="s">
        <v>37</v>
      </c>
      <c r="I436" s="2" t="s">
        <v>380</v>
      </c>
      <c r="J436" s="2" t="s">
        <v>63</v>
      </c>
      <c r="K436" s="2" t="s">
        <v>398</v>
      </c>
      <c r="L436" s="2">
        <v>2</v>
      </c>
      <c r="M436" s="2">
        <v>0</v>
      </c>
      <c r="N436" s="2" t="s">
        <v>404</v>
      </c>
      <c r="O436" s="2" t="s">
        <v>453</v>
      </c>
      <c r="R436">
        <v>3711</v>
      </c>
      <c r="S436" t="s">
        <v>18</v>
      </c>
      <c r="T436" s="2">
        <v>0</v>
      </c>
      <c r="U436" s="2" t="s">
        <v>34</v>
      </c>
      <c r="V436" s="5">
        <v>3000</v>
      </c>
      <c r="W436" s="5" t="s">
        <v>442</v>
      </c>
      <c r="Y436" s="2" t="s">
        <v>186</v>
      </c>
      <c r="Z436" s="2" t="s">
        <v>404</v>
      </c>
      <c r="AA436" s="2" t="s">
        <v>188</v>
      </c>
      <c r="AB436" s="2" t="s">
        <v>193</v>
      </c>
      <c r="AC436" s="2" t="s">
        <v>201</v>
      </c>
      <c r="AD436" s="56">
        <v>105000</v>
      </c>
      <c r="AE436" s="98">
        <v>30000</v>
      </c>
      <c r="AF436" s="94">
        <v>0</v>
      </c>
      <c r="AG436" s="94">
        <f t="shared" si="13"/>
        <v>30000</v>
      </c>
      <c r="AH436" s="2"/>
    </row>
    <row r="437" spans="1:35" hidden="1" x14ac:dyDescent="0.25">
      <c r="A437" s="2" t="str">
        <f t="shared" si="12"/>
        <v>1.3.4O2037510ACTAS DE INSTALACIÓN DE MESAS DE PAZDIRECCIÓN GENERAL DE CULTURA DE PAZ</v>
      </c>
      <c r="B437" s="2" t="s">
        <v>965</v>
      </c>
      <c r="D437" s="2" t="s">
        <v>353</v>
      </c>
      <c r="E437" s="2" t="s">
        <v>368</v>
      </c>
      <c r="F437" s="2" t="s">
        <v>354</v>
      </c>
      <c r="G437" s="2" t="s">
        <v>371</v>
      </c>
      <c r="H437" s="2" t="s">
        <v>37</v>
      </c>
      <c r="I437" s="2" t="s">
        <v>380</v>
      </c>
      <c r="J437" s="2" t="s">
        <v>63</v>
      </c>
      <c r="K437" s="2" t="s">
        <v>398</v>
      </c>
      <c r="L437" s="2">
        <v>2</v>
      </c>
      <c r="M437" s="2">
        <v>0</v>
      </c>
      <c r="N437" s="2" t="s">
        <v>404</v>
      </c>
      <c r="O437" s="2" t="s">
        <v>453</v>
      </c>
      <c r="R437">
        <v>3751</v>
      </c>
      <c r="S437" t="s">
        <v>19</v>
      </c>
      <c r="T437" s="2">
        <v>0</v>
      </c>
      <c r="U437" s="2" t="s">
        <v>34</v>
      </c>
      <c r="V437" s="5">
        <v>3000</v>
      </c>
      <c r="W437" s="5" t="s">
        <v>442</v>
      </c>
      <c r="Y437" s="2" t="s">
        <v>186</v>
      </c>
      <c r="Z437" s="2" t="s">
        <v>404</v>
      </c>
      <c r="AA437" s="2" t="s">
        <v>188</v>
      </c>
      <c r="AB437" s="2" t="s">
        <v>193</v>
      </c>
      <c r="AC437" s="2" t="s">
        <v>201</v>
      </c>
      <c r="AD437" s="56">
        <v>105000</v>
      </c>
      <c r="AE437" s="98">
        <v>30000</v>
      </c>
      <c r="AF437" s="94">
        <v>0</v>
      </c>
      <c r="AG437" s="94">
        <f t="shared" si="13"/>
        <v>30000</v>
      </c>
      <c r="AH437" s="2"/>
    </row>
    <row r="438" spans="1:35" hidden="1" x14ac:dyDescent="0.25">
      <c r="A438" s="2" t="str">
        <f t="shared" si="12"/>
        <v>2.7.1S6827110ACTIVIDADES PARA LA CONSTRUCCIÓN DE COMUNIDADDESPACHO DE LA COORDINACIÓN GENERAL DE PARTICIPACIÓN CIUDADANA Y CONSTRUCCIÓN DE COMUNIDAD</v>
      </c>
      <c r="B438" s="2" t="s">
        <v>965</v>
      </c>
      <c r="D438" s="2" t="s">
        <v>355</v>
      </c>
      <c r="E438" s="2" t="s">
        <v>369</v>
      </c>
      <c r="F438" s="2" t="s">
        <v>360</v>
      </c>
      <c r="G438" s="2" t="s">
        <v>377</v>
      </c>
      <c r="H438" s="2" t="s">
        <v>141</v>
      </c>
      <c r="I438" s="2" t="s">
        <v>390</v>
      </c>
      <c r="J438" s="2" t="s">
        <v>258</v>
      </c>
      <c r="K438" s="2" t="s">
        <v>401</v>
      </c>
      <c r="L438" s="2">
        <v>6</v>
      </c>
      <c r="M438" s="2">
        <v>8</v>
      </c>
      <c r="N438" s="2" t="s">
        <v>412</v>
      </c>
      <c r="O438" s="2" t="s">
        <v>453</v>
      </c>
      <c r="R438">
        <v>2711</v>
      </c>
      <c r="S438" t="s">
        <v>44</v>
      </c>
      <c r="T438" s="2">
        <v>0</v>
      </c>
      <c r="U438" s="2" t="s">
        <v>34</v>
      </c>
      <c r="V438" s="5">
        <v>2000</v>
      </c>
      <c r="W438" s="5" t="s">
        <v>440</v>
      </c>
      <c r="Y438" s="2" t="s">
        <v>255</v>
      </c>
      <c r="Z438" s="2" t="s">
        <v>412</v>
      </c>
      <c r="AA438" s="2" t="s">
        <v>261</v>
      </c>
      <c r="AB438" s="2" t="s">
        <v>263</v>
      </c>
      <c r="AC438" s="2" t="s">
        <v>262</v>
      </c>
      <c r="AD438" s="56">
        <v>250000</v>
      </c>
      <c r="AE438" s="56">
        <v>0</v>
      </c>
      <c r="AF438" s="56">
        <v>0</v>
      </c>
      <c r="AG438" s="94">
        <f t="shared" si="13"/>
        <v>0</v>
      </c>
      <c r="AH438" s="3" t="s">
        <v>480</v>
      </c>
    </row>
    <row r="439" spans="1:35" hidden="1" x14ac:dyDescent="0.25">
      <c r="A439" s="2" t="str">
        <f t="shared" si="12"/>
        <v>1.7.2R2537610ADMINISTRACIÓN CENTRAL DE PROTECCIÓN CIVIL Y BOMBEROSDIRECCIÓN GENERAL DE PROTECCIÓN CIVIL Y BOMBEROS</v>
      </c>
      <c r="B439" s="2" t="s">
        <v>965</v>
      </c>
      <c r="D439" s="2" t="s">
        <v>353</v>
      </c>
      <c r="E439" s="2" t="s">
        <v>368</v>
      </c>
      <c r="F439" s="2" t="s">
        <v>362</v>
      </c>
      <c r="G439" s="2" t="s">
        <v>372</v>
      </c>
      <c r="H439" s="2" t="s">
        <v>205</v>
      </c>
      <c r="I439" s="2" t="s">
        <v>383</v>
      </c>
      <c r="J439" s="2" t="s">
        <v>51</v>
      </c>
      <c r="K439" s="2" t="s">
        <v>400</v>
      </c>
      <c r="L439" s="2">
        <v>2</v>
      </c>
      <c r="M439" s="2">
        <v>5</v>
      </c>
      <c r="N439" s="2" t="s">
        <v>409</v>
      </c>
      <c r="O439" s="2" t="s">
        <v>453</v>
      </c>
      <c r="R439">
        <v>3761</v>
      </c>
      <c r="S439" t="s">
        <v>192</v>
      </c>
      <c r="T439" s="2">
        <v>0</v>
      </c>
      <c r="U439" s="2" t="s">
        <v>34</v>
      </c>
      <c r="V439" s="5">
        <v>3000</v>
      </c>
      <c r="W439" s="5" t="s">
        <v>442</v>
      </c>
      <c r="Y439" s="2" t="s">
        <v>186</v>
      </c>
      <c r="Z439" s="2" t="s">
        <v>409</v>
      </c>
      <c r="AA439" s="2" t="s">
        <v>203</v>
      </c>
      <c r="AB439" s="2" t="s">
        <v>350</v>
      </c>
      <c r="AC439" s="2" t="s">
        <v>204</v>
      </c>
      <c r="AD439" s="56">
        <v>600000</v>
      </c>
      <c r="AE439" s="98">
        <v>0</v>
      </c>
      <c r="AF439" s="98">
        <v>0</v>
      </c>
      <c r="AG439" s="94">
        <f t="shared" si="13"/>
        <v>0</v>
      </c>
      <c r="AH439"/>
    </row>
    <row r="440" spans="1:35" hidden="1" x14ac:dyDescent="0.25">
      <c r="A440" s="2" t="str">
        <f t="shared" si="12"/>
        <v>1.7.2R2537110ADMINISTRACIÓN CENTRAL DE PROTECCIÓN CIVIL Y BOMBEROSDIRECCIÓN GENERAL DE PROTECCIÓN CIVIL Y BOMBEROS</v>
      </c>
      <c r="B440" s="2" t="s">
        <v>965</v>
      </c>
      <c r="D440" s="2" t="s">
        <v>353</v>
      </c>
      <c r="E440" s="2" t="s">
        <v>368</v>
      </c>
      <c r="F440" s="2" t="s">
        <v>362</v>
      </c>
      <c r="G440" s="2" t="s">
        <v>372</v>
      </c>
      <c r="H440" s="2" t="s">
        <v>205</v>
      </c>
      <c r="I440" s="2" t="s">
        <v>383</v>
      </c>
      <c r="J440" s="2" t="s">
        <v>51</v>
      </c>
      <c r="K440" s="2" t="s">
        <v>400</v>
      </c>
      <c r="L440" s="2">
        <v>2</v>
      </c>
      <c r="M440" s="2">
        <v>5</v>
      </c>
      <c r="N440" s="2" t="s">
        <v>409</v>
      </c>
      <c r="O440" s="2" t="s">
        <v>453</v>
      </c>
      <c r="R440">
        <v>3711</v>
      </c>
      <c r="S440" t="s">
        <v>18</v>
      </c>
      <c r="T440" s="2">
        <v>0</v>
      </c>
      <c r="U440" s="2" t="s">
        <v>34</v>
      </c>
      <c r="V440" s="5">
        <v>3000</v>
      </c>
      <c r="W440" s="5" t="s">
        <v>442</v>
      </c>
      <c r="Y440" s="2" t="s">
        <v>186</v>
      </c>
      <c r="Z440" s="2" t="s">
        <v>409</v>
      </c>
      <c r="AA440" s="2" t="s">
        <v>203</v>
      </c>
      <c r="AB440" s="2" t="s">
        <v>350</v>
      </c>
      <c r="AC440" s="2" t="s">
        <v>204</v>
      </c>
      <c r="AD440" s="56">
        <v>150000</v>
      </c>
      <c r="AE440" s="98">
        <v>150000</v>
      </c>
      <c r="AF440" s="94">
        <v>0</v>
      </c>
      <c r="AG440" s="94">
        <f t="shared" si="13"/>
        <v>150000</v>
      </c>
      <c r="AH440" s="2"/>
    </row>
    <row r="441" spans="1:35" hidden="1" x14ac:dyDescent="0.25">
      <c r="A441" s="2" t="str">
        <f t="shared" si="12"/>
        <v>1.7.2R2537210ADMINISTRACIÓN CENTRAL DE PROTECCIÓN CIVIL Y BOMBEROSDIRECCIÓN GENERAL DE PROTECCIÓN CIVIL Y BOMBEROS</v>
      </c>
      <c r="B441" s="2" t="s">
        <v>965</v>
      </c>
      <c r="D441" s="2" t="s">
        <v>353</v>
      </c>
      <c r="E441" s="2" t="s">
        <v>368</v>
      </c>
      <c r="F441" s="2" t="s">
        <v>362</v>
      </c>
      <c r="G441" s="2" t="s">
        <v>372</v>
      </c>
      <c r="H441" s="2" t="s">
        <v>205</v>
      </c>
      <c r="I441" s="2" t="s">
        <v>383</v>
      </c>
      <c r="J441" s="2" t="s">
        <v>51</v>
      </c>
      <c r="K441" s="2" t="s">
        <v>400</v>
      </c>
      <c r="L441" s="2">
        <v>2</v>
      </c>
      <c r="M441" s="2">
        <v>5</v>
      </c>
      <c r="N441" s="2" t="s">
        <v>409</v>
      </c>
      <c r="O441" s="2" t="s">
        <v>453</v>
      </c>
      <c r="R441">
        <v>3721</v>
      </c>
      <c r="S441" t="s">
        <v>191</v>
      </c>
      <c r="T441" s="2">
        <v>0</v>
      </c>
      <c r="U441" s="2" t="s">
        <v>34</v>
      </c>
      <c r="V441" s="5">
        <v>3000</v>
      </c>
      <c r="W441" s="5" t="s">
        <v>442</v>
      </c>
      <c r="Y441" s="2" t="s">
        <v>186</v>
      </c>
      <c r="Z441" s="2" t="s">
        <v>409</v>
      </c>
      <c r="AA441" s="2" t="s">
        <v>203</v>
      </c>
      <c r="AB441" s="2" t="s">
        <v>350</v>
      </c>
      <c r="AC441" s="2" t="s">
        <v>204</v>
      </c>
      <c r="AD441" s="56">
        <v>49999.999999999898</v>
      </c>
      <c r="AE441" s="98">
        <v>49999.999999999898</v>
      </c>
      <c r="AF441" s="94">
        <v>0</v>
      </c>
      <c r="AG441" s="94">
        <f t="shared" si="13"/>
        <v>49999.999999999898</v>
      </c>
      <c r="AH441" s="2"/>
    </row>
    <row r="442" spans="1:35" hidden="1" x14ac:dyDescent="0.25">
      <c r="A442" s="2" t="str">
        <f t="shared" si="12"/>
        <v>1.7.2R2537510ADMINISTRACIÓN CENTRAL DE PROTECCIÓN CIVIL Y BOMBEROSDIRECCIÓN GENERAL DE PROTECCIÓN CIVIL Y BOMBEROS</v>
      </c>
      <c r="B442" s="2" t="s">
        <v>965</v>
      </c>
      <c r="D442" s="2" t="s">
        <v>353</v>
      </c>
      <c r="E442" s="2" t="s">
        <v>368</v>
      </c>
      <c r="F442" s="2" t="s">
        <v>362</v>
      </c>
      <c r="G442" s="2" t="s">
        <v>372</v>
      </c>
      <c r="H442" s="2" t="s">
        <v>205</v>
      </c>
      <c r="I442" s="2" t="s">
        <v>383</v>
      </c>
      <c r="J442" s="2" t="s">
        <v>51</v>
      </c>
      <c r="K442" s="2" t="s">
        <v>400</v>
      </c>
      <c r="L442" s="2">
        <v>2</v>
      </c>
      <c r="M442" s="2">
        <v>5</v>
      </c>
      <c r="N442" s="2" t="s">
        <v>409</v>
      </c>
      <c r="O442" s="2" t="s">
        <v>453</v>
      </c>
      <c r="R442">
        <v>3751</v>
      </c>
      <c r="S442" t="s">
        <v>19</v>
      </c>
      <c r="T442" s="2">
        <v>0</v>
      </c>
      <c r="U442" s="2" t="s">
        <v>34</v>
      </c>
      <c r="V442" s="5">
        <v>3000</v>
      </c>
      <c r="W442" s="5" t="s">
        <v>442</v>
      </c>
      <c r="Y442" s="2" t="s">
        <v>186</v>
      </c>
      <c r="Z442" s="2" t="s">
        <v>409</v>
      </c>
      <c r="AA442" s="2" t="s">
        <v>203</v>
      </c>
      <c r="AB442" s="2" t="s">
        <v>350</v>
      </c>
      <c r="AC442" s="2" t="s">
        <v>204</v>
      </c>
      <c r="AD442" s="56">
        <v>300000</v>
      </c>
      <c r="AE442" s="98">
        <v>300000</v>
      </c>
      <c r="AF442" s="94">
        <v>0</v>
      </c>
      <c r="AG442" s="94">
        <f t="shared" si="13"/>
        <v>300000</v>
      </c>
      <c r="AH442" s="2"/>
    </row>
    <row r="443" spans="1:35" hidden="1" x14ac:dyDescent="0.25">
      <c r="A443" s="2" t="str">
        <f t="shared" si="12"/>
        <v>1.3.4E12133410ADMINISTRACIÓN CENTRAL DEL DESPACHO DE LA COORDINACIÓNDESPACHO DE LA COORDINACIÓN GENERAL DE GESTIÓN INTEGRAL DE LA CIUDAD</v>
      </c>
      <c r="B443" s="2" t="s">
        <v>965</v>
      </c>
      <c r="D443" s="2" t="s">
        <v>353</v>
      </c>
      <c r="E443" s="2" t="s">
        <v>368</v>
      </c>
      <c r="F443" s="2" t="s">
        <v>354</v>
      </c>
      <c r="G443" s="2" t="s">
        <v>371</v>
      </c>
      <c r="H443" t="s">
        <v>37</v>
      </c>
      <c r="I443" s="2" t="s">
        <v>380</v>
      </c>
      <c r="J443" t="s">
        <v>25</v>
      </c>
      <c r="K443" s="2" t="s">
        <v>394</v>
      </c>
      <c r="L443">
        <v>12</v>
      </c>
      <c r="M443">
        <v>1</v>
      </c>
      <c r="N443" s="2" t="s">
        <v>405</v>
      </c>
      <c r="O443" s="2" t="s">
        <v>453</v>
      </c>
      <c r="R443">
        <v>3341</v>
      </c>
      <c r="S443" t="s">
        <v>126</v>
      </c>
      <c r="T443" s="2">
        <v>0</v>
      </c>
      <c r="U443" s="2" t="s">
        <v>34</v>
      </c>
      <c r="V443" s="5">
        <v>3000</v>
      </c>
      <c r="W443" s="5" t="s">
        <v>442</v>
      </c>
      <c r="Y443" s="2" t="s">
        <v>282</v>
      </c>
      <c r="Z443" s="2" t="s">
        <v>405</v>
      </c>
      <c r="AA443" s="2" t="s">
        <v>283</v>
      </c>
      <c r="AB443" t="s">
        <v>294</v>
      </c>
      <c r="AC443" s="2" t="s">
        <v>284</v>
      </c>
      <c r="AD443" s="56">
        <v>60000</v>
      </c>
      <c r="AE443" s="98">
        <v>0</v>
      </c>
      <c r="AF443" s="98">
        <v>0</v>
      </c>
      <c r="AG443" s="94">
        <f t="shared" si="13"/>
        <v>0</v>
      </c>
      <c r="AH443" s="2"/>
    </row>
    <row r="444" spans="1:35" hidden="1" x14ac:dyDescent="0.25">
      <c r="A444" s="2" t="str">
        <f t="shared" si="12"/>
        <v>1.3.4E12137110ADMINISTRACIÓN CENTRAL DEL DESPACHO DE LA COORDINACIÓNDESPACHO DE LA COORDINACIÓN GENERAL DE GESTIÓN INTEGRAL DE LA CIUDAD</v>
      </c>
      <c r="B444" s="2" t="s">
        <v>965</v>
      </c>
      <c r="D444" s="2" t="s">
        <v>353</v>
      </c>
      <c r="E444" s="2" t="s">
        <v>368</v>
      </c>
      <c r="F444" s="2" t="s">
        <v>354</v>
      </c>
      <c r="G444" s="2" t="s">
        <v>371</v>
      </c>
      <c r="H444" s="2" t="s">
        <v>37</v>
      </c>
      <c r="I444" s="2" t="s">
        <v>380</v>
      </c>
      <c r="J444" s="2" t="s">
        <v>25</v>
      </c>
      <c r="K444" s="2" t="s">
        <v>394</v>
      </c>
      <c r="L444" s="2">
        <v>12</v>
      </c>
      <c r="M444" s="2">
        <v>1</v>
      </c>
      <c r="N444" s="2" t="s">
        <v>405</v>
      </c>
      <c r="O444" s="2" t="s">
        <v>453</v>
      </c>
      <c r="R444">
        <v>3711</v>
      </c>
      <c r="S444" t="s">
        <v>18</v>
      </c>
      <c r="T444" s="2">
        <v>0</v>
      </c>
      <c r="U444" s="2" t="s">
        <v>34</v>
      </c>
      <c r="V444" s="5">
        <v>3000</v>
      </c>
      <c r="W444" s="5" t="s">
        <v>442</v>
      </c>
      <c r="Y444" s="2" t="s">
        <v>282</v>
      </c>
      <c r="Z444" s="2" t="s">
        <v>405</v>
      </c>
      <c r="AA444" s="2" t="s">
        <v>283</v>
      </c>
      <c r="AB444" s="2" t="s">
        <v>294</v>
      </c>
      <c r="AC444" s="2" t="s">
        <v>284</v>
      </c>
      <c r="AD444" s="56">
        <v>360000</v>
      </c>
      <c r="AE444" s="98">
        <v>0</v>
      </c>
      <c r="AF444" s="98">
        <v>0</v>
      </c>
      <c r="AG444" s="94">
        <f t="shared" si="13"/>
        <v>0</v>
      </c>
      <c r="AH444" s="2"/>
    </row>
    <row r="445" spans="1:35" hidden="1" x14ac:dyDescent="0.25">
      <c r="A445" s="2" t="str">
        <f t="shared" si="12"/>
        <v>1.3.4E12137510ADMINISTRACIÓN CENTRAL DEL DESPACHO DE LA COORDINACIÓNDESPACHO DE LA COORDINACIÓN GENERAL DE GESTIÓN INTEGRAL DE LA CIUDAD</v>
      </c>
      <c r="B445" s="2" t="s">
        <v>965</v>
      </c>
      <c r="D445" s="2" t="s">
        <v>353</v>
      </c>
      <c r="E445" s="2" t="s">
        <v>368</v>
      </c>
      <c r="F445" s="2" t="s">
        <v>354</v>
      </c>
      <c r="G445" s="2" t="s">
        <v>371</v>
      </c>
      <c r="H445" s="2" t="s">
        <v>37</v>
      </c>
      <c r="I445" s="2" t="s">
        <v>380</v>
      </c>
      <c r="J445" s="2" t="s">
        <v>25</v>
      </c>
      <c r="K445" s="2" t="s">
        <v>394</v>
      </c>
      <c r="L445" s="2">
        <v>12</v>
      </c>
      <c r="M445" s="2">
        <v>1</v>
      </c>
      <c r="N445" s="2" t="s">
        <v>405</v>
      </c>
      <c r="O445" s="2" t="s">
        <v>453</v>
      </c>
      <c r="R445">
        <v>3751</v>
      </c>
      <c r="S445" t="s">
        <v>19</v>
      </c>
      <c r="T445" s="2">
        <v>0</v>
      </c>
      <c r="U445" s="2" t="s">
        <v>34</v>
      </c>
      <c r="V445" s="5">
        <v>3000</v>
      </c>
      <c r="W445" s="5" t="s">
        <v>442</v>
      </c>
      <c r="Y445" s="2" t="s">
        <v>282</v>
      </c>
      <c r="Z445" s="2" t="s">
        <v>405</v>
      </c>
      <c r="AA445" s="2" t="s">
        <v>283</v>
      </c>
      <c r="AB445" s="2" t="s">
        <v>294</v>
      </c>
      <c r="AC445" s="2" t="s">
        <v>284</v>
      </c>
      <c r="AD445" s="56">
        <v>360000</v>
      </c>
      <c r="AE445" s="98">
        <v>0</v>
      </c>
      <c r="AF445" s="98">
        <v>0</v>
      </c>
      <c r="AG445" s="94">
        <f t="shared" si="13"/>
        <v>0</v>
      </c>
      <c r="AH445"/>
    </row>
    <row r="446" spans="1:35" hidden="1" x14ac:dyDescent="0.25">
      <c r="A446" s="2" t="str">
        <f t="shared" si="12"/>
        <v>1.3.4E12137610ADMINISTRACIÓN CENTRAL DEL DESPACHO DE LA COORDINACIÓNDESPACHO DE LA COORDINACIÓN GENERAL DE GESTIÓN INTEGRAL DE LA CIUDAD</v>
      </c>
      <c r="B446" s="2" t="s">
        <v>965</v>
      </c>
      <c r="D446" s="2" t="s">
        <v>353</v>
      </c>
      <c r="E446" s="2" t="s">
        <v>368</v>
      </c>
      <c r="F446" s="2" t="s">
        <v>354</v>
      </c>
      <c r="G446" s="2" t="s">
        <v>371</v>
      </c>
      <c r="H446" s="2" t="s">
        <v>37</v>
      </c>
      <c r="I446" s="2" t="s">
        <v>380</v>
      </c>
      <c r="J446" s="2" t="s">
        <v>25</v>
      </c>
      <c r="K446" s="2" t="s">
        <v>394</v>
      </c>
      <c r="L446" s="2">
        <v>12</v>
      </c>
      <c r="M446" s="2">
        <v>1</v>
      </c>
      <c r="N446" s="2" t="s">
        <v>405</v>
      </c>
      <c r="O446" s="2" t="s">
        <v>453</v>
      </c>
      <c r="R446">
        <v>3761</v>
      </c>
      <c r="S446" t="s">
        <v>192</v>
      </c>
      <c r="T446" s="2">
        <v>0</v>
      </c>
      <c r="U446" s="2" t="s">
        <v>34</v>
      </c>
      <c r="V446" s="5">
        <v>3000</v>
      </c>
      <c r="W446" s="5" t="s">
        <v>442</v>
      </c>
      <c r="Y446" s="2" t="s">
        <v>282</v>
      </c>
      <c r="Z446" s="2" t="s">
        <v>405</v>
      </c>
      <c r="AA446" s="2" t="s">
        <v>283</v>
      </c>
      <c r="AB446" s="2" t="s">
        <v>294</v>
      </c>
      <c r="AC446" s="2" t="s">
        <v>284</v>
      </c>
      <c r="AD446" s="56">
        <v>300000</v>
      </c>
      <c r="AE446" s="98">
        <v>0</v>
      </c>
      <c r="AF446" s="98">
        <v>0</v>
      </c>
      <c r="AG446" s="94">
        <f t="shared" si="13"/>
        <v>0</v>
      </c>
      <c r="AH446" s="2"/>
    </row>
    <row r="447" spans="1:35" hidden="1" x14ac:dyDescent="0.25">
      <c r="A447" s="2" t="str">
        <f t="shared" si="12"/>
        <v>1.3.4E12138310ADMINISTRACIÓN CENTRAL DEL DESPACHO DE LA COORDINACIÓNDESPACHO DE LA COORDINACIÓN GENERAL DE GESTIÓN INTEGRAL DE LA CIUDAD</v>
      </c>
      <c r="B447" s="2" t="s">
        <v>965</v>
      </c>
      <c r="D447" s="2" t="s">
        <v>353</v>
      </c>
      <c r="E447" s="2" t="s">
        <v>368</v>
      </c>
      <c r="F447" s="2" t="s">
        <v>354</v>
      </c>
      <c r="G447" s="2" t="s">
        <v>371</v>
      </c>
      <c r="H447" s="2" t="s">
        <v>37</v>
      </c>
      <c r="I447" s="2" t="s">
        <v>380</v>
      </c>
      <c r="J447" s="2" t="s">
        <v>25</v>
      </c>
      <c r="K447" s="2" t="s">
        <v>394</v>
      </c>
      <c r="L447" s="2">
        <v>12</v>
      </c>
      <c r="M447" s="2">
        <v>1</v>
      </c>
      <c r="N447" s="2" t="s">
        <v>405</v>
      </c>
      <c r="O447" s="2" t="s">
        <v>453</v>
      </c>
      <c r="R447">
        <v>3831</v>
      </c>
      <c r="S447" t="s">
        <v>93</v>
      </c>
      <c r="T447" s="2">
        <v>0</v>
      </c>
      <c r="U447" s="2" t="s">
        <v>34</v>
      </c>
      <c r="V447" s="5">
        <v>3000</v>
      </c>
      <c r="W447" s="5" t="s">
        <v>442</v>
      </c>
      <c r="Y447" s="2" t="s">
        <v>282</v>
      </c>
      <c r="Z447" s="2" t="s">
        <v>405</v>
      </c>
      <c r="AA447" s="2" t="s">
        <v>283</v>
      </c>
      <c r="AB447" s="2" t="s">
        <v>294</v>
      </c>
      <c r="AC447" t="s">
        <v>284</v>
      </c>
      <c r="AD447" s="56">
        <v>180000</v>
      </c>
      <c r="AE447" s="98">
        <v>0</v>
      </c>
      <c r="AF447" s="98">
        <v>0</v>
      </c>
      <c r="AG447" s="94">
        <f t="shared" si="13"/>
        <v>0</v>
      </c>
      <c r="AH447" s="2"/>
    </row>
    <row r="448" spans="1:35" hidden="1" x14ac:dyDescent="0.25">
      <c r="A448" s="2" t="str">
        <f t="shared" si="12"/>
        <v>1.3.4E12144210ADMINISTRACIÓN CENTRAL DEL DESPACHO DE LA COORDINACIÓNDESPACHO DE LA COORDINACIÓN GENERAL DE GESTIÓN INTEGRAL DE LA CIUDAD</v>
      </c>
      <c r="B448" s="2" t="s">
        <v>965</v>
      </c>
      <c r="D448" s="2" t="s">
        <v>353</v>
      </c>
      <c r="E448" s="2" t="s">
        <v>368</v>
      </c>
      <c r="F448" s="2" t="s">
        <v>354</v>
      </c>
      <c r="G448" s="2" t="s">
        <v>371</v>
      </c>
      <c r="H448" s="2" t="s">
        <v>37</v>
      </c>
      <c r="I448" s="2" t="s">
        <v>380</v>
      </c>
      <c r="J448" s="2" t="s">
        <v>25</v>
      </c>
      <c r="K448" s="2" t="s">
        <v>394</v>
      </c>
      <c r="L448" s="2">
        <v>12</v>
      </c>
      <c r="M448" s="2">
        <v>1</v>
      </c>
      <c r="N448" s="2" t="s">
        <v>405</v>
      </c>
      <c r="O448" s="2" t="s">
        <v>453</v>
      </c>
      <c r="R448">
        <v>4421</v>
      </c>
      <c r="S448" t="s">
        <v>243</v>
      </c>
      <c r="T448" s="2">
        <v>0</v>
      </c>
      <c r="U448" s="2" t="s">
        <v>34</v>
      </c>
      <c r="V448" s="5">
        <v>4000</v>
      </c>
      <c r="W448" s="5" t="s">
        <v>443</v>
      </c>
      <c r="Y448" s="2" t="s">
        <v>282</v>
      </c>
      <c r="Z448" s="2" t="s">
        <v>405</v>
      </c>
      <c r="AA448" s="2" t="s">
        <v>283</v>
      </c>
      <c r="AB448" s="2" t="s">
        <v>294</v>
      </c>
      <c r="AC448" s="2" t="s">
        <v>284</v>
      </c>
      <c r="AD448" s="56">
        <v>300000</v>
      </c>
      <c r="AE448" s="98">
        <v>0</v>
      </c>
      <c r="AF448" s="98">
        <v>0</v>
      </c>
      <c r="AG448" s="94">
        <f t="shared" si="13"/>
        <v>0</v>
      </c>
      <c r="AH448" s="2"/>
      <c r="AI448" t="s">
        <v>419</v>
      </c>
    </row>
    <row r="449" spans="1:35" hidden="1" x14ac:dyDescent="0.25">
      <c r="A449" s="2" t="str">
        <f t="shared" si="12"/>
        <v>3.1.1E9621210ADMINISTRACIÓN DEL DESPACHODESPACHO DE LA COORDINACIÓN GENERAL DE DESARROLLO ECONÓMICO</v>
      </c>
      <c r="B449" s="2" t="s">
        <v>965</v>
      </c>
      <c r="D449" s="2" t="s">
        <v>358</v>
      </c>
      <c r="E449" s="2" t="s">
        <v>370</v>
      </c>
      <c r="F449" s="2" t="s">
        <v>363</v>
      </c>
      <c r="G449" s="2" t="s">
        <v>378</v>
      </c>
      <c r="H449" s="2" t="s">
        <v>221</v>
      </c>
      <c r="I449" s="2" t="s">
        <v>391</v>
      </c>
      <c r="J449" s="2" t="s">
        <v>25</v>
      </c>
      <c r="K449" s="2" t="s">
        <v>394</v>
      </c>
      <c r="L449" s="2">
        <v>9</v>
      </c>
      <c r="M449" s="2">
        <v>6</v>
      </c>
      <c r="N449" s="2" t="s">
        <v>410</v>
      </c>
      <c r="O449" s="2" t="s">
        <v>453</v>
      </c>
      <c r="R449">
        <v>2121</v>
      </c>
      <c r="S449" t="s">
        <v>250</v>
      </c>
      <c r="T449" s="2">
        <v>0</v>
      </c>
      <c r="U449" s="2" t="s">
        <v>34</v>
      </c>
      <c r="V449" s="5">
        <v>2000</v>
      </c>
      <c r="W449" s="5" t="s">
        <v>440</v>
      </c>
      <c r="Y449" s="2" t="s">
        <v>222</v>
      </c>
      <c r="Z449" s="2" t="s">
        <v>410</v>
      </c>
      <c r="AA449" s="2" t="s">
        <v>246</v>
      </c>
      <c r="AB449" s="2" t="s">
        <v>249</v>
      </c>
      <c r="AC449" s="2" t="s">
        <v>248</v>
      </c>
      <c r="AD449" s="56">
        <v>10000</v>
      </c>
      <c r="AE449" s="56">
        <v>0</v>
      </c>
      <c r="AF449" s="56">
        <v>0</v>
      </c>
      <c r="AG449" s="94">
        <f t="shared" si="13"/>
        <v>0</v>
      </c>
      <c r="AH449" s="3" t="s">
        <v>477</v>
      </c>
    </row>
    <row r="450" spans="1:35" hidden="1" x14ac:dyDescent="0.25">
      <c r="A450" s="2" t="str">
        <f t="shared" ref="A450:A513" si="14">+CONCATENATE(H450,J450,L450,M450,R450,T450,AB450,AC450)</f>
        <v>3.1.1E9621510ADMINISTRACIÓN DEL DESPACHODESPACHO DE LA COORDINACIÓN GENERAL DE DESARROLLO ECONÓMICO</v>
      </c>
      <c r="B450" s="2" t="s">
        <v>965</v>
      </c>
      <c r="D450" s="2" t="s">
        <v>358</v>
      </c>
      <c r="E450" s="2" t="s">
        <v>370</v>
      </c>
      <c r="F450" s="2" t="s">
        <v>363</v>
      </c>
      <c r="G450" s="2" t="s">
        <v>378</v>
      </c>
      <c r="H450" s="2" t="s">
        <v>221</v>
      </c>
      <c r="I450" s="2" t="s">
        <v>391</v>
      </c>
      <c r="J450" s="2" t="s">
        <v>25</v>
      </c>
      <c r="K450" s="2" t="s">
        <v>394</v>
      </c>
      <c r="L450" s="2">
        <v>9</v>
      </c>
      <c r="M450" s="2">
        <v>6</v>
      </c>
      <c r="N450" s="2" t="s">
        <v>410</v>
      </c>
      <c r="O450" s="2" t="s">
        <v>453</v>
      </c>
      <c r="R450">
        <v>2151</v>
      </c>
      <c r="S450" t="s">
        <v>43</v>
      </c>
      <c r="T450" s="2">
        <v>0</v>
      </c>
      <c r="U450" s="2" t="s">
        <v>34</v>
      </c>
      <c r="V450" s="5">
        <v>2000</v>
      </c>
      <c r="W450" s="5" t="s">
        <v>440</v>
      </c>
      <c r="Y450" s="2" t="s">
        <v>222</v>
      </c>
      <c r="Z450" s="2" t="s">
        <v>410</v>
      </c>
      <c r="AA450" s="2" t="s">
        <v>246</v>
      </c>
      <c r="AB450" s="2" t="s">
        <v>249</v>
      </c>
      <c r="AC450" s="2" t="s">
        <v>248</v>
      </c>
      <c r="AD450" s="56">
        <v>10000</v>
      </c>
      <c r="AE450" s="56">
        <v>0</v>
      </c>
      <c r="AF450" s="56">
        <v>0</v>
      </c>
      <c r="AG450" s="94">
        <f t="shared" si="13"/>
        <v>0</v>
      </c>
      <c r="AH450" s="3" t="s">
        <v>477</v>
      </c>
    </row>
    <row r="451" spans="1:35" hidden="1" x14ac:dyDescent="0.25">
      <c r="A451" s="2" t="str">
        <f t="shared" si="14"/>
        <v>3.1.1E9624310ADMINISTRACIÓN DEL DESPACHODESPACHO DE LA COORDINACIÓN GENERAL DE DESARROLLO ECONÓMICO</v>
      </c>
      <c r="B451" s="2" t="s">
        <v>965</v>
      </c>
      <c r="D451" s="2" t="s">
        <v>358</v>
      </c>
      <c r="E451" s="2" t="s">
        <v>370</v>
      </c>
      <c r="F451" s="2" t="s">
        <v>363</v>
      </c>
      <c r="G451" s="2" t="s">
        <v>378</v>
      </c>
      <c r="H451" s="2" t="s">
        <v>221</v>
      </c>
      <c r="I451" s="2" t="s">
        <v>391</v>
      </c>
      <c r="J451" s="2" t="s">
        <v>25</v>
      </c>
      <c r="K451" s="2" t="s">
        <v>394</v>
      </c>
      <c r="L451" s="2">
        <v>9</v>
      </c>
      <c r="M451" s="2">
        <v>6</v>
      </c>
      <c r="N451" s="2" t="s">
        <v>410</v>
      </c>
      <c r="O451" s="2" t="s">
        <v>453</v>
      </c>
      <c r="R451">
        <v>2431</v>
      </c>
      <c r="S451" t="s">
        <v>98</v>
      </c>
      <c r="T451" s="2">
        <v>0</v>
      </c>
      <c r="U451" s="2" t="s">
        <v>34</v>
      </c>
      <c r="V451" s="5">
        <v>2000</v>
      </c>
      <c r="W451" s="5" t="s">
        <v>440</v>
      </c>
      <c r="Y451" s="2" t="s">
        <v>222</v>
      </c>
      <c r="Z451" s="2" t="s">
        <v>410</v>
      </c>
      <c r="AA451" s="2" t="s">
        <v>246</v>
      </c>
      <c r="AB451" s="2" t="s">
        <v>249</v>
      </c>
      <c r="AC451" s="2" t="s">
        <v>248</v>
      </c>
      <c r="AD451" s="56">
        <v>50000</v>
      </c>
      <c r="AE451" s="98">
        <v>50000</v>
      </c>
      <c r="AF451" s="94">
        <v>0</v>
      </c>
      <c r="AG451" s="94">
        <f t="shared" ref="AG451:AG514" si="15">AE451-AF451</f>
        <v>50000</v>
      </c>
      <c r="AH451" s="2"/>
    </row>
    <row r="452" spans="1:35" hidden="1" x14ac:dyDescent="0.25">
      <c r="A452" s="2" t="str">
        <f t="shared" si="14"/>
        <v>3.1.1E9627210ADMINISTRACIÓN DEL DESPACHODESPACHO DE LA COORDINACIÓN GENERAL DE DESARROLLO ECONÓMICO</v>
      </c>
      <c r="B452" s="2" t="s">
        <v>965</v>
      </c>
      <c r="D452" s="2" t="s">
        <v>358</v>
      </c>
      <c r="E452" s="2" t="s">
        <v>370</v>
      </c>
      <c r="F452" s="2" t="s">
        <v>363</v>
      </c>
      <c r="G452" s="2" t="s">
        <v>378</v>
      </c>
      <c r="H452" s="2" t="s">
        <v>221</v>
      </c>
      <c r="I452" s="2" t="s">
        <v>391</v>
      </c>
      <c r="J452" s="2" t="s">
        <v>25</v>
      </c>
      <c r="K452" s="2" t="s">
        <v>394</v>
      </c>
      <c r="L452" s="2">
        <v>9</v>
      </c>
      <c r="M452" s="2">
        <v>6</v>
      </c>
      <c r="N452" s="2" t="s">
        <v>410</v>
      </c>
      <c r="O452" s="2" t="s">
        <v>453</v>
      </c>
      <c r="R452">
        <v>2721</v>
      </c>
      <c r="S452" t="s">
        <v>72</v>
      </c>
      <c r="T452" s="2">
        <v>0</v>
      </c>
      <c r="U452" s="2" t="s">
        <v>34</v>
      </c>
      <c r="V452" s="5">
        <v>2000</v>
      </c>
      <c r="W452" s="5" t="s">
        <v>440</v>
      </c>
      <c r="Y452" s="2" t="s">
        <v>222</v>
      </c>
      <c r="Z452" s="2" t="s">
        <v>410</v>
      </c>
      <c r="AA452" s="2" t="s">
        <v>246</v>
      </c>
      <c r="AB452" s="2" t="s">
        <v>249</v>
      </c>
      <c r="AC452" s="2" t="s">
        <v>248</v>
      </c>
      <c r="AD452" s="56">
        <v>50000</v>
      </c>
      <c r="AE452" s="98">
        <v>50000</v>
      </c>
      <c r="AF452" s="94">
        <v>0</v>
      </c>
      <c r="AG452" s="94">
        <f t="shared" si="15"/>
        <v>50000</v>
      </c>
      <c r="AH452" s="2"/>
    </row>
    <row r="453" spans="1:35" hidden="1" x14ac:dyDescent="0.25">
      <c r="A453" s="2" t="str">
        <f t="shared" si="14"/>
        <v>3.1.1E9652310ADMINISTRACIÓN DEL DESPACHODESPACHO DE LA COORDINACIÓN GENERAL DE DESARROLLO ECONÓMICO</v>
      </c>
      <c r="B453" s="2" t="s">
        <v>965</v>
      </c>
      <c r="D453" s="2" t="s">
        <v>358</v>
      </c>
      <c r="E453" s="2" t="s">
        <v>370</v>
      </c>
      <c r="F453" s="2" t="s">
        <v>363</v>
      </c>
      <c r="G453" s="2" t="s">
        <v>378</v>
      </c>
      <c r="H453" s="2" t="s">
        <v>221</v>
      </c>
      <c r="I453" s="2" t="s">
        <v>391</v>
      </c>
      <c r="J453" s="2" t="s">
        <v>25</v>
      </c>
      <c r="K453" s="2" t="s">
        <v>394</v>
      </c>
      <c r="L453" s="2">
        <v>9</v>
      </c>
      <c r="M453" s="2">
        <v>6</v>
      </c>
      <c r="N453" s="2" t="s">
        <v>410</v>
      </c>
      <c r="O453" s="2" t="s">
        <v>452</v>
      </c>
      <c r="R453">
        <v>5231</v>
      </c>
      <c r="S453" t="s">
        <v>46</v>
      </c>
      <c r="T453" s="2">
        <v>0</v>
      </c>
      <c r="U453" s="2" t="s">
        <v>34</v>
      </c>
      <c r="V453" s="5">
        <v>5000</v>
      </c>
      <c r="W453" s="5" t="s">
        <v>444</v>
      </c>
      <c r="Y453" s="2" t="s">
        <v>222</v>
      </c>
      <c r="Z453" s="2" t="s">
        <v>410</v>
      </c>
      <c r="AA453" s="2" t="s">
        <v>246</v>
      </c>
      <c r="AB453" s="2" t="s">
        <v>249</v>
      </c>
      <c r="AC453" s="2" t="s">
        <v>248</v>
      </c>
      <c r="AD453" s="56">
        <v>50000</v>
      </c>
      <c r="AE453" s="98">
        <v>50000</v>
      </c>
      <c r="AF453" s="94">
        <v>0</v>
      </c>
      <c r="AG453" s="94">
        <f t="shared" si="15"/>
        <v>50000</v>
      </c>
      <c r="AH453" s="2"/>
    </row>
    <row r="454" spans="1:35" hidden="1" x14ac:dyDescent="0.25">
      <c r="A454" s="2" t="str">
        <f t="shared" si="14"/>
        <v>2.7.1S6821710ADMINISTRACIÓN GENERAL DE LA COORDINACIÓN GENERAL DE PARTICIPACIÓN CIUDADANA Y CONSTRUCCIÓN DE COMUNIDADDESPACHO DE LA COORDINACIÓN GENERAL DE PARTICIPACIÓN CIUDADANA Y CONSTRUCCIÓN DE COMUNIDAD</v>
      </c>
      <c r="B454" s="2" t="s">
        <v>965</v>
      </c>
      <c r="D454" s="2" t="s">
        <v>355</v>
      </c>
      <c r="E454" s="2" t="s">
        <v>369</v>
      </c>
      <c r="F454" s="2" t="s">
        <v>360</v>
      </c>
      <c r="G454" s="2" t="s">
        <v>377</v>
      </c>
      <c r="H454" s="2" t="s">
        <v>141</v>
      </c>
      <c r="I454" s="2" t="s">
        <v>390</v>
      </c>
      <c r="J454" s="2" t="s">
        <v>258</v>
      </c>
      <c r="K454" s="2" t="s">
        <v>401</v>
      </c>
      <c r="L454" s="2">
        <v>6</v>
      </c>
      <c r="M454" s="2">
        <v>8</v>
      </c>
      <c r="N454" s="2" t="s">
        <v>412</v>
      </c>
      <c r="O454" s="2" t="s">
        <v>453</v>
      </c>
      <c r="R454">
        <v>2171</v>
      </c>
      <c r="S454" t="s">
        <v>274</v>
      </c>
      <c r="T454" s="2">
        <v>0</v>
      </c>
      <c r="U454" s="2" t="s">
        <v>34</v>
      </c>
      <c r="V454" s="5">
        <v>2000</v>
      </c>
      <c r="W454" s="5" t="s">
        <v>440</v>
      </c>
      <c r="Y454" s="2" t="s">
        <v>255</v>
      </c>
      <c r="Z454" s="2" t="s">
        <v>412</v>
      </c>
      <c r="AA454" s="2" t="s">
        <v>277</v>
      </c>
      <c r="AB454" s="2" t="s">
        <v>276</v>
      </c>
      <c r="AC454" s="2" t="s">
        <v>262</v>
      </c>
      <c r="AD454" s="56">
        <v>80000</v>
      </c>
      <c r="AE454" s="98">
        <v>0</v>
      </c>
      <c r="AF454" s="98">
        <v>0</v>
      </c>
      <c r="AG454" s="94">
        <f t="shared" si="15"/>
        <v>0</v>
      </c>
      <c r="AH454" s="2"/>
    </row>
    <row r="455" spans="1:35" hidden="1" x14ac:dyDescent="0.25">
      <c r="A455" s="2" t="str">
        <f t="shared" si="14"/>
        <v>2.7.1S6827110ADMINISTRACIÓN GENERAL DE LA COORDINACIÓN GENERAL DE PARTICIPACIÓN CIUDADANA Y CONSTRUCCIÓN DE COMUNIDADDESPACHO DE LA COORDINACIÓN GENERAL DE PARTICIPACIÓN CIUDADANA Y CONSTRUCCIÓN DE COMUNIDAD</v>
      </c>
      <c r="B455" s="2" t="s">
        <v>965</v>
      </c>
      <c r="C455" s="3"/>
      <c r="D455" s="2" t="s">
        <v>355</v>
      </c>
      <c r="E455" s="2" t="s">
        <v>369</v>
      </c>
      <c r="F455" s="2" t="s">
        <v>360</v>
      </c>
      <c r="G455" s="2" t="s">
        <v>377</v>
      </c>
      <c r="H455" s="2" t="s">
        <v>141</v>
      </c>
      <c r="I455" s="2" t="s">
        <v>390</v>
      </c>
      <c r="J455" s="2" t="s">
        <v>258</v>
      </c>
      <c r="K455" s="2" t="s">
        <v>401</v>
      </c>
      <c r="L455" s="2">
        <v>6</v>
      </c>
      <c r="M455" s="2">
        <v>8</v>
      </c>
      <c r="N455" s="2" t="s">
        <v>412</v>
      </c>
      <c r="O455" s="2" t="s">
        <v>453</v>
      </c>
      <c r="P455" s="3"/>
      <c r="Q455" s="3"/>
      <c r="R455" s="3">
        <v>2711</v>
      </c>
      <c r="S455" s="3" t="s">
        <v>44</v>
      </c>
      <c r="T455" s="2">
        <v>0</v>
      </c>
      <c r="U455" s="2" t="s">
        <v>34</v>
      </c>
      <c r="V455" s="5">
        <v>2000</v>
      </c>
      <c r="W455" s="5" t="s">
        <v>440</v>
      </c>
      <c r="X455" s="3"/>
      <c r="Y455" s="2" t="s">
        <v>255</v>
      </c>
      <c r="Z455" s="2" t="s">
        <v>412</v>
      </c>
      <c r="AA455" s="2" t="s">
        <v>277</v>
      </c>
      <c r="AB455" s="2" t="s">
        <v>276</v>
      </c>
      <c r="AC455" s="2" t="s">
        <v>262</v>
      </c>
      <c r="AD455" s="56">
        <v>150000</v>
      </c>
      <c r="AE455" s="98">
        <v>0</v>
      </c>
      <c r="AF455" s="98">
        <v>0</v>
      </c>
      <c r="AG455" s="94">
        <f t="shared" si="15"/>
        <v>0</v>
      </c>
      <c r="AH455" s="2"/>
    </row>
    <row r="456" spans="1:35" hidden="1" x14ac:dyDescent="0.25">
      <c r="A456" s="2" t="str">
        <f t="shared" si="14"/>
        <v>2.7.1S6832910ADMINISTRACIÓN GENERAL DE LA COORDINACIÓN GENERAL DE PARTICIPACIÓN CIUDADANA Y CONSTRUCCIÓN DE COMUNIDADDESPACHO DE LA COORDINACIÓN GENERAL DE PARTICIPACIÓN CIUDADANA Y CONSTRUCCIÓN DE COMUNIDAD</v>
      </c>
      <c r="B456" s="2" t="s">
        <v>965</v>
      </c>
      <c r="D456" s="2" t="s">
        <v>355</v>
      </c>
      <c r="E456" s="2" t="s">
        <v>369</v>
      </c>
      <c r="F456" s="2" t="s">
        <v>360</v>
      </c>
      <c r="G456" s="2" t="s">
        <v>377</v>
      </c>
      <c r="H456" s="2" t="s">
        <v>141</v>
      </c>
      <c r="I456" s="2" t="s">
        <v>390</v>
      </c>
      <c r="J456" s="2" t="s">
        <v>258</v>
      </c>
      <c r="K456" s="2" t="s">
        <v>401</v>
      </c>
      <c r="L456" s="2">
        <v>6</v>
      </c>
      <c r="M456" s="2">
        <v>8</v>
      </c>
      <c r="N456" s="2" t="s">
        <v>412</v>
      </c>
      <c r="O456" s="2" t="s">
        <v>453</v>
      </c>
      <c r="R456">
        <v>3291</v>
      </c>
      <c r="S456" t="s">
        <v>174</v>
      </c>
      <c r="T456" s="2">
        <v>0</v>
      </c>
      <c r="U456" s="2" t="s">
        <v>34</v>
      </c>
      <c r="V456" s="5">
        <v>3000</v>
      </c>
      <c r="W456" s="5" t="s">
        <v>442</v>
      </c>
      <c r="Y456" s="2" t="s">
        <v>255</v>
      </c>
      <c r="Z456" s="2" t="s">
        <v>412</v>
      </c>
      <c r="AA456" s="2" t="s">
        <v>277</v>
      </c>
      <c r="AB456" s="2" t="s">
        <v>276</v>
      </c>
      <c r="AC456" s="2" t="s">
        <v>262</v>
      </c>
      <c r="AD456" s="56">
        <v>1300000</v>
      </c>
      <c r="AE456" s="93">
        <v>0</v>
      </c>
      <c r="AF456" s="93">
        <v>0</v>
      </c>
      <c r="AG456" s="94">
        <f t="shared" si="15"/>
        <v>0</v>
      </c>
      <c r="AH456" s="2"/>
    </row>
    <row r="457" spans="1:35" hidden="1" x14ac:dyDescent="0.25">
      <c r="A457" s="2" t="str">
        <f t="shared" si="14"/>
        <v>2.7.1S6832910ADMINISTRACIÓN GENERAL DE LA COORDINACIÓN GENERAL DE PARTICIPACIÓN CIUDADANA Y CONSTRUCCIÓN DE COMUNIDADDESPACHO DE LA COORDINACIÓN GENERAL DE PARTICIPACIÓN CIUDADANA Y CONSTRUCCIÓN DE COMUNIDAD</v>
      </c>
      <c r="B457" s="2" t="s">
        <v>965</v>
      </c>
      <c r="D457" s="2" t="s">
        <v>355</v>
      </c>
      <c r="E457" s="2" t="s">
        <v>369</v>
      </c>
      <c r="F457" s="2" t="s">
        <v>360</v>
      </c>
      <c r="G457" s="2" t="s">
        <v>377</v>
      </c>
      <c r="H457" s="2" t="s">
        <v>141</v>
      </c>
      <c r="I457" s="2" t="s">
        <v>390</v>
      </c>
      <c r="J457" s="2" t="s">
        <v>258</v>
      </c>
      <c r="K457" s="2" t="s">
        <v>401</v>
      </c>
      <c r="L457" s="2">
        <v>6</v>
      </c>
      <c r="M457" s="2">
        <v>8</v>
      </c>
      <c r="N457" s="2" t="s">
        <v>412</v>
      </c>
      <c r="O457" s="2" t="s">
        <v>453</v>
      </c>
      <c r="R457">
        <v>3291</v>
      </c>
      <c r="S457" t="s">
        <v>174</v>
      </c>
      <c r="T457" s="2">
        <v>0</v>
      </c>
      <c r="U457" s="2" t="s">
        <v>34</v>
      </c>
      <c r="V457" s="5">
        <v>3000</v>
      </c>
      <c r="W457" s="5" t="s">
        <v>442</v>
      </c>
      <c r="Y457" s="2" t="s">
        <v>255</v>
      </c>
      <c r="Z457" s="2" t="s">
        <v>412</v>
      </c>
      <c r="AA457" s="2" t="s">
        <v>277</v>
      </c>
      <c r="AB457" s="2" t="s">
        <v>276</v>
      </c>
      <c r="AC457" s="2" t="s">
        <v>262</v>
      </c>
      <c r="AD457" s="56">
        <v>1300000</v>
      </c>
      <c r="AE457" s="98">
        <v>0</v>
      </c>
      <c r="AF457" s="98">
        <v>0</v>
      </c>
      <c r="AG457" s="94">
        <f t="shared" si="15"/>
        <v>0</v>
      </c>
      <c r="AH457" s="2"/>
    </row>
    <row r="458" spans="1:35" hidden="1" x14ac:dyDescent="0.25">
      <c r="A458" s="2" t="str">
        <f t="shared" si="14"/>
        <v>2.7.1S6837110ADMINISTRACIÓN GENERAL DE LA COORDINACIÓN GENERAL DE PARTICIPACIÓN CIUDADANA Y CONSTRUCCIÓN DE COMUNIDADDESPACHO DE LA COORDINACIÓN GENERAL DE PARTICIPACIÓN CIUDADANA Y CONSTRUCCIÓN DE COMUNIDAD</v>
      </c>
      <c r="B458" s="2" t="s">
        <v>965</v>
      </c>
      <c r="D458" s="2" t="s">
        <v>355</v>
      </c>
      <c r="E458" s="2" t="s">
        <v>369</v>
      </c>
      <c r="F458" s="2" t="s">
        <v>360</v>
      </c>
      <c r="G458" s="2" t="s">
        <v>377</v>
      </c>
      <c r="H458" s="2" t="s">
        <v>141</v>
      </c>
      <c r="I458" s="2" t="s">
        <v>390</v>
      </c>
      <c r="J458" s="2" t="s">
        <v>258</v>
      </c>
      <c r="K458" s="2" t="s">
        <v>401</v>
      </c>
      <c r="L458" s="2">
        <v>6</v>
      </c>
      <c r="M458" s="2">
        <v>8</v>
      </c>
      <c r="N458" s="2" t="s">
        <v>412</v>
      </c>
      <c r="O458" s="2" t="s">
        <v>453</v>
      </c>
      <c r="R458">
        <v>3711</v>
      </c>
      <c r="S458" t="s">
        <v>18</v>
      </c>
      <c r="T458" s="2">
        <v>0</v>
      </c>
      <c r="U458" s="2" t="s">
        <v>34</v>
      </c>
      <c r="V458" s="5">
        <v>3000</v>
      </c>
      <c r="W458" s="5" t="s">
        <v>442</v>
      </c>
      <c r="Y458" s="2" t="s">
        <v>255</v>
      </c>
      <c r="Z458" s="2" t="s">
        <v>412</v>
      </c>
      <c r="AA458" s="2" t="s">
        <v>277</v>
      </c>
      <c r="AB458" s="2" t="s">
        <v>276</v>
      </c>
      <c r="AC458" s="2" t="s">
        <v>262</v>
      </c>
      <c r="AD458" s="56">
        <v>45000</v>
      </c>
      <c r="AE458" s="98">
        <v>0</v>
      </c>
      <c r="AF458" s="98">
        <v>0</v>
      </c>
      <c r="AG458" s="94">
        <f t="shared" si="15"/>
        <v>0</v>
      </c>
      <c r="AH458" s="2"/>
      <c r="AI458" s="2"/>
    </row>
    <row r="459" spans="1:35" hidden="1" x14ac:dyDescent="0.25">
      <c r="A459" s="2" t="str">
        <f t="shared" si="14"/>
        <v>2.7.1S6837510ADMINISTRACIÓN GENERAL DE LA COORDINACIÓN GENERAL DE PARTICIPACIÓN CIUDADANA Y CONSTRUCCIÓN DE COMUNIDADDESPACHO DE LA COORDINACIÓN GENERAL DE PARTICIPACIÓN CIUDADANA Y CONSTRUCCIÓN DE COMUNIDAD</v>
      </c>
      <c r="B459" s="2" t="s">
        <v>965</v>
      </c>
      <c r="D459" s="2" t="s">
        <v>355</v>
      </c>
      <c r="E459" s="2" t="s">
        <v>369</v>
      </c>
      <c r="F459" s="2" t="s">
        <v>360</v>
      </c>
      <c r="G459" s="2" t="s">
        <v>377</v>
      </c>
      <c r="H459" s="2" t="s">
        <v>141</v>
      </c>
      <c r="I459" s="2" t="s">
        <v>390</v>
      </c>
      <c r="J459" s="2" t="s">
        <v>258</v>
      </c>
      <c r="K459" s="2" t="s">
        <v>401</v>
      </c>
      <c r="L459" s="2">
        <v>6</v>
      </c>
      <c r="M459" s="2">
        <v>8</v>
      </c>
      <c r="N459" s="2" t="s">
        <v>412</v>
      </c>
      <c r="O459" s="2" t="s">
        <v>453</v>
      </c>
      <c r="R459">
        <v>3751</v>
      </c>
      <c r="S459" t="s">
        <v>19</v>
      </c>
      <c r="T459" s="2">
        <v>0</v>
      </c>
      <c r="U459" s="2" t="s">
        <v>34</v>
      </c>
      <c r="V459" s="5">
        <v>3000</v>
      </c>
      <c r="W459" s="5" t="s">
        <v>442</v>
      </c>
      <c r="Y459" s="2" t="s">
        <v>255</v>
      </c>
      <c r="Z459" s="2" t="s">
        <v>412</v>
      </c>
      <c r="AA459" s="2" t="s">
        <v>277</v>
      </c>
      <c r="AB459" s="2" t="s">
        <v>276</v>
      </c>
      <c r="AC459" s="2" t="s">
        <v>262</v>
      </c>
      <c r="AD459" s="56">
        <v>36000</v>
      </c>
      <c r="AE459" s="98">
        <v>0</v>
      </c>
      <c r="AF459" s="98">
        <v>0</v>
      </c>
      <c r="AG459" s="94">
        <f t="shared" si="15"/>
        <v>0</v>
      </c>
      <c r="AH459" s="2"/>
    </row>
    <row r="460" spans="1:35" hidden="1" x14ac:dyDescent="0.25">
      <c r="A460" s="2" t="str">
        <f t="shared" si="14"/>
        <v>2.7.1S6837610ADMINISTRACIÓN GENERAL DE LA COORDINACIÓN GENERAL DE PARTICIPACIÓN CIUDADANA Y CONSTRUCCIÓN DE COMUNIDADDESPACHO DE LA COORDINACIÓN GENERAL DE PARTICIPACIÓN CIUDADANA Y CONSTRUCCIÓN DE COMUNIDAD</v>
      </c>
      <c r="B460" s="2" t="s">
        <v>965</v>
      </c>
      <c r="D460" s="2" t="s">
        <v>355</v>
      </c>
      <c r="E460" s="2" t="s">
        <v>369</v>
      </c>
      <c r="F460" s="2" t="s">
        <v>360</v>
      </c>
      <c r="G460" s="2" t="s">
        <v>377</v>
      </c>
      <c r="H460" s="2" t="s">
        <v>141</v>
      </c>
      <c r="I460" s="2" t="s">
        <v>390</v>
      </c>
      <c r="J460" s="2" t="s">
        <v>258</v>
      </c>
      <c r="K460" s="2" t="s">
        <v>401</v>
      </c>
      <c r="L460" s="2">
        <v>6</v>
      </c>
      <c r="M460" s="2">
        <v>8</v>
      </c>
      <c r="N460" s="2" t="s">
        <v>412</v>
      </c>
      <c r="O460" s="2" t="s">
        <v>453</v>
      </c>
      <c r="R460">
        <v>3761</v>
      </c>
      <c r="S460" t="s">
        <v>192</v>
      </c>
      <c r="T460" s="2">
        <v>0</v>
      </c>
      <c r="U460" s="2" t="s">
        <v>34</v>
      </c>
      <c r="V460" s="5">
        <v>3000</v>
      </c>
      <c r="W460" s="5" t="s">
        <v>442</v>
      </c>
      <c r="Y460" s="2" t="s">
        <v>255</v>
      </c>
      <c r="Z460" s="2" t="s">
        <v>412</v>
      </c>
      <c r="AA460" s="2" t="s">
        <v>277</v>
      </c>
      <c r="AB460" s="2" t="s">
        <v>276</v>
      </c>
      <c r="AC460" s="2" t="s">
        <v>262</v>
      </c>
      <c r="AD460" s="56">
        <v>30000</v>
      </c>
      <c r="AE460" s="98">
        <v>0</v>
      </c>
      <c r="AF460" s="98">
        <v>0</v>
      </c>
      <c r="AG460" s="94">
        <f t="shared" si="15"/>
        <v>0</v>
      </c>
      <c r="AH460" s="2"/>
    </row>
    <row r="461" spans="1:35" hidden="1" x14ac:dyDescent="0.25">
      <c r="A461" s="2" t="str">
        <f t="shared" si="14"/>
        <v>2.7.1S6837910ADMINISTRACIÓN GENERAL DE LA COORDINACIÓN GENERAL DE PARTICIPACIÓN CIUDADANA Y CONSTRUCCIÓN DE COMUNIDADDESPACHO DE LA COORDINACIÓN GENERAL DE PARTICIPACIÓN CIUDADANA Y CONSTRUCCIÓN DE COMUNIDAD</v>
      </c>
      <c r="B461" s="2" t="s">
        <v>965</v>
      </c>
      <c r="D461" s="2" t="s">
        <v>355</v>
      </c>
      <c r="E461" s="2" t="s">
        <v>369</v>
      </c>
      <c r="F461" s="2" t="s">
        <v>360</v>
      </c>
      <c r="G461" s="2" t="s">
        <v>377</v>
      </c>
      <c r="H461" s="2" t="s">
        <v>141</v>
      </c>
      <c r="I461" s="2" t="s">
        <v>390</v>
      </c>
      <c r="J461" s="2" t="s">
        <v>258</v>
      </c>
      <c r="K461" s="2" t="s">
        <v>401</v>
      </c>
      <c r="L461" s="2">
        <v>6</v>
      </c>
      <c r="M461" s="2">
        <v>8</v>
      </c>
      <c r="N461" s="2" t="s">
        <v>412</v>
      </c>
      <c r="O461" s="2" t="s">
        <v>453</v>
      </c>
      <c r="R461">
        <v>3791</v>
      </c>
      <c r="S461" t="s">
        <v>185</v>
      </c>
      <c r="T461" s="2">
        <v>0</v>
      </c>
      <c r="U461" s="2" t="s">
        <v>34</v>
      </c>
      <c r="V461" s="5">
        <v>3000</v>
      </c>
      <c r="W461" s="5" t="s">
        <v>442</v>
      </c>
      <c r="Y461" s="2" t="s">
        <v>255</v>
      </c>
      <c r="Z461" s="2" t="s">
        <v>412</v>
      </c>
      <c r="AA461" s="2" t="s">
        <v>277</v>
      </c>
      <c r="AB461" s="2" t="s">
        <v>276</v>
      </c>
      <c r="AC461" s="2" t="s">
        <v>262</v>
      </c>
      <c r="AD461" s="56">
        <v>30000</v>
      </c>
      <c r="AE461" s="98">
        <v>0</v>
      </c>
      <c r="AF461" s="98">
        <v>0</v>
      </c>
      <c r="AG461" s="94">
        <f t="shared" si="15"/>
        <v>0</v>
      </c>
      <c r="AH461" s="2"/>
    </row>
    <row r="462" spans="1:35" hidden="1" x14ac:dyDescent="0.25">
      <c r="A462" s="2" t="str">
        <f t="shared" si="14"/>
        <v>2.7.1S6852110ADMINISTRACIÓN GENERAL DE LA COORDINACIÓN GENERAL DE PARTICIPACIÓN CIUDADANA Y CONSTRUCCIÓN DE COMUNIDADDESPACHO DE LA COORDINACIÓN GENERAL DE PARTICIPACIÓN CIUDADANA Y CONSTRUCCIÓN DE COMUNIDAD</v>
      </c>
      <c r="B462" s="2" t="s">
        <v>965</v>
      </c>
      <c r="D462" s="2" t="s">
        <v>355</v>
      </c>
      <c r="E462" s="2" t="s">
        <v>369</v>
      </c>
      <c r="F462" s="2" t="s">
        <v>360</v>
      </c>
      <c r="G462" s="2" t="s">
        <v>377</v>
      </c>
      <c r="H462" s="2" t="s">
        <v>141</v>
      </c>
      <c r="I462" s="2" t="s">
        <v>390</v>
      </c>
      <c r="J462" s="2" t="s">
        <v>258</v>
      </c>
      <c r="K462" s="2" t="s">
        <v>401</v>
      </c>
      <c r="L462" s="2">
        <v>6</v>
      </c>
      <c r="M462" s="2">
        <v>8</v>
      </c>
      <c r="N462" s="2" t="s">
        <v>412</v>
      </c>
      <c r="O462" s="2" t="s">
        <v>452</v>
      </c>
      <c r="R462">
        <v>5211</v>
      </c>
      <c r="S462" t="s">
        <v>29</v>
      </c>
      <c r="T462" s="2">
        <v>0</v>
      </c>
      <c r="U462" s="2" t="s">
        <v>34</v>
      </c>
      <c r="V462" s="5">
        <v>5000</v>
      </c>
      <c r="W462" s="5" t="s">
        <v>444</v>
      </c>
      <c r="Y462" s="2" t="s">
        <v>255</v>
      </c>
      <c r="Z462" s="2" t="s">
        <v>412</v>
      </c>
      <c r="AA462" s="2" t="s">
        <v>277</v>
      </c>
      <c r="AB462" s="2" t="s">
        <v>276</v>
      </c>
      <c r="AC462" s="2" t="s">
        <v>262</v>
      </c>
      <c r="AD462" s="56">
        <v>30000</v>
      </c>
      <c r="AE462" s="98">
        <v>0</v>
      </c>
      <c r="AF462" s="98">
        <v>0</v>
      </c>
      <c r="AG462" s="94">
        <f t="shared" si="15"/>
        <v>0</v>
      </c>
      <c r="AH462" s="2"/>
    </row>
    <row r="463" spans="1:35" hidden="1" x14ac:dyDescent="0.25">
      <c r="A463" s="2" t="str">
        <f t="shared" si="14"/>
        <v>2.7.1S6852310ADMINISTRACIÓN GENERAL DE LA COORDINACIÓN GENERAL DE PARTICIPACIÓN CIUDADANA Y CONSTRUCCIÓN DE COMUNIDADDESPACHO DE LA COORDINACIÓN GENERAL DE PARTICIPACIÓN CIUDADANA Y CONSTRUCCIÓN DE COMUNIDAD</v>
      </c>
      <c r="B463" s="2" t="s">
        <v>965</v>
      </c>
      <c r="D463" s="2" t="s">
        <v>355</v>
      </c>
      <c r="E463" s="2" t="s">
        <v>369</v>
      </c>
      <c r="F463" s="2" t="s">
        <v>360</v>
      </c>
      <c r="G463" s="2" t="s">
        <v>377</v>
      </c>
      <c r="H463" s="2" t="s">
        <v>141</v>
      </c>
      <c r="I463" s="2" t="s">
        <v>390</v>
      </c>
      <c r="J463" s="2" t="s">
        <v>258</v>
      </c>
      <c r="K463" s="2" t="s">
        <v>401</v>
      </c>
      <c r="L463" s="2">
        <v>6</v>
      </c>
      <c r="M463" s="2">
        <v>8</v>
      </c>
      <c r="N463" s="2" t="s">
        <v>412</v>
      </c>
      <c r="O463" s="2" t="s">
        <v>452</v>
      </c>
      <c r="R463">
        <v>5231</v>
      </c>
      <c r="S463" t="s">
        <v>46</v>
      </c>
      <c r="T463" s="2">
        <v>0</v>
      </c>
      <c r="U463" s="2" t="s">
        <v>34</v>
      </c>
      <c r="V463" s="5">
        <v>5000</v>
      </c>
      <c r="W463" s="5" t="s">
        <v>444</v>
      </c>
      <c r="Y463" s="2" t="s">
        <v>255</v>
      </c>
      <c r="Z463" s="2" t="s">
        <v>412</v>
      </c>
      <c r="AA463" s="2" t="s">
        <v>277</v>
      </c>
      <c r="AB463" s="2" t="s">
        <v>276</v>
      </c>
      <c r="AC463" s="2" t="s">
        <v>262</v>
      </c>
      <c r="AD463" s="56">
        <v>30000</v>
      </c>
      <c r="AE463" s="98">
        <v>0</v>
      </c>
      <c r="AF463" s="98">
        <v>0</v>
      </c>
      <c r="AG463" s="94">
        <f t="shared" si="15"/>
        <v>0</v>
      </c>
      <c r="AH463" s="2"/>
    </row>
    <row r="464" spans="1:35" hidden="1" x14ac:dyDescent="0.25">
      <c r="A464" s="2" t="str">
        <f t="shared" si="14"/>
        <v>1.3.4M1031810APOYO ECONÓMICO A PERSONAS FÍSICAS, ASOCIACIONES E INSTITUCIONES SIN FINES DE LUCROSECRETARÍA PARTICULAR DE PRESIDENCIA</v>
      </c>
      <c r="B464" s="2" t="s">
        <v>965</v>
      </c>
      <c r="D464" s="2" t="s">
        <v>353</v>
      </c>
      <c r="E464" s="2" t="s">
        <v>368</v>
      </c>
      <c r="F464" s="2" t="s">
        <v>354</v>
      </c>
      <c r="G464" s="2" t="s">
        <v>371</v>
      </c>
      <c r="H464" s="2" t="s">
        <v>37</v>
      </c>
      <c r="I464" s="2" t="s">
        <v>380</v>
      </c>
      <c r="J464" s="2" t="s">
        <v>152</v>
      </c>
      <c r="K464" s="2" t="s">
        <v>397</v>
      </c>
      <c r="L464" s="2">
        <v>1</v>
      </c>
      <c r="M464" s="2">
        <v>0</v>
      </c>
      <c r="N464" s="2" t="s">
        <v>404</v>
      </c>
      <c r="O464" s="2" t="s">
        <v>453</v>
      </c>
      <c r="R464">
        <v>3181</v>
      </c>
      <c r="S464" t="s">
        <v>183</v>
      </c>
      <c r="T464" s="2">
        <v>0</v>
      </c>
      <c r="U464" s="2" t="s">
        <v>34</v>
      </c>
      <c r="V464" s="5">
        <v>3000</v>
      </c>
      <c r="W464" s="5" t="s">
        <v>442</v>
      </c>
      <c r="Y464" s="2" t="s">
        <v>22</v>
      </c>
      <c r="Z464" s="2" t="s">
        <v>404</v>
      </c>
      <c r="AA464" s="2" t="s">
        <v>211</v>
      </c>
      <c r="AB464" s="2" t="s">
        <v>212</v>
      </c>
      <c r="AC464" s="2" t="s">
        <v>213</v>
      </c>
      <c r="AD464" s="56">
        <v>7000</v>
      </c>
      <c r="AE464" s="98">
        <v>0</v>
      </c>
      <c r="AF464" s="98">
        <v>0</v>
      </c>
      <c r="AG464" s="94">
        <f t="shared" si="15"/>
        <v>0</v>
      </c>
      <c r="AH464" s="2"/>
    </row>
    <row r="465" spans="1:34" hidden="1" x14ac:dyDescent="0.25">
      <c r="A465" s="2" t="str">
        <f t="shared" si="14"/>
        <v>1.3.4M1037210APOYO ECONÓMICO A PERSONAS FÍSICAS, ASOCIACIONES E INSTITUCIONES SIN FINES DE LUCROSECRETARÍA PARTICULAR DE PRESIDENCIA</v>
      </c>
      <c r="B465" s="2" t="s">
        <v>965</v>
      </c>
      <c r="D465" s="2" t="s">
        <v>353</v>
      </c>
      <c r="E465" s="2" t="s">
        <v>368</v>
      </c>
      <c r="F465" s="2" t="s">
        <v>354</v>
      </c>
      <c r="G465" s="2" t="s">
        <v>371</v>
      </c>
      <c r="H465" s="2" t="s">
        <v>37</v>
      </c>
      <c r="I465" s="2" t="s">
        <v>380</v>
      </c>
      <c r="J465" s="2" t="s">
        <v>152</v>
      </c>
      <c r="K465" s="2" t="s">
        <v>397</v>
      </c>
      <c r="L465" s="2">
        <v>1</v>
      </c>
      <c r="M465" s="2">
        <v>0</v>
      </c>
      <c r="N465" s="2" t="s">
        <v>404</v>
      </c>
      <c r="O465" s="2" t="s">
        <v>453</v>
      </c>
      <c r="R465">
        <v>3721</v>
      </c>
      <c r="S465" t="s">
        <v>191</v>
      </c>
      <c r="T465" s="2">
        <v>0</v>
      </c>
      <c r="U465" s="2" t="s">
        <v>34</v>
      </c>
      <c r="V465" s="5">
        <v>3000</v>
      </c>
      <c r="W465" s="5" t="s">
        <v>442</v>
      </c>
      <c r="Y465" s="2" t="s">
        <v>22</v>
      </c>
      <c r="Z465" s="2" t="s">
        <v>404</v>
      </c>
      <c r="AA465" s="2" t="s">
        <v>211</v>
      </c>
      <c r="AB465" s="2" t="s">
        <v>212</v>
      </c>
      <c r="AC465" s="2" t="s">
        <v>213</v>
      </c>
      <c r="AD465" s="56">
        <v>20000</v>
      </c>
      <c r="AE465" s="98">
        <v>0</v>
      </c>
      <c r="AF465" s="98">
        <v>0</v>
      </c>
      <c r="AG465" s="94">
        <f t="shared" si="15"/>
        <v>0</v>
      </c>
      <c r="AH465" s="2"/>
    </row>
    <row r="466" spans="1:34" hidden="1" x14ac:dyDescent="0.25">
      <c r="A466" s="2" t="str">
        <f t="shared" si="14"/>
        <v>1.3.4M5727110BIENES ADQUIRIDOSDIRECCIÓN GENERAL DE ADMINISTRACIÓN</v>
      </c>
      <c r="B466" s="2" t="s">
        <v>965</v>
      </c>
      <c r="D466" s="2" t="s">
        <v>353</v>
      </c>
      <c r="E466" s="2" t="s">
        <v>368</v>
      </c>
      <c r="F466" s="2" t="s">
        <v>354</v>
      </c>
      <c r="G466" s="2" t="s">
        <v>371</v>
      </c>
      <c r="H466" s="2" t="s">
        <v>37</v>
      </c>
      <c r="I466" s="2" t="s">
        <v>380</v>
      </c>
      <c r="J466" s="2" t="s">
        <v>152</v>
      </c>
      <c r="K466" s="2" t="s">
        <v>397</v>
      </c>
      <c r="L466" s="2">
        <v>5</v>
      </c>
      <c r="M466" s="2">
        <v>7</v>
      </c>
      <c r="N466" s="2" t="s">
        <v>411</v>
      </c>
      <c r="O466" s="2" t="s">
        <v>453</v>
      </c>
      <c r="R466">
        <v>2711</v>
      </c>
      <c r="S466" t="s">
        <v>44</v>
      </c>
      <c r="T466" s="2">
        <v>0</v>
      </c>
      <c r="U466" s="2" t="s">
        <v>34</v>
      </c>
      <c r="V466" s="5">
        <v>2000</v>
      </c>
      <c r="W466" s="5" t="s">
        <v>440</v>
      </c>
      <c r="Y466" s="2" t="s">
        <v>149</v>
      </c>
      <c r="Z466" s="2" t="s">
        <v>411</v>
      </c>
      <c r="AA466" s="2" t="s">
        <v>150</v>
      </c>
      <c r="AB466" s="2" t="s">
        <v>148</v>
      </c>
      <c r="AC466" s="2" t="s">
        <v>151</v>
      </c>
      <c r="AD466" s="56">
        <v>279996</v>
      </c>
      <c r="AE466" s="56">
        <v>0</v>
      </c>
      <c r="AF466" s="56">
        <v>0</v>
      </c>
      <c r="AG466" s="94">
        <f t="shared" si="15"/>
        <v>0</v>
      </c>
      <c r="AH466" s="3" t="s">
        <v>480</v>
      </c>
    </row>
    <row r="467" spans="1:34" hidden="1" x14ac:dyDescent="0.25">
      <c r="A467" s="2" t="str">
        <f t="shared" si="14"/>
        <v>1.3.4M5733610BIENES ADQUIRIDOSDIRECCIÓN GENERAL DE ADMINISTRACIÓN</v>
      </c>
      <c r="B467" s="2" t="s">
        <v>965</v>
      </c>
      <c r="D467" s="2" t="s">
        <v>353</v>
      </c>
      <c r="E467" s="2" t="s">
        <v>368</v>
      </c>
      <c r="F467" s="2" t="s">
        <v>354</v>
      </c>
      <c r="G467" s="2" t="s">
        <v>371</v>
      </c>
      <c r="H467" s="2" t="s">
        <v>37</v>
      </c>
      <c r="I467" s="2" t="s">
        <v>380</v>
      </c>
      <c r="J467" s="2" t="s">
        <v>152</v>
      </c>
      <c r="K467" s="2" t="s">
        <v>397</v>
      </c>
      <c r="L467" s="2">
        <v>5</v>
      </c>
      <c r="M467" s="2">
        <v>7</v>
      </c>
      <c r="N467" s="2" t="s">
        <v>411</v>
      </c>
      <c r="O467" s="2" t="s">
        <v>453</v>
      </c>
      <c r="R467">
        <v>3361</v>
      </c>
      <c r="S467" t="s">
        <v>162</v>
      </c>
      <c r="T467" s="2">
        <v>0</v>
      </c>
      <c r="U467" s="2" t="s">
        <v>34</v>
      </c>
      <c r="V467" s="5">
        <v>3000</v>
      </c>
      <c r="W467" s="5" t="s">
        <v>442</v>
      </c>
      <c r="Y467" s="2" t="s">
        <v>149</v>
      </c>
      <c r="Z467" s="2" t="s">
        <v>411</v>
      </c>
      <c r="AA467" s="2" t="s">
        <v>150</v>
      </c>
      <c r="AB467" s="2" t="s">
        <v>148</v>
      </c>
      <c r="AC467" s="2" t="s">
        <v>151</v>
      </c>
      <c r="AD467" s="56">
        <v>10999200</v>
      </c>
      <c r="AE467" s="56">
        <v>0</v>
      </c>
      <c r="AF467" s="56">
        <v>0</v>
      </c>
      <c r="AG467" s="94">
        <f t="shared" si="15"/>
        <v>0</v>
      </c>
      <c r="AH467" s="3" t="s">
        <v>477</v>
      </c>
    </row>
    <row r="468" spans="1:34" hidden="1" x14ac:dyDescent="0.25">
      <c r="A468" s="2" t="str">
        <f t="shared" si="14"/>
        <v>1.3.4M5737110BIENES ADQUIRIDOSDIRECCIÓN GENERAL DE ADMINISTRACIÓN</v>
      </c>
      <c r="B468" s="2" t="s">
        <v>965</v>
      </c>
      <c r="D468" s="2" t="s">
        <v>353</v>
      </c>
      <c r="E468" s="2" t="s">
        <v>368</v>
      </c>
      <c r="F468" s="2" t="s">
        <v>354</v>
      </c>
      <c r="G468" s="2" t="s">
        <v>371</v>
      </c>
      <c r="H468" s="2" t="s">
        <v>37</v>
      </c>
      <c r="I468" s="2" t="s">
        <v>380</v>
      </c>
      <c r="J468" s="2" t="s">
        <v>152</v>
      </c>
      <c r="K468" s="2" t="s">
        <v>397</v>
      </c>
      <c r="L468" s="2">
        <v>5</v>
      </c>
      <c r="M468" s="2">
        <v>7</v>
      </c>
      <c r="N468" s="2" t="s">
        <v>411</v>
      </c>
      <c r="O468" s="2" t="s">
        <v>453</v>
      </c>
      <c r="R468">
        <v>3711</v>
      </c>
      <c r="S468" t="s">
        <v>18</v>
      </c>
      <c r="T468" s="2">
        <v>0</v>
      </c>
      <c r="U468" s="2" t="s">
        <v>34</v>
      </c>
      <c r="V468" s="5">
        <v>3000</v>
      </c>
      <c r="W468" s="5" t="s">
        <v>442</v>
      </c>
      <c r="Y468" s="2" t="s">
        <v>149</v>
      </c>
      <c r="Z468" s="2" t="s">
        <v>411</v>
      </c>
      <c r="AA468" s="2" t="s">
        <v>150</v>
      </c>
      <c r="AB468" s="2" t="s">
        <v>148</v>
      </c>
      <c r="AC468" s="2" t="s">
        <v>151</v>
      </c>
      <c r="AD468" s="56">
        <v>15000</v>
      </c>
      <c r="AE468" s="98">
        <v>0</v>
      </c>
      <c r="AF468" s="98">
        <v>0</v>
      </c>
      <c r="AG468" s="94">
        <f t="shared" si="15"/>
        <v>0</v>
      </c>
      <c r="AH468" s="2"/>
    </row>
    <row r="469" spans="1:34" hidden="1" x14ac:dyDescent="0.25">
      <c r="A469" s="2" t="str">
        <f t="shared" si="14"/>
        <v>1.3.4M5737510BIENES ADQUIRIDOSDIRECCIÓN GENERAL DE ADMINISTRACIÓN</v>
      </c>
      <c r="B469" s="2" t="s">
        <v>965</v>
      </c>
      <c r="D469" s="2" t="s">
        <v>353</v>
      </c>
      <c r="E469" s="2" t="s">
        <v>368</v>
      </c>
      <c r="F469" s="2" t="s">
        <v>354</v>
      </c>
      <c r="G469" s="2" t="s">
        <v>371</v>
      </c>
      <c r="H469" s="2" t="s">
        <v>37</v>
      </c>
      <c r="I469" s="2" t="s">
        <v>380</v>
      </c>
      <c r="J469" s="2" t="s">
        <v>152</v>
      </c>
      <c r="K469" s="2" t="s">
        <v>397</v>
      </c>
      <c r="L469" s="2">
        <v>5</v>
      </c>
      <c r="M469" s="2">
        <v>7</v>
      </c>
      <c r="N469" s="2" t="s">
        <v>411</v>
      </c>
      <c r="O469" s="2" t="s">
        <v>453</v>
      </c>
      <c r="R469">
        <v>3751</v>
      </c>
      <c r="S469" t="s">
        <v>19</v>
      </c>
      <c r="T469" s="2">
        <v>0</v>
      </c>
      <c r="U469" s="2" t="s">
        <v>34</v>
      </c>
      <c r="V469" s="5">
        <v>3000</v>
      </c>
      <c r="W469" s="5" t="s">
        <v>442</v>
      </c>
      <c r="Y469" s="2" t="s">
        <v>149</v>
      </c>
      <c r="Z469" s="2" t="s">
        <v>411</v>
      </c>
      <c r="AA469" s="2" t="s">
        <v>150</v>
      </c>
      <c r="AB469" s="2" t="s">
        <v>148</v>
      </c>
      <c r="AC469" s="2" t="s">
        <v>151</v>
      </c>
      <c r="AD469" s="56">
        <v>20000</v>
      </c>
      <c r="AE469" s="98">
        <v>0</v>
      </c>
      <c r="AF469" s="98">
        <v>0</v>
      </c>
      <c r="AG469" s="94">
        <f t="shared" si="15"/>
        <v>0</v>
      </c>
      <c r="AH469" s="2"/>
    </row>
    <row r="470" spans="1:34" hidden="1" x14ac:dyDescent="0.25">
      <c r="A470" s="2" t="str">
        <f t="shared" si="14"/>
        <v>1.3.4M5752310BIENES ADQUIRIDOSDIRECCIÓN GENERAL DE ADMINISTRACIÓN</v>
      </c>
      <c r="B470" s="2" t="s">
        <v>965</v>
      </c>
      <c r="C470" s="2"/>
      <c r="D470" s="2" t="s">
        <v>353</v>
      </c>
      <c r="E470" s="2" t="s">
        <v>368</v>
      </c>
      <c r="F470" s="2" t="s">
        <v>354</v>
      </c>
      <c r="G470" s="2" t="s">
        <v>371</v>
      </c>
      <c r="H470" s="2" t="s">
        <v>37</v>
      </c>
      <c r="I470" s="2" t="s">
        <v>380</v>
      </c>
      <c r="J470" s="2" t="s">
        <v>152</v>
      </c>
      <c r="K470" s="2" t="s">
        <v>397</v>
      </c>
      <c r="L470" s="2">
        <v>5</v>
      </c>
      <c r="M470" s="2">
        <v>7</v>
      </c>
      <c r="N470" s="2" t="s">
        <v>411</v>
      </c>
      <c r="O470" s="2" t="s">
        <v>452</v>
      </c>
      <c r="P470" s="2"/>
      <c r="Q470" s="2"/>
      <c r="R470" s="2">
        <v>5231</v>
      </c>
      <c r="S470" s="2" t="s">
        <v>46</v>
      </c>
      <c r="T470" s="2">
        <v>0</v>
      </c>
      <c r="U470" s="2" t="s">
        <v>34</v>
      </c>
      <c r="V470" s="5">
        <v>5000</v>
      </c>
      <c r="W470" s="5" t="s">
        <v>444</v>
      </c>
      <c r="X470" s="2"/>
      <c r="Y470" s="2" t="s">
        <v>149</v>
      </c>
      <c r="Z470" s="2" t="s">
        <v>411</v>
      </c>
      <c r="AA470" s="2" t="s">
        <v>150</v>
      </c>
      <c r="AB470" s="2" t="s">
        <v>148</v>
      </c>
      <c r="AC470" t="s">
        <v>151</v>
      </c>
      <c r="AD470" s="56">
        <v>15000</v>
      </c>
      <c r="AE470" s="98">
        <v>15000</v>
      </c>
      <c r="AF470" s="94">
        <v>0</v>
      </c>
      <c r="AG470" s="94">
        <f t="shared" si="15"/>
        <v>15000</v>
      </c>
      <c r="AH470" s="2"/>
    </row>
    <row r="471" spans="1:34" hidden="1" x14ac:dyDescent="0.25">
      <c r="A471" s="2" t="str">
        <f t="shared" si="14"/>
        <v>1.3.4O11727110CAMPAÑA PREVENTIVA PARA LA CORRECTA CONDUCTA DE LOS SERVIDORES PUBLICOSCONTRALORÍA</v>
      </c>
      <c r="B471" s="2" t="s">
        <v>965</v>
      </c>
      <c r="D471" s="2" t="s">
        <v>353</v>
      </c>
      <c r="E471" s="2" t="s">
        <v>368</v>
      </c>
      <c r="F471" s="2" t="s">
        <v>354</v>
      </c>
      <c r="G471" s="2" t="s">
        <v>371</v>
      </c>
      <c r="H471" s="2" t="s">
        <v>37</v>
      </c>
      <c r="I471" s="2" t="s">
        <v>380</v>
      </c>
      <c r="J471" s="2" t="s">
        <v>63</v>
      </c>
      <c r="K471" s="2" t="s">
        <v>398</v>
      </c>
      <c r="L471" s="2">
        <v>11</v>
      </c>
      <c r="M471" s="2">
        <v>7</v>
      </c>
      <c r="N471" s="2" t="s">
        <v>411</v>
      </c>
      <c r="O471" s="2" t="s">
        <v>453</v>
      </c>
      <c r="R471">
        <v>2711</v>
      </c>
      <c r="S471" t="s">
        <v>44</v>
      </c>
      <c r="T471" s="2">
        <v>0</v>
      </c>
      <c r="U471" s="2" t="s">
        <v>34</v>
      </c>
      <c r="V471" s="5">
        <v>2000</v>
      </c>
      <c r="W471" s="5" t="s">
        <v>440</v>
      </c>
      <c r="Y471" s="2" t="s">
        <v>71</v>
      </c>
      <c r="Z471" s="2" t="s">
        <v>411</v>
      </c>
      <c r="AA471" s="2" t="s">
        <v>65</v>
      </c>
      <c r="AB471" s="2" t="s">
        <v>64</v>
      </c>
      <c r="AC471" s="2" t="s">
        <v>71</v>
      </c>
      <c r="AD471" s="56">
        <v>20000</v>
      </c>
      <c r="AE471" s="56">
        <v>0</v>
      </c>
      <c r="AF471" s="56">
        <v>0</v>
      </c>
      <c r="AG471" s="94">
        <f t="shared" si="15"/>
        <v>0</v>
      </c>
      <c r="AH471" s="3" t="s">
        <v>480</v>
      </c>
    </row>
    <row r="472" spans="1:34" hidden="1" x14ac:dyDescent="0.25">
      <c r="A472" s="2" t="str">
        <f t="shared" si="14"/>
        <v>1.3.4O2059110CARTA DE RESIDENCIA Y/O PROCEDENCIADESPACHO DE LA SECRETARÍA GENERAL</v>
      </c>
      <c r="B472" s="2" t="s">
        <v>965</v>
      </c>
      <c r="D472" s="2" t="s">
        <v>353</v>
      </c>
      <c r="E472" s="2" t="s">
        <v>368</v>
      </c>
      <c r="F472" s="2" t="s">
        <v>354</v>
      </c>
      <c r="G472" s="2" t="s">
        <v>371</v>
      </c>
      <c r="H472" s="2" t="s">
        <v>37</v>
      </c>
      <c r="I472" s="2" t="s">
        <v>380</v>
      </c>
      <c r="J472" s="2" t="s">
        <v>63</v>
      </c>
      <c r="K472" s="2" t="s">
        <v>398</v>
      </c>
      <c r="L472" s="2">
        <v>2</v>
      </c>
      <c r="M472" s="2">
        <v>0</v>
      </c>
      <c r="N472" s="2" t="s">
        <v>404</v>
      </c>
      <c r="O472" s="2" t="s">
        <v>452</v>
      </c>
      <c r="R472">
        <v>5911</v>
      </c>
      <c r="S472" t="s">
        <v>20</v>
      </c>
      <c r="T472" s="2">
        <v>0</v>
      </c>
      <c r="U472" s="2" t="s">
        <v>34</v>
      </c>
      <c r="V472" s="5">
        <v>5000</v>
      </c>
      <c r="W472" s="5" t="s">
        <v>444</v>
      </c>
      <c r="Y472" s="2" t="s">
        <v>186</v>
      </c>
      <c r="Z472" s="2" t="s">
        <v>404</v>
      </c>
      <c r="AA472" s="2" t="s">
        <v>188</v>
      </c>
      <c r="AB472" s="2" t="s">
        <v>184</v>
      </c>
      <c r="AC472" s="2" t="s">
        <v>187</v>
      </c>
      <c r="AD472" s="56">
        <v>4000000</v>
      </c>
      <c r="AE472" s="98">
        <v>0</v>
      </c>
      <c r="AF472" s="98">
        <v>0</v>
      </c>
      <c r="AG472" s="94">
        <f t="shared" si="15"/>
        <v>0</v>
      </c>
      <c r="AH472" s="2" t="s">
        <v>331</v>
      </c>
    </row>
    <row r="473" spans="1:34" hidden="1" x14ac:dyDescent="0.25">
      <c r="A473" s="2" t="str">
        <f t="shared" si="14"/>
        <v>1.3.4O2059710CARTA DE RESIDENCIA Y/O PROCEDENCIADESPACHO DE LA SECRETARÍA GENERAL</v>
      </c>
      <c r="B473" s="2" t="s">
        <v>965</v>
      </c>
      <c r="D473" s="2" t="s">
        <v>353</v>
      </c>
      <c r="E473" s="2" t="s">
        <v>368</v>
      </c>
      <c r="F473" s="2" t="s">
        <v>354</v>
      </c>
      <c r="G473" s="2" t="s">
        <v>371</v>
      </c>
      <c r="H473" s="2" t="s">
        <v>37</v>
      </c>
      <c r="I473" s="2" t="s">
        <v>380</v>
      </c>
      <c r="J473" s="2" t="s">
        <v>63</v>
      </c>
      <c r="K473" s="2" t="s">
        <v>398</v>
      </c>
      <c r="L473" s="2">
        <v>2</v>
      </c>
      <c r="M473" s="2">
        <v>0</v>
      </c>
      <c r="N473" s="2" t="s">
        <v>404</v>
      </c>
      <c r="O473" s="2" t="s">
        <v>452</v>
      </c>
      <c r="R473">
        <v>5971</v>
      </c>
      <c r="S473" t="s">
        <v>21</v>
      </c>
      <c r="T473" s="2">
        <v>0</v>
      </c>
      <c r="U473" s="2" t="s">
        <v>34</v>
      </c>
      <c r="V473" s="5">
        <v>5000</v>
      </c>
      <c r="W473" s="5" t="s">
        <v>444</v>
      </c>
      <c r="Y473" s="2" t="s">
        <v>186</v>
      </c>
      <c r="Z473" s="2" t="s">
        <v>404</v>
      </c>
      <c r="AA473" s="2" t="s">
        <v>188</v>
      </c>
      <c r="AB473" s="2" t="s">
        <v>184</v>
      </c>
      <c r="AC473" s="2" t="s">
        <v>187</v>
      </c>
      <c r="AD473" s="56">
        <v>100000</v>
      </c>
      <c r="AE473" s="98">
        <v>0</v>
      </c>
      <c r="AF473" s="98">
        <v>0</v>
      </c>
      <c r="AG473" s="94">
        <f t="shared" si="15"/>
        <v>0</v>
      </c>
      <c r="AH473" s="2" t="s">
        <v>331</v>
      </c>
    </row>
    <row r="474" spans="1:34" hidden="1" x14ac:dyDescent="0.25">
      <c r="A474" s="2" t="str">
        <f t="shared" si="14"/>
        <v>1.3.4O2037910CARTA DE RESIDENCIA Y/O PROCEDENCIADESPACHO DE LA SECRETARÍA GENERAL</v>
      </c>
      <c r="B474" s="2" t="s">
        <v>965</v>
      </c>
      <c r="D474" s="2" t="s">
        <v>353</v>
      </c>
      <c r="E474" s="2" t="s">
        <v>368</v>
      </c>
      <c r="F474" s="2" t="s">
        <v>354</v>
      </c>
      <c r="G474" s="2" t="s">
        <v>371</v>
      </c>
      <c r="H474" s="2" t="s">
        <v>37</v>
      </c>
      <c r="I474" s="2" t="s">
        <v>380</v>
      </c>
      <c r="J474" s="2" t="s">
        <v>63</v>
      </c>
      <c r="K474" s="2" t="s">
        <v>398</v>
      </c>
      <c r="L474" s="2">
        <v>2</v>
      </c>
      <c r="M474" s="2">
        <v>0</v>
      </c>
      <c r="N474" s="2" t="s">
        <v>404</v>
      </c>
      <c r="O474" s="2" t="s">
        <v>453</v>
      </c>
      <c r="R474">
        <v>3791</v>
      </c>
      <c r="S474" t="s">
        <v>185</v>
      </c>
      <c r="T474" s="2">
        <v>0</v>
      </c>
      <c r="U474" s="2" t="s">
        <v>34</v>
      </c>
      <c r="V474" s="5">
        <v>3000</v>
      </c>
      <c r="W474" s="5" t="s">
        <v>442</v>
      </c>
      <c r="Y474" s="2" t="s">
        <v>186</v>
      </c>
      <c r="Z474" s="2" t="s">
        <v>404</v>
      </c>
      <c r="AA474" s="2" t="s">
        <v>188</v>
      </c>
      <c r="AB474" s="2" t="s">
        <v>184</v>
      </c>
      <c r="AC474" s="2" t="s">
        <v>187</v>
      </c>
      <c r="AD474" s="56">
        <v>30000</v>
      </c>
      <c r="AE474" s="98">
        <v>30000</v>
      </c>
      <c r="AF474" s="94">
        <v>0</v>
      </c>
      <c r="AG474" s="94">
        <f t="shared" si="15"/>
        <v>30000</v>
      </c>
      <c r="AH474" s="2"/>
    </row>
    <row r="475" spans="1:34" hidden="1" x14ac:dyDescent="0.25">
      <c r="A475" s="2" t="str">
        <f t="shared" si="14"/>
        <v>1.3.4O2037110CARTA DE RESIDENCIA Y/O PROCEDENCIADESPACHO DE LA SECRETARÍA GENERAL</v>
      </c>
      <c r="B475" s="2" t="s">
        <v>965</v>
      </c>
      <c r="D475" s="2" t="s">
        <v>353</v>
      </c>
      <c r="E475" s="2" t="s">
        <v>368</v>
      </c>
      <c r="F475" s="2" t="s">
        <v>354</v>
      </c>
      <c r="G475" s="2" t="s">
        <v>371</v>
      </c>
      <c r="H475" s="2" t="s">
        <v>37</v>
      </c>
      <c r="I475" s="2" t="s">
        <v>380</v>
      </c>
      <c r="J475" s="2" t="s">
        <v>63</v>
      </c>
      <c r="K475" s="2" t="s">
        <v>398</v>
      </c>
      <c r="L475" s="2">
        <v>2</v>
      </c>
      <c r="M475" s="2">
        <v>0</v>
      </c>
      <c r="N475" s="2" t="s">
        <v>404</v>
      </c>
      <c r="O475" s="2" t="s">
        <v>453</v>
      </c>
      <c r="R475">
        <v>3711</v>
      </c>
      <c r="S475" t="s">
        <v>18</v>
      </c>
      <c r="T475" s="2">
        <v>0</v>
      </c>
      <c r="U475" s="2" t="s">
        <v>34</v>
      </c>
      <c r="V475" s="5">
        <v>3000</v>
      </c>
      <c r="W475" s="5" t="s">
        <v>442</v>
      </c>
      <c r="Y475" s="2" t="s">
        <v>186</v>
      </c>
      <c r="Z475" s="2" t="s">
        <v>404</v>
      </c>
      <c r="AA475" s="2" t="s">
        <v>188</v>
      </c>
      <c r="AB475" s="2" t="s">
        <v>184</v>
      </c>
      <c r="AC475" s="2" t="s">
        <v>187</v>
      </c>
      <c r="AD475" s="56">
        <v>70000</v>
      </c>
      <c r="AE475" s="98">
        <v>50000</v>
      </c>
      <c r="AF475" s="94">
        <v>0</v>
      </c>
      <c r="AG475" s="94">
        <f t="shared" si="15"/>
        <v>50000</v>
      </c>
      <c r="AH475" s="2"/>
    </row>
    <row r="476" spans="1:34" hidden="1" x14ac:dyDescent="0.25">
      <c r="A476" s="2" t="str">
        <f t="shared" si="14"/>
        <v>1.3.4O2037510CARTA DE RESIDENCIA Y/O PROCEDENCIADESPACHO DE LA SECRETARÍA GENERAL</v>
      </c>
      <c r="B476" s="2" t="s">
        <v>965</v>
      </c>
      <c r="D476" s="2" t="s">
        <v>353</v>
      </c>
      <c r="E476" s="2" t="s">
        <v>368</v>
      </c>
      <c r="F476" s="2" t="s">
        <v>354</v>
      </c>
      <c r="G476" s="2" t="s">
        <v>371</v>
      </c>
      <c r="H476" s="2" t="s">
        <v>37</v>
      </c>
      <c r="I476" s="2" t="s">
        <v>380</v>
      </c>
      <c r="J476" s="2" t="s">
        <v>63</v>
      </c>
      <c r="K476" s="2" t="s">
        <v>398</v>
      </c>
      <c r="L476" s="2">
        <v>2</v>
      </c>
      <c r="M476" s="2">
        <v>0</v>
      </c>
      <c r="N476" s="2" t="s">
        <v>404</v>
      </c>
      <c r="O476" s="2" t="s">
        <v>453</v>
      </c>
      <c r="R476">
        <v>3751</v>
      </c>
      <c r="S476" t="s">
        <v>19</v>
      </c>
      <c r="T476" s="2">
        <v>0</v>
      </c>
      <c r="U476" s="2" t="s">
        <v>34</v>
      </c>
      <c r="V476" s="5">
        <v>3000</v>
      </c>
      <c r="W476" s="5" t="s">
        <v>442</v>
      </c>
      <c r="Y476" s="2" t="s">
        <v>186</v>
      </c>
      <c r="Z476" s="2" t="s">
        <v>404</v>
      </c>
      <c r="AA476" s="2" t="s">
        <v>188</v>
      </c>
      <c r="AB476" s="2" t="s">
        <v>184</v>
      </c>
      <c r="AC476" s="2" t="s">
        <v>187</v>
      </c>
      <c r="AD476" s="56">
        <v>100000</v>
      </c>
      <c r="AE476" s="98">
        <v>50000</v>
      </c>
      <c r="AF476" s="94">
        <v>0</v>
      </c>
      <c r="AG476" s="94">
        <f t="shared" si="15"/>
        <v>50000</v>
      </c>
      <c r="AH476" s="2"/>
    </row>
    <row r="477" spans="1:34" hidden="1" x14ac:dyDescent="0.25">
      <c r="A477" s="2" t="str">
        <f t="shared" si="14"/>
        <v>2.2.7R18421210CAUDALES RECUPERADOSPLANEACIÓN TERRITORIAL Y URBANA</v>
      </c>
      <c r="B477" s="2" t="s">
        <v>965</v>
      </c>
      <c r="D477" s="2" t="s">
        <v>355</v>
      </c>
      <c r="E477" s="2" t="s">
        <v>369</v>
      </c>
      <c r="F477" s="2" t="s">
        <v>356</v>
      </c>
      <c r="G477" s="2" t="s">
        <v>374</v>
      </c>
      <c r="H477" s="2" t="s">
        <v>299</v>
      </c>
      <c r="I477" s="2" t="s">
        <v>385</v>
      </c>
      <c r="J477" s="2" t="s">
        <v>51</v>
      </c>
      <c r="K477" s="2" t="s">
        <v>400</v>
      </c>
      <c r="L477" s="2">
        <v>18</v>
      </c>
      <c r="M477" s="2">
        <v>4</v>
      </c>
      <c r="N477" s="14" t="s">
        <v>408</v>
      </c>
      <c r="O477" s="2" t="s">
        <v>453</v>
      </c>
      <c r="R477">
        <v>2121</v>
      </c>
      <c r="S477" t="s">
        <v>250</v>
      </c>
      <c r="T477" s="2">
        <v>0</v>
      </c>
      <c r="U477" s="2" t="s">
        <v>34</v>
      </c>
      <c r="V477" s="5">
        <v>2000</v>
      </c>
      <c r="W477" s="5" t="s">
        <v>440</v>
      </c>
      <c r="Y477" s="2" t="s">
        <v>296</v>
      </c>
      <c r="Z477" s="14" t="s">
        <v>408</v>
      </c>
      <c r="AA477" s="2" t="s">
        <v>297</v>
      </c>
      <c r="AB477" s="2" t="s">
        <v>295</v>
      </c>
      <c r="AC477" s="2" t="s">
        <v>456</v>
      </c>
      <c r="AD477" s="56">
        <v>0</v>
      </c>
      <c r="AE477" s="98">
        <v>0</v>
      </c>
      <c r="AF477" s="98">
        <v>0</v>
      </c>
      <c r="AG477" s="94">
        <f t="shared" si="15"/>
        <v>0</v>
      </c>
      <c r="AH477" s="2"/>
    </row>
    <row r="478" spans="1:34" hidden="1" x14ac:dyDescent="0.25">
      <c r="A478" s="2" t="str">
        <f t="shared" si="14"/>
        <v>2.2.7R18436110CAUDALES RECUPERADOSPLANEACIÓN TERRITORIAL Y URBANA</v>
      </c>
      <c r="B478" s="2" t="s">
        <v>965</v>
      </c>
      <c r="D478" s="2" t="s">
        <v>355</v>
      </c>
      <c r="E478" s="2" t="s">
        <v>369</v>
      </c>
      <c r="F478" s="2" t="s">
        <v>356</v>
      </c>
      <c r="G478" s="2" t="s">
        <v>374</v>
      </c>
      <c r="H478" s="2" t="s">
        <v>299</v>
      </c>
      <c r="I478" s="2" t="s">
        <v>385</v>
      </c>
      <c r="J478" s="2" t="s">
        <v>51</v>
      </c>
      <c r="K478" s="2" t="s">
        <v>400</v>
      </c>
      <c r="L478" s="2">
        <v>18</v>
      </c>
      <c r="M478" s="2">
        <v>4</v>
      </c>
      <c r="N478" s="14" t="s">
        <v>408</v>
      </c>
      <c r="O478" s="2" t="s">
        <v>453</v>
      </c>
      <c r="R478">
        <v>3611</v>
      </c>
      <c r="S478" t="s">
        <v>45</v>
      </c>
      <c r="T478" s="2">
        <v>0</v>
      </c>
      <c r="U478" s="2" t="s">
        <v>34</v>
      </c>
      <c r="V478" s="5">
        <v>3000</v>
      </c>
      <c r="W478" s="5" t="s">
        <v>442</v>
      </c>
      <c r="Y478" s="2" t="s">
        <v>296</v>
      </c>
      <c r="Z478" s="14" t="s">
        <v>408</v>
      </c>
      <c r="AA478" s="2" t="s">
        <v>297</v>
      </c>
      <c r="AB478" s="2" t="s">
        <v>295</v>
      </c>
      <c r="AC478" s="2" t="s">
        <v>456</v>
      </c>
      <c r="AD478" s="56">
        <v>0</v>
      </c>
      <c r="AE478" s="98">
        <v>0</v>
      </c>
      <c r="AF478" s="98">
        <v>0</v>
      </c>
      <c r="AG478" s="94">
        <f t="shared" si="15"/>
        <v>0</v>
      </c>
      <c r="AH478" s="2"/>
    </row>
    <row r="479" spans="1:34" hidden="1" x14ac:dyDescent="0.25">
      <c r="A479" s="2" t="str">
        <f t="shared" si="14"/>
        <v>1.3.4O2037210CONDONACIÓN Y/O REDUCCIÓN DE SANCIONESDIRECIÓN DE ACUERDOS Y SEGUIMIENTO</v>
      </c>
      <c r="B479" s="2" t="s">
        <v>965</v>
      </c>
      <c r="D479" s="2" t="s">
        <v>353</v>
      </c>
      <c r="E479" s="2" t="s">
        <v>368</v>
      </c>
      <c r="F479" s="2" t="s">
        <v>354</v>
      </c>
      <c r="G479" s="2" t="s">
        <v>371</v>
      </c>
      <c r="H479" s="2" t="s">
        <v>37</v>
      </c>
      <c r="I479" s="2" t="s">
        <v>380</v>
      </c>
      <c r="J479" s="2" t="s">
        <v>63</v>
      </c>
      <c r="K479" s="2" t="s">
        <v>398</v>
      </c>
      <c r="L479" s="2">
        <v>2</v>
      </c>
      <c r="M479" s="2">
        <v>0</v>
      </c>
      <c r="N479" s="2" t="s">
        <v>404</v>
      </c>
      <c r="O479" s="2" t="s">
        <v>453</v>
      </c>
      <c r="R479">
        <v>3721</v>
      </c>
      <c r="S479" t="s">
        <v>191</v>
      </c>
      <c r="T479" s="2">
        <v>0</v>
      </c>
      <c r="U479" s="2" t="s">
        <v>34</v>
      </c>
      <c r="V479" s="5">
        <v>3000</v>
      </c>
      <c r="W479" s="5" t="s">
        <v>442</v>
      </c>
      <c r="Y479" s="2" t="s">
        <v>186</v>
      </c>
      <c r="Z479" s="2" t="s">
        <v>404</v>
      </c>
      <c r="AA479" s="2" t="s">
        <v>188</v>
      </c>
      <c r="AB479" s="2" t="s">
        <v>189</v>
      </c>
      <c r="AC479" s="2" t="s">
        <v>200</v>
      </c>
      <c r="AD479" s="56">
        <v>70000</v>
      </c>
      <c r="AE479" s="98">
        <v>0</v>
      </c>
      <c r="AF479" s="98">
        <v>0</v>
      </c>
      <c r="AG479" s="94">
        <f t="shared" si="15"/>
        <v>0</v>
      </c>
      <c r="AH479" s="2"/>
    </row>
    <row r="480" spans="1:34" hidden="1" x14ac:dyDescent="0.25">
      <c r="A480" s="2" t="str">
        <f t="shared" si="14"/>
        <v>1.3.4O2037910CONDONACIÓN Y/O REDUCCIÓN DE SANCIONESDIRECIÓN DE ACUERDOS Y SEGUIMIENTO</v>
      </c>
      <c r="B480" s="2" t="s">
        <v>965</v>
      </c>
      <c r="D480" s="2" t="s">
        <v>353</v>
      </c>
      <c r="E480" s="2" t="s">
        <v>368</v>
      </c>
      <c r="F480" s="2" t="s">
        <v>354</v>
      </c>
      <c r="G480" s="2" t="s">
        <v>371</v>
      </c>
      <c r="H480" s="2" t="s">
        <v>37</v>
      </c>
      <c r="I480" s="2" t="s">
        <v>380</v>
      </c>
      <c r="J480" s="2" t="s">
        <v>63</v>
      </c>
      <c r="K480" s="2" t="s">
        <v>398</v>
      </c>
      <c r="L480" s="2">
        <v>2</v>
      </c>
      <c r="M480" s="2">
        <v>0</v>
      </c>
      <c r="N480" s="2" t="s">
        <v>404</v>
      </c>
      <c r="O480" s="2" t="s">
        <v>453</v>
      </c>
      <c r="R480">
        <v>3791</v>
      </c>
      <c r="S480" t="s">
        <v>185</v>
      </c>
      <c r="T480" s="2">
        <v>0</v>
      </c>
      <c r="U480" s="2" t="s">
        <v>34</v>
      </c>
      <c r="V480" s="5">
        <v>3000</v>
      </c>
      <c r="W480" s="5" t="s">
        <v>442</v>
      </c>
      <c r="Y480" s="2" t="s">
        <v>186</v>
      </c>
      <c r="Z480" s="2" t="s">
        <v>404</v>
      </c>
      <c r="AA480" s="2" t="s">
        <v>188</v>
      </c>
      <c r="AB480" s="2" t="s">
        <v>189</v>
      </c>
      <c r="AC480" s="2" t="s">
        <v>200</v>
      </c>
      <c r="AD480" s="56">
        <v>90000</v>
      </c>
      <c r="AE480" s="98">
        <v>0</v>
      </c>
      <c r="AF480" s="98">
        <v>0</v>
      </c>
      <c r="AG480" s="94">
        <f t="shared" si="15"/>
        <v>0</v>
      </c>
      <c r="AH480" s="2"/>
    </row>
    <row r="481" spans="1:35" hidden="1" x14ac:dyDescent="0.25">
      <c r="A481" s="2" t="str">
        <f t="shared" si="14"/>
        <v>1.3.4O2038210CONDONACIÓN Y/O REDUCCIÓN DE SANCIONESDIRECIÓN DE ACUERDOS Y SEGUIMIENTO</v>
      </c>
      <c r="B481" s="2" t="s">
        <v>965</v>
      </c>
      <c r="D481" s="2" t="s">
        <v>353</v>
      </c>
      <c r="E481" s="2" t="s">
        <v>368</v>
      </c>
      <c r="F481" s="2" t="s">
        <v>354</v>
      </c>
      <c r="G481" s="2" t="s">
        <v>371</v>
      </c>
      <c r="H481" s="2" t="s">
        <v>37</v>
      </c>
      <c r="I481" s="2" t="s">
        <v>380</v>
      </c>
      <c r="J481" s="2" t="s">
        <v>63</v>
      </c>
      <c r="K481" s="2" t="s">
        <v>398</v>
      </c>
      <c r="L481" s="2">
        <v>2</v>
      </c>
      <c r="M481" s="2">
        <v>0</v>
      </c>
      <c r="N481" s="2" t="s">
        <v>404</v>
      </c>
      <c r="O481" s="2" t="s">
        <v>453</v>
      </c>
      <c r="R481">
        <v>3821</v>
      </c>
      <c r="S481" t="s">
        <v>48</v>
      </c>
      <c r="T481" s="2">
        <v>0</v>
      </c>
      <c r="U481" s="2" t="s">
        <v>34</v>
      </c>
      <c r="V481" s="5">
        <v>3000</v>
      </c>
      <c r="W481" s="5" t="s">
        <v>442</v>
      </c>
      <c r="Y481" s="2" t="s">
        <v>186</v>
      </c>
      <c r="Z481" s="2" t="s">
        <v>404</v>
      </c>
      <c r="AA481" s="2" t="s">
        <v>188</v>
      </c>
      <c r="AB481" s="2" t="s">
        <v>189</v>
      </c>
      <c r="AC481" s="2" t="s">
        <v>200</v>
      </c>
      <c r="AD481" s="56">
        <v>280000</v>
      </c>
      <c r="AE481" s="98">
        <v>0</v>
      </c>
      <c r="AF481" s="98">
        <v>0</v>
      </c>
      <c r="AG481" s="94">
        <f t="shared" si="15"/>
        <v>0</v>
      </c>
      <c r="AH481" s="2"/>
    </row>
    <row r="482" spans="1:35" hidden="1" x14ac:dyDescent="0.25">
      <c r="A482" s="2" t="str">
        <f t="shared" si="14"/>
        <v>1.3.4O2038310CONDONACIÓN Y/O REDUCCIÓN DE SANCIONESDIRECIÓN DE ACUERDOS Y SEGUIMIENTO</v>
      </c>
      <c r="B482" s="2" t="s">
        <v>965</v>
      </c>
      <c r="D482" s="2" t="s">
        <v>353</v>
      </c>
      <c r="E482" s="2" t="s">
        <v>368</v>
      </c>
      <c r="F482" s="2" t="s">
        <v>354</v>
      </c>
      <c r="G482" s="2" t="s">
        <v>371</v>
      </c>
      <c r="H482" s="2" t="s">
        <v>37</v>
      </c>
      <c r="I482" s="2" t="s">
        <v>380</v>
      </c>
      <c r="J482" s="2" t="s">
        <v>63</v>
      </c>
      <c r="K482" s="2" t="s">
        <v>398</v>
      </c>
      <c r="L482" s="2">
        <v>2</v>
      </c>
      <c r="M482" s="2">
        <v>0</v>
      </c>
      <c r="N482" s="2" t="s">
        <v>404</v>
      </c>
      <c r="O482" s="2" t="s">
        <v>453</v>
      </c>
      <c r="R482">
        <v>3831</v>
      </c>
      <c r="S482" t="s">
        <v>93</v>
      </c>
      <c r="T482" s="2">
        <v>0</v>
      </c>
      <c r="U482" s="2" t="s">
        <v>34</v>
      </c>
      <c r="V482" s="5">
        <v>3000</v>
      </c>
      <c r="W482" s="5" t="s">
        <v>442</v>
      </c>
      <c r="Y482" s="2" t="s">
        <v>186</v>
      </c>
      <c r="Z482" s="2" t="s">
        <v>404</v>
      </c>
      <c r="AA482" s="2" t="s">
        <v>188</v>
      </c>
      <c r="AB482" s="2" t="s">
        <v>189</v>
      </c>
      <c r="AC482" s="2" t="s">
        <v>200</v>
      </c>
      <c r="AD482" s="56">
        <v>200000</v>
      </c>
      <c r="AE482" s="98">
        <v>0</v>
      </c>
      <c r="AF482" s="98">
        <v>0</v>
      </c>
      <c r="AG482" s="94">
        <f t="shared" si="15"/>
        <v>0</v>
      </c>
      <c r="AH482" s="2"/>
    </row>
    <row r="483" spans="1:35" hidden="1" x14ac:dyDescent="0.25">
      <c r="A483" s="2" t="str">
        <f t="shared" si="14"/>
        <v>1.3.4O2037110CONDONACIÓN Y/O REDUCCIÓN DE SANCIONESDIRECIÓN DE ACUERDOS Y SEGUIMIENTO</v>
      </c>
      <c r="B483" s="2" t="s">
        <v>965</v>
      </c>
      <c r="D483" s="2" t="s">
        <v>353</v>
      </c>
      <c r="E483" s="2" t="s">
        <v>368</v>
      </c>
      <c r="F483" s="2" t="s">
        <v>354</v>
      </c>
      <c r="G483" s="2" t="s">
        <v>371</v>
      </c>
      <c r="H483" s="2" t="s">
        <v>37</v>
      </c>
      <c r="I483" s="2" t="s">
        <v>380</v>
      </c>
      <c r="J483" s="2" t="s">
        <v>63</v>
      </c>
      <c r="K483" s="2" t="s">
        <v>398</v>
      </c>
      <c r="L483" s="2">
        <v>2</v>
      </c>
      <c r="M483" s="2">
        <v>0</v>
      </c>
      <c r="N483" s="2" t="s">
        <v>404</v>
      </c>
      <c r="O483" s="2" t="s">
        <v>453</v>
      </c>
      <c r="R483">
        <v>3711</v>
      </c>
      <c r="S483" t="s">
        <v>18</v>
      </c>
      <c r="T483" s="2">
        <v>0</v>
      </c>
      <c r="U483" s="2" t="s">
        <v>34</v>
      </c>
      <c r="V483" s="5">
        <v>3000</v>
      </c>
      <c r="W483" s="5" t="s">
        <v>442</v>
      </c>
      <c r="Y483" s="2" t="s">
        <v>186</v>
      </c>
      <c r="Z483" s="2" t="s">
        <v>404</v>
      </c>
      <c r="AA483" s="2" t="s">
        <v>188</v>
      </c>
      <c r="AB483" s="2" t="s">
        <v>189</v>
      </c>
      <c r="AC483" s="2" t="s">
        <v>200</v>
      </c>
      <c r="AD483" s="56">
        <v>90000</v>
      </c>
      <c r="AE483" s="98">
        <v>30000</v>
      </c>
      <c r="AF483" s="94">
        <v>0</v>
      </c>
      <c r="AG483" s="94">
        <f t="shared" si="15"/>
        <v>30000</v>
      </c>
      <c r="AH483" s="2"/>
    </row>
    <row r="484" spans="1:35" hidden="1" x14ac:dyDescent="0.25">
      <c r="A484" s="2" t="str">
        <f t="shared" si="14"/>
        <v>1.3.4O2037510CONDONACIÓN Y/O REDUCCIÓN DE SANCIONESDIRECIÓN DE ACUERDOS Y SEGUIMIENTO</v>
      </c>
      <c r="B484" s="2" t="s">
        <v>965</v>
      </c>
      <c r="D484" s="2" t="s">
        <v>353</v>
      </c>
      <c r="E484" s="2" t="s">
        <v>368</v>
      </c>
      <c r="F484" s="2" t="s">
        <v>354</v>
      </c>
      <c r="G484" s="2" t="s">
        <v>371</v>
      </c>
      <c r="H484" s="2" t="s">
        <v>37</v>
      </c>
      <c r="I484" s="2" t="s">
        <v>380</v>
      </c>
      <c r="J484" s="2" t="s">
        <v>63</v>
      </c>
      <c r="K484" s="2" t="s">
        <v>398</v>
      </c>
      <c r="L484" s="2">
        <v>2</v>
      </c>
      <c r="M484" s="2">
        <v>0</v>
      </c>
      <c r="N484" s="2" t="s">
        <v>404</v>
      </c>
      <c r="O484" s="2" t="s">
        <v>453</v>
      </c>
      <c r="R484">
        <v>3751</v>
      </c>
      <c r="S484" t="s">
        <v>19</v>
      </c>
      <c r="T484" s="2">
        <v>0</v>
      </c>
      <c r="U484" s="2" t="s">
        <v>34</v>
      </c>
      <c r="V484" s="5">
        <v>3000</v>
      </c>
      <c r="W484" s="5" t="s">
        <v>442</v>
      </c>
      <c r="Y484" s="2" t="s">
        <v>186</v>
      </c>
      <c r="Z484" s="2" t="s">
        <v>404</v>
      </c>
      <c r="AA484" s="2" t="s">
        <v>188</v>
      </c>
      <c r="AB484" s="2" t="s">
        <v>189</v>
      </c>
      <c r="AC484" s="2" t="s">
        <v>200</v>
      </c>
      <c r="AD484" s="56">
        <v>80000</v>
      </c>
      <c r="AE484" s="98">
        <v>30000</v>
      </c>
      <c r="AF484" s="94">
        <v>0</v>
      </c>
      <c r="AG484" s="94">
        <f t="shared" si="15"/>
        <v>30000</v>
      </c>
      <c r="AH484" s="2"/>
    </row>
    <row r="485" spans="1:35" hidden="1" x14ac:dyDescent="0.25">
      <c r="A485" s="2" t="str">
        <f t="shared" si="14"/>
        <v>1.3.4O2037610CONDONACIÓN Y/O REDUCCIÓN DE SANCIONESDIRECIÓN DE ACUERDOS Y SEGUIMIENTO</v>
      </c>
      <c r="B485" s="2" t="s">
        <v>965</v>
      </c>
      <c r="D485" s="2" t="s">
        <v>353</v>
      </c>
      <c r="E485" s="2" t="s">
        <v>368</v>
      </c>
      <c r="F485" s="2" t="s">
        <v>354</v>
      </c>
      <c r="G485" s="2" t="s">
        <v>371</v>
      </c>
      <c r="H485" s="2" t="s">
        <v>37</v>
      </c>
      <c r="I485" s="2" t="s">
        <v>380</v>
      </c>
      <c r="J485" s="2" t="s">
        <v>63</v>
      </c>
      <c r="K485" s="2" t="s">
        <v>398</v>
      </c>
      <c r="L485" s="2">
        <v>2</v>
      </c>
      <c r="M485" s="2">
        <v>0</v>
      </c>
      <c r="N485" s="2" t="s">
        <v>404</v>
      </c>
      <c r="O485" s="2" t="s">
        <v>453</v>
      </c>
      <c r="R485">
        <v>3761</v>
      </c>
      <c r="S485" t="s">
        <v>192</v>
      </c>
      <c r="T485" s="2">
        <v>0</v>
      </c>
      <c r="U485" s="2" t="s">
        <v>34</v>
      </c>
      <c r="V485" s="5">
        <v>3000</v>
      </c>
      <c r="W485" s="5" t="s">
        <v>442</v>
      </c>
      <c r="Y485" s="2" t="s">
        <v>186</v>
      </c>
      <c r="Z485" s="2" t="s">
        <v>404</v>
      </c>
      <c r="AA485" s="2" t="s">
        <v>188</v>
      </c>
      <c r="AB485" s="2" t="s">
        <v>189</v>
      </c>
      <c r="AC485" s="2" t="s">
        <v>200</v>
      </c>
      <c r="AD485" s="56">
        <v>70000</v>
      </c>
      <c r="AE485" s="98">
        <v>40000</v>
      </c>
      <c r="AF485" s="94">
        <v>0</v>
      </c>
      <c r="AG485" s="94">
        <f t="shared" si="15"/>
        <v>40000</v>
      </c>
      <c r="AH485" s="2"/>
    </row>
    <row r="486" spans="1:35" hidden="1" x14ac:dyDescent="0.25">
      <c r="A486" s="2" t="str">
        <f t="shared" si="14"/>
        <v>2.1.5R7327110CONTROL DE FELINOS, CANINOS Y VIDA SILVESTRE EN EL MUNICIPIOUNIDAD DE ACOPIO Y SALUD ANIMAL MUNICIPAL</v>
      </c>
      <c r="B486" s="2" t="s">
        <v>965</v>
      </c>
      <c r="D486" s="2" t="s">
        <v>355</v>
      </c>
      <c r="E486" s="2" t="s">
        <v>369</v>
      </c>
      <c r="F486" s="2" t="s">
        <v>364</v>
      </c>
      <c r="G486" s="2" t="s">
        <v>373</v>
      </c>
      <c r="H486" s="2" t="s">
        <v>341</v>
      </c>
      <c r="I486" s="2" t="s">
        <v>384</v>
      </c>
      <c r="J486" s="2" t="s">
        <v>51</v>
      </c>
      <c r="K486" s="2" t="s">
        <v>400</v>
      </c>
      <c r="L486" s="2">
        <v>7</v>
      </c>
      <c r="M486" s="2">
        <v>3</v>
      </c>
      <c r="N486" s="2" t="s">
        <v>407</v>
      </c>
      <c r="O486" s="2" t="s">
        <v>453</v>
      </c>
      <c r="R486">
        <v>2711</v>
      </c>
      <c r="S486" t="s">
        <v>44</v>
      </c>
      <c r="T486" s="2">
        <v>0</v>
      </c>
      <c r="U486" s="2" t="s">
        <v>34</v>
      </c>
      <c r="V486" s="5">
        <v>2000</v>
      </c>
      <c r="W486" s="5" t="s">
        <v>440</v>
      </c>
      <c r="Y486" s="2" t="s">
        <v>67</v>
      </c>
      <c r="Z486" s="2" t="s">
        <v>407</v>
      </c>
      <c r="AA486" s="2" t="s">
        <v>343</v>
      </c>
      <c r="AB486" s="2" t="s">
        <v>344</v>
      </c>
      <c r="AC486" s="2" t="s">
        <v>345</v>
      </c>
      <c r="AD486" s="56">
        <v>90000</v>
      </c>
      <c r="AE486" s="56">
        <v>0</v>
      </c>
      <c r="AF486" s="56">
        <v>0</v>
      </c>
      <c r="AG486" s="94">
        <f t="shared" si="15"/>
        <v>0</v>
      </c>
      <c r="AH486" s="3" t="s">
        <v>480</v>
      </c>
    </row>
    <row r="487" spans="1:35" hidden="1" x14ac:dyDescent="0.25">
      <c r="A487" s="2" t="str">
        <f t="shared" si="14"/>
        <v>1.3.5O3021210DEFENSORÍA LEGAL DESPACHO DE LA SINDICATURA</v>
      </c>
      <c r="B487" s="2" t="s">
        <v>965</v>
      </c>
      <c r="D487" s="2" t="s">
        <v>353</v>
      </c>
      <c r="E487" s="2" t="s">
        <v>368</v>
      </c>
      <c r="F487" s="2" t="s">
        <v>354</v>
      </c>
      <c r="G487" s="2" t="s">
        <v>371</v>
      </c>
      <c r="H487" s="2" t="s">
        <v>304</v>
      </c>
      <c r="I487" s="2" t="s">
        <v>381</v>
      </c>
      <c r="J487" s="2" t="s">
        <v>63</v>
      </c>
      <c r="K487" s="2" t="s">
        <v>398</v>
      </c>
      <c r="L487" s="2">
        <v>3</v>
      </c>
      <c r="M487" s="2">
        <v>0</v>
      </c>
      <c r="N487" s="2" t="s">
        <v>404</v>
      </c>
      <c r="O487" s="2" t="s">
        <v>453</v>
      </c>
      <c r="R487">
        <v>2121</v>
      </c>
      <c r="S487" t="s">
        <v>250</v>
      </c>
      <c r="T487" s="2">
        <v>0</v>
      </c>
      <c r="U487" s="2" t="s">
        <v>34</v>
      </c>
      <c r="V487" s="5">
        <v>2000</v>
      </c>
      <c r="W487" s="5" t="s">
        <v>440</v>
      </c>
      <c r="Y487" s="2" t="s">
        <v>305</v>
      </c>
      <c r="Z487" s="2" t="s">
        <v>404</v>
      </c>
      <c r="AA487" s="2" t="s">
        <v>306</v>
      </c>
      <c r="AB487" s="2" t="s">
        <v>307</v>
      </c>
      <c r="AC487" s="2" t="s">
        <v>308</v>
      </c>
      <c r="AD487" s="56">
        <v>44000</v>
      </c>
      <c r="AE487" s="56">
        <v>0</v>
      </c>
      <c r="AF487" s="56">
        <v>0</v>
      </c>
      <c r="AG487" s="94">
        <f t="shared" si="15"/>
        <v>0</v>
      </c>
      <c r="AH487" s="3" t="s">
        <v>477</v>
      </c>
    </row>
    <row r="488" spans="1:35" hidden="1" x14ac:dyDescent="0.25">
      <c r="A488" s="2" t="str">
        <f t="shared" si="14"/>
        <v>1.3.5O3021510DEFENSORÍA LEGAL DESPACHO DE LA SINDICATURA</v>
      </c>
      <c r="B488" s="2" t="s">
        <v>965</v>
      </c>
      <c r="D488" s="2" t="s">
        <v>353</v>
      </c>
      <c r="E488" s="2" t="s">
        <v>368</v>
      </c>
      <c r="F488" s="2" t="s">
        <v>354</v>
      </c>
      <c r="G488" s="2" t="s">
        <v>371</v>
      </c>
      <c r="H488" s="2" t="s">
        <v>304</v>
      </c>
      <c r="I488" s="2" t="s">
        <v>381</v>
      </c>
      <c r="J488" s="2" t="s">
        <v>63</v>
      </c>
      <c r="K488" s="2" t="s">
        <v>398</v>
      </c>
      <c r="L488" s="2">
        <v>3</v>
      </c>
      <c r="M488" s="2">
        <v>0</v>
      </c>
      <c r="N488" s="2" t="s">
        <v>404</v>
      </c>
      <c r="O488" s="2" t="s">
        <v>453</v>
      </c>
      <c r="R488">
        <v>2151</v>
      </c>
      <c r="S488" t="s">
        <v>43</v>
      </c>
      <c r="T488" s="2">
        <v>0</v>
      </c>
      <c r="U488" s="2" t="s">
        <v>34</v>
      </c>
      <c r="V488" s="5">
        <v>2000</v>
      </c>
      <c r="W488" s="5" t="s">
        <v>440</v>
      </c>
      <c r="Y488" s="2" t="s">
        <v>305</v>
      </c>
      <c r="Z488" s="2" t="s">
        <v>404</v>
      </c>
      <c r="AA488" s="2" t="s">
        <v>306</v>
      </c>
      <c r="AB488" s="2" t="s">
        <v>307</v>
      </c>
      <c r="AC488" s="2" t="s">
        <v>308</v>
      </c>
      <c r="AD488" s="56">
        <v>50000</v>
      </c>
      <c r="AE488" s="56">
        <v>0</v>
      </c>
      <c r="AF488" s="56">
        <v>0</v>
      </c>
      <c r="AG488" s="94">
        <f t="shared" si="15"/>
        <v>0</v>
      </c>
      <c r="AH488" s="3" t="s">
        <v>477</v>
      </c>
    </row>
    <row r="489" spans="1:35" hidden="1" x14ac:dyDescent="0.25">
      <c r="A489" s="2" t="str">
        <f t="shared" si="14"/>
        <v>1.3.5O3027110DEFENSORÍA LEGAL DESPACHO DE LA SINDICATURA</v>
      </c>
      <c r="B489" s="2" t="s">
        <v>965</v>
      </c>
      <c r="D489" s="2" t="s">
        <v>353</v>
      </c>
      <c r="E489" s="2" t="s">
        <v>368</v>
      </c>
      <c r="F489" s="2" t="s">
        <v>354</v>
      </c>
      <c r="G489" s="2" t="s">
        <v>371</v>
      </c>
      <c r="H489" s="2" t="s">
        <v>304</v>
      </c>
      <c r="I489" s="2" t="s">
        <v>381</v>
      </c>
      <c r="J489" s="2" t="s">
        <v>63</v>
      </c>
      <c r="K489" s="2" t="s">
        <v>398</v>
      </c>
      <c r="L489" s="2">
        <v>3</v>
      </c>
      <c r="M489" s="2">
        <v>0</v>
      </c>
      <c r="N489" s="2" t="s">
        <v>404</v>
      </c>
      <c r="O489" s="2" t="s">
        <v>453</v>
      </c>
      <c r="R489">
        <v>2711</v>
      </c>
      <c r="S489" t="s">
        <v>44</v>
      </c>
      <c r="T489" s="2">
        <v>0</v>
      </c>
      <c r="U489" s="2" t="s">
        <v>34</v>
      </c>
      <c r="V489" s="5">
        <v>2000</v>
      </c>
      <c r="W489" s="5" t="s">
        <v>440</v>
      </c>
      <c r="Y489" s="2" t="s">
        <v>305</v>
      </c>
      <c r="Z489" s="2" t="s">
        <v>404</v>
      </c>
      <c r="AA489" s="2" t="s">
        <v>306</v>
      </c>
      <c r="AB489" s="2" t="s">
        <v>307</v>
      </c>
      <c r="AC489" s="2" t="s">
        <v>308</v>
      </c>
      <c r="AD489" s="56">
        <v>40000</v>
      </c>
      <c r="AE489" s="56">
        <v>0</v>
      </c>
      <c r="AF489" s="56">
        <v>0</v>
      </c>
      <c r="AG489" s="94">
        <f t="shared" si="15"/>
        <v>0</v>
      </c>
      <c r="AH489" s="3" t="s">
        <v>480</v>
      </c>
    </row>
    <row r="490" spans="1:35" hidden="1" x14ac:dyDescent="0.25">
      <c r="A490" s="2" t="str">
        <f t="shared" si="14"/>
        <v>1.3.5O3037110DEFENSORÍA LEGAL DESPACHO DE LA SINDICATURA</v>
      </c>
      <c r="B490" s="2" t="s">
        <v>965</v>
      </c>
      <c r="D490" s="2" t="s">
        <v>353</v>
      </c>
      <c r="E490" s="2" t="s">
        <v>368</v>
      </c>
      <c r="F490" s="2" t="s">
        <v>354</v>
      </c>
      <c r="G490" s="2" t="s">
        <v>371</v>
      </c>
      <c r="H490" s="2" t="s">
        <v>304</v>
      </c>
      <c r="I490" s="2" t="s">
        <v>381</v>
      </c>
      <c r="J490" s="2" t="s">
        <v>63</v>
      </c>
      <c r="K490" s="2" t="s">
        <v>398</v>
      </c>
      <c r="L490" s="2">
        <v>3</v>
      </c>
      <c r="M490" s="2">
        <v>0</v>
      </c>
      <c r="N490" s="2" t="s">
        <v>404</v>
      </c>
      <c r="O490" s="2" t="s">
        <v>453</v>
      </c>
      <c r="R490">
        <v>3711</v>
      </c>
      <c r="S490" t="s">
        <v>18</v>
      </c>
      <c r="T490" s="2">
        <v>0</v>
      </c>
      <c r="U490" s="2" t="s">
        <v>34</v>
      </c>
      <c r="V490" s="5">
        <v>3000</v>
      </c>
      <c r="W490" s="5" t="s">
        <v>442</v>
      </c>
      <c r="Y490" s="2" t="s">
        <v>305</v>
      </c>
      <c r="Z490" s="2" t="s">
        <v>404</v>
      </c>
      <c r="AA490" s="2" t="s">
        <v>306</v>
      </c>
      <c r="AB490" s="2" t="s">
        <v>307</v>
      </c>
      <c r="AC490" s="2" t="s">
        <v>308</v>
      </c>
      <c r="AD490" s="56">
        <v>63000</v>
      </c>
      <c r="AE490" s="98">
        <v>63000</v>
      </c>
      <c r="AF490" s="94">
        <v>0</v>
      </c>
      <c r="AG490" s="94">
        <f t="shared" si="15"/>
        <v>63000</v>
      </c>
      <c r="AH490" s="2"/>
    </row>
    <row r="491" spans="1:35" hidden="1" x14ac:dyDescent="0.25">
      <c r="A491" s="2" t="str">
        <f t="shared" si="14"/>
        <v>1.3.5O3037210DEFENSORÍA LEGAL DESPACHO DE LA SINDICATURA</v>
      </c>
      <c r="B491" s="2" t="s">
        <v>965</v>
      </c>
      <c r="D491" s="2" t="s">
        <v>353</v>
      </c>
      <c r="E491" s="2" t="s">
        <v>368</v>
      </c>
      <c r="F491" s="2" t="s">
        <v>354</v>
      </c>
      <c r="G491" s="2" t="s">
        <v>371</v>
      </c>
      <c r="H491" s="2" t="s">
        <v>304</v>
      </c>
      <c r="I491" s="2" t="s">
        <v>381</v>
      </c>
      <c r="J491" s="2" t="s">
        <v>63</v>
      </c>
      <c r="K491" s="2" t="s">
        <v>398</v>
      </c>
      <c r="L491" s="2">
        <v>3</v>
      </c>
      <c r="M491" s="2">
        <v>0</v>
      </c>
      <c r="N491" s="2" t="s">
        <v>404</v>
      </c>
      <c r="O491" s="2" t="s">
        <v>453</v>
      </c>
      <c r="R491">
        <v>3721</v>
      </c>
      <c r="S491" t="s">
        <v>191</v>
      </c>
      <c r="T491" s="2">
        <v>0</v>
      </c>
      <c r="U491" s="2" t="s">
        <v>34</v>
      </c>
      <c r="V491" s="5">
        <v>3000</v>
      </c>
      <c r="W491" s="5" t="s">
        <v>442</v>
      </c>
      <c r="Y491" s="2" t="s">
        <v>305</v>
      </c>
      <c r="Z491" s="2" t="s">
        <v>404</v>
      </c>
      <c r="AA491" s="2" t="s">
        <v>306</v>
      </c>
      <c r="AB491" s="2" t="s">
        <v>307</v>
      </c>
      <c r="AC491" s="2" t="s">
        <v>308</v>
      </c>
      <c r="AD491" s="56">
        <v>13000</v>
      </c>
      <c r="AE491" s="98">
        <v>13000</v>
      </c>
      <c r="AF491" s="94">
        <v>0</v>
      </c>
      <c r="AG491" s="94">
        <f t="shared" si="15"/>
        <v>13000</v>
      </c>
      <c r="AH491" s="2"/>
      <c r="AI491" s="2"/>
    </row>
    <row r="492" spans="1:35" hidden="1" x14ac:dyDescent="0.25">
      <c r="A492" s="2" t="str">
        <f t="shared" si="14"/>
        <v>1.3.5O3037510DEFENSORÍA LEGAL DESPACHO DE LA SINDICATURA</v>
      </c>
      <c r="B492" s="2" t="s">
        <v>965</v>
      </c>
      <c r="D492" s="2" t="s">
        <v>353</v>
      </c>
      <c r="E492" s="2" t="s">
        <v>368</v>
      </c>
      <c r="F492" s="2" t="s">
        <v>354</v>
      </c>
      <c r="G492" s="2" t="s">
        <v>371</v>
      </c>
      <c r="H492" s="2" t="s">
        <v>304</v>
      </c>
      <c r="I492" s="2" t="s">
        <v>381</v>
      </c>
      <c r="J492" s="2" t="s">
        <v>63</v>
      </c>
      <c r="K492" s="2" t="s">
        <v>398</v>
      </c>
      <c r="L492" s="2">
        <v>3</v>
      </c>
      <c r="M492" s="2">
        <v>0</v>
      </c>
      <c r="N492" s="2" t="s">
        <v>404</v>
      </c>
      <c r="O492" s="2" t="s">
        <v>453</v>
      </c>
      <c r="R492">
        <v>3751</v>
      </c>
      <c r="S492" t="s">
        <v>19</v>
      </c>
      <c r="T492" s="2">
        <v>0</v>
      </c>
      <c r="U492" s="2" t="s">
        <v>34</v>
      </c>
      <c r="V492" s="5">
        <v>3000</v>
      </c>
      <c r="W492" s="5" t="s">
        <v>442</v>
      </c>
      <c r="Y492" s="2" t="s">
        <v>305</v>
      </c>
      <c r="Z492" s="2" t="s">
        <v>404</v>
      </c>
      <c r="AA492" s="2" t="s">
        <v>306</v>
      </c>
      <c r="AB492" s="2" t="s">
        <v>307</v>
      </c>
      <c r="AC492" s="2" t="s">
        <v>308</v>
      </c>
      <c r="AD492" s="56">
        <v>70000</v>
      </c>
      <c r="AE492" s="98">
        <v>70000</v>
      </c>
      <c r="AF492" s="94">
        <v>0</v>
      </c>
      <c r="AG492" s="94">
        <f t="shared" si="15"/>
        <v>70000</v>
      </c>
      <c r="AH492" s="2"/>
    </row>
    <row r="493" spans="1:35" ht="14.45" hidden="1" x14ac:dyDescent="0.35">
      <c r="A493" s="2" t="str">
        <f t="shared" si="14"/>
        <v>1.7.1R8227110EQUIPAMIENTOCOMISARÍA DE LA POLICÍA PREVENTIVA MUNICIPAL</v>
      </c>
      <c r="B493" s="2" t="s">
        <v>965</v>
      </c>
      <c r="D493" s="2" t="s">
        <v>353</v>
      </c>
      <c r="E493" s="2" t="s">
        <v>368</v>
      </c>
      <c r="F493" s="2" t="s">
        <v>362</v>
      </c>
      <c r="G493" s="2" t="s">
        <v>372</v>
      </c>
      <c r="H493" s="2" t="s">
        <v>178</v>
      </c>
      <c r="I493" s="2" t="s">
        <v>382</v>
      </c>
      <c r="J493" s="2" t="s">
        <v>51</v>
      </c>
      <c r="K493" s="2" t="s">
        <v>400</v>
      </c>
      <c r="L493" s="2">
        <v>8</v>
      </c>
      <c r="M493" s="2">
        <v>2</v>
      </c>
      <c r="N493" s="2" t="s">
        <v>406</v>
      </c>
      <c r="O493" s="2" t="s">
        <v>453</v>
      </c>
      <c r="R493">
        <v>2711</v>
      </c>
      <c r="S493" t="s">
        <v>44</v>
      </c>
      <c r="T493" s="2">
        <v>0</v>
      </c>
      <c r="U493" s="2" t="s">
        <v>34</v>
      </c>
      <c r="V493" s="5">
        <v>2000</v>
      </c>
      <c r="W493" s="5" t="s">
        <v>440</v>
      </c>
      <c r="Y493" s="2" t="s">
        <v>175</v>
      </c>
      <c r="Z493" s="2" t="s">
        <v>406</v>
      </c>
      <c r="AA493" s="2" t="s">
        <v>176</v>
      </c>
      <c r="AB493" s="2" t="s">
        <v>177</v>
      </c>
      <c r="AC493" s="2" t="s">
        <v>175</v>
      </c>
      <c r="AD493" s="56">
        <v>60000</v>
      </c>
      <c r="AE493" s="56">
        <v>0</v>
      </c>
      <c r="AF493" s="56">
        <v>0</v>
      </c>
      <c r="AG493" s="94">
        <f t="shared" si="15"/>
        <v>0</v>
      </c>
      <c r="AH493" s="3" t="s">
        <v>480</v>
      </c>
    </row>
    <row r="494" spans="1:35" hidden="1" x14ac:dyDescent="0.25">
      <c r="A494" s="2" t="str">
        <f t="shared" si="14"/>
        <v>1.7.2R2527110EQUIPOS DE PROTECCIÓN PERSONAL PARA ELEMENTOS DE PCYBDIRECCIÓN GENERAL DE PROTECCIÓN CIVIL Y BOMBEROS</v>
      </c>
      <c r="B494" s="2" t="s">
        <v>965</v>
      </c>
      <c r="C494" s="2"/>
      <c r="D494" s="2" t="s">
        <v>353</v>
      </c>
      <c r="E494" s="2" t="s">
        <v>368</v>
      </c>
      <c r="F494" s="2" t="s">
        <v>362</v>
      </c>
      <c r="G494" s="2" t="s">
        <v>372</v>
      </c>
      <c r="H494" s="2" t="s">
        <v>205</v>
      </c>
      <c r="I494" s="2" t="s">
        <v>383</v>
      </c>
      <c r="J494" s="2" t="s">
        <v>51</v>
      </c>
      <c r="K494" s="2" t="s">
        <v>400</v>
      </c>
      <c r="L494" s="2">
        <v>2</v>
      </c>
      <c r="M494" s="2">
        <v>5</v>
      </c>
      <c r="N494" s="2" t="s">
        <v>409</v>
      </c>
      <c r="O494" s="2" t="s">
        <v>453</v>
      </c>
      <c r="P494" s="2"/>
      <c r="Q494" s="2"/>
      <c r="R494" s="2">
        <v>2711</v>
      </c>
      <c r="S494" s="2" t="s">
        <v>44</v>
      </c>
      <c r="T494" s="2">
        <v>0</v>
      </c>
      <c r="U494" s="2" t="s">
        <v>34</v>
      </c>
      <c r="V494" s="5">
        <v>2000</v>
      </c>
      <c r="W494" s="5" t="s">
        <v>440</v>
      </c>
      <c r="X494" s="2"/>
      <c r="Y494" s="2" t="s">
        <v>186</v>
      </c>
      <c r="Z494" s="2" t="s">
        <v>409</v>
      </c>
      <c r="AA494" s="2" t="s">
        <v>203</v>
      </c>
      <c r="AB494" s="2" t="s">
        <v>208</v>
      </c>
      <c r="AC494" s="2" t="s">
        <v>204</v>
      </c>
      <c r="AD494" s="56">
        <v>2000000</v>
      </c>
      <c r="AE494" s="56">
        <v>0</v>
      </c>
      <c r="AF494" s="56">
        <v>0</v>
      </c>
      <c r="AG494" s="94">
        <f t="shared" si="15"/>
        <v>0</v>
      </c>
      <c r="AH494" s="3" t="s">
        <v>480</v>
      </c>
    </row>
    <row r="495" spans="1:35" hidden="1" x14ac:dyDescent="0.25">
      <c r="A495" s="2" t="str">
        <f t="shared" si="14"/>
        <v>3.1.1E9637110EVENTOS DE LA COORDINACIÓN GENERAL DE DESARROLLO ECONÓMICODESPACHO DE LA COORDINACIÓN GENERAL DE DESARROLLO ECONÓMICO</v>
      </c>
      <c r="B495" s="2" t="s">
        <v>965</v>
      </c>
      <c r="D495" s="2" t="s">
        <v>358</v>
      </c>
      <c r="E495" s="2" t="s">
        <v>370</v>
      </c>
      <c r="F495" s="2" t="s">
        <v>363</v>
      </c>
      <c r="G495" s="2" t="s">
        <v>378</v>
      </c>
      <c r="H495" s="2" t="s">
        <v>221</v>
      </c>
      <c r="I495" s="2" t="s">
        <v>391</v>
      </c>
      <c r="J495" s="2" t="s">
        <v>25</v>
      </c>
      <c r="K495" s="2" t="s">
        <v>394</v>
      </c>
      <c r="L495" s="2">
        <v>9</v>
      </c>
      <c r="M495" s="2">
        <v>6</v>
      </c>
      <c r="N495" s="2" t="s">
        <v>410</v>
      </c>
      <c r="O495" s="2" t="s">
        <v>453</v>
      </c>
      <c r="R495">
        <v>3711</v>
      </c>
      <c r="S495" t="s">
        <v>18</v>
      </c>
      <c r="T495" s="2">
        <v>0</v>
      </c>
      <c r="U495" s="2" t="s">
        <v>34</v>
      </c>
      <c r="V495" s="5">
        <v>3000</v>
      </c>
      <c r="W495" s="5" t="s">
        <v>442</v>
      </c>
      <c r="Y495" s="2" t="s">
        <v>222</v>
      </c>
      <c r="Z495" s="2" t="s">
        <v>410</v>
      </c>
      <c r="AA495" s="2" t="s">
        <v>246</v>
      </c>
      <c r="AB495" s="2" t="s">
        <v>247</v>
      </c>
      <c r="AC495" s="2" t="s">
        <v>248</v>
      </c>
      <c r="AD495" s="56">
        <v>25000</v>
      </c>
      <c r="AE495" s="98">
        <v>0</v>
      </c>
      <c r="AF495" s="98">
        <v>0</v>
      </c>
      <c r="AG495" s="94">
        <f t="shared" si="15"/>
        <v>0</v>
      </c>
      <c r="AH495" s="2"/>
      <c r="AI495" s="2"/>
    </row>
    <row r="496" spans="1:35" hidden="1" x14ac:dyDescent="0.25">
      <c r="A496" s="2" t="str">
        <f t="shared" si="14"/>
        <v>3.1.1E9637210EVENTOS DE LA COORDINACIÓN GENERAL DE DESARROLLO ECONÓMICODESPACHO DE LA COORDINACIÓN GENERAL DE DESARROLLO ECONÓMICO</v>
      </c>
      <c r="B496" s="2" t="s">
        <v>965</v>
      </c>
      <c r="D496" s="2" t="s">
        <v>358</v>
      </c>
      <c r="E496" s="2" t="s">
        <v>370</v>
      </c>
      <c r="F496" s="2" t="s">
        <v>363</v>
      </c>
      <c r="G496" s="2" t="s">
        <v>378</v>
      </c>
      <c r="H496" s="2" t="s">
        <v>221</v>
      </c>
      <c r="I496" s="2" t="s">
        <v>391</v>
      </c>
      <c r="J496" s="2" t="s">
        <v>25</v>
      </c>
      <c r="K496" s="2" t="s">
        <v>394</v>
      </c>
      <c r="L496" s="2">
        <v>9</v>
      </c>
      <c r="M496" s="2">
        <v>6</v>
      </c>
      <c r="N496" s="2" t="s">
        <v>410</v>
      </c>
      <c r="O496" s="2" t="s">
        <v>453</v>
      </c>
      <c r="R496">
        <v>3721</v>
      </c>
      <c r="S496" t="s">
        <v>191</v>
      </c>
      <c r="T496" s="2">
        <v>0</v>
      </c>
      <c r="U496" s="2" t="s">
        <v>34</v>
      </c>
      <c r="V496" s="5">
        <v>3000</v>
      </c>
      <c r="W496" s="5" t="s">
        <v>442</v>
      </c>
      <c r="Y496" s="2" t="s">
        <v>222</v>
      </c>
      <c r="Z496" s="2" t="s">
        <v>410</v>
      </c>
      <c r="AA496" s="2" t="s">
        <v>246</v>
      </c>
      <c r="AB496" s="2" t="s">
        <v>247</v>
      </c>
      <c r="AC496" s="2" t="s">
        <v>248</v>
      </c>
      <c r="AD496" s="56">
        <v>25000</v>
      </c>
      <c r="AE496" s="98">
        <v>0</v>
      </c>
      <c r="AF496" s="98">
        <v>0</v>
      </c>
      <c r="AG496" s="94">
        <f t="shared" si="15"/>
        <v>0</v>
      </c>
      <c r="AH496" s="2"/>
    </row>
    <row r="497" spans="1:35" hidden="1" x14ac:dyDescent="0.25">
      <c r="A497" s="2" t="str">
        <f t="shared" si="14"/>
        <v>3.1.1E9637510EVENTOS DE LA COORDINACIÓN GENERAL DE DESARROLLO ECONÓMICODESPACHO DE LA COORDINACIÓN GENERAL DE DESARROLLO ECONÓMICO</v>
      </c>
      <c r="B497" s="2" t="s">
        <v>965</v>
      </c>
      <c r="D497" s="2" t="s">
        <v>358</v>
      </c>
      <c r="E497" s="2" t="s">
        <v>370</v>
      </c>
      <c r="F497" s="2" t="s">
        <v>363</v>
      </c>
      <c r="G497" s="2" t="s">
        <v>378</v>
      </c>
      <c r="H497" s="2" t="s">
        <v>221</v>
      </c>
      <c r="I497" s="2" t="s">
        <v>391</v>
      </c>
      <c r="J497" s="2" t="s">
        <v>25</v>
      </c>
      <c r="K497" s="2" t="s">
        <v>394</v>
      </c>
      <c r="L497" s="2">
        <v>9</v>
      </c>
      <c r="M497" s="2">
        <v>6</v>
      </c>
      <c r="N497" s="2" t="s">
        <v>410</v>
      </c>
      <c r="O497" s="2" t="s">
        <v>453</v>
      </c>
      <c r="R497">
        <v>3751</v>
      </c>
      <c r="S497" t="s">
        <v>19</v>
      </c>
      <c r="T497" s="2">
        <v>0</v>
      </c>
      <c r="U497" s="2" t="s">
        <v>34</v>
      </c>
      <c r="V497" s="5">
        <v>3000</v>
      </c>
      <c r="W497" s="5" t="s">
        <v>442</v>
      </c>
      <c r="Y497" s="2" t="s">
        <v>222</v>
      </c>
      <c r="Z497" s="2" t="s">
        <v>410</v>
      </c>
      <c r="AA497" s="2" t="s">
        <v>246</v>
      </c>
      <c r="AB497" s="2" t="s">
        <v>247</v>
      </c>
      <c r="AC497" s="2" t="s">
        <v>248</v>
      </c>
      <c r="AD497" s="56">
        <v>50000</v>
      </c>
      <c r="AE497" s="98">
        <v>0</v>
      </c>
      <c r="AF497" s="98">
        <v>0</v>
      </c>
      <c r="AG497" s="94">
        <f t="shared" si="15"/>
        <v>0</v>
      </c>
      <c r="AH497" s="2"/>
    </row>
    <row r="498" spans="1:35" hidden="1" x14ac:dyDescent="0.25">
      <c r="A498" s="2" t="str">
        <f t="shared" si="14"/>
        <v>3.1.1E9638310EVENTOS DE LA COORDINACIÓN GENERAL DE DESARROLLO ECONÓMICODESPACHO DE LA COORDINACIÓN GENERAL DE DESARROLLO ECONÓMICO</v>
      </c>
      <c r="B498" s="2" t="s">
        <v>965</v>
      </c>
      <c r="D498" s="2" t="s">
        <v>358</v>
      </c>
      <c r="E498" s="2" t="s">
        <v>370</v>
      </c>
      <c r="F498" s="2" t="s">
        <v>363</v>
      </c>
      <c r="G498" s="2" t="s">
        <v>378</v>
      </c>
      <c r="H498" s="2" t="s">
        <v>221</v>
      </c>
      <c r="I498" s="2" t="s">
        <v>391</v>
      </c>
      <c r="J498" s="2" t="s">
        <v>25</v>
      </c>
      <c r="K498" s="2" t="s">
        <v>394</v>
      </c>
      <c r="L498" s="2">
        <v>9</v>
      </c>
      <c r="M498" s="2">
        <v>6</v>
      </c>
      <c r="N498" s="2" t="s">
        <v>410</v>
      </c>
      <c r="O498" s="2" t="s">
        <v>453</v>
      </c>
      <c r="R498">
        <v>3831</v>
      </c>
      <c r="S498" t="s">
        <v>93</v>
      </c>
      <c r="T498" s="2">
        <v>0</v>
      </c>
      <c r="U498" s="2" t="s">
        <v>34</v>
      </c>
      <c r="V498" s="5">
        <v>3000</v>
      </c>
      <c r="W498" s="5" t="s">
        <v>442</v>
      </c>
      <c r="Y498" s="2" t="s">
        <v>222</v>
      </c>
      <c r="Z498" s="2" t="s">
        <v>410</v>
      </c>
      <c r="AA498" s="2" t="s">
        <v>246</v>
      </c>
      <c r="AB498" s="2" t="s">
        <v>247</v>
      </c>
      <c r="AC498" s="2" t="s">
        <v>248</v>
      </c>
      <c r="AD498" s="56">
        <v>100000</v>
      </c>
      <c r="AE498" s="98">
        <v>0</v>
      </c>
      <c r="AF498" s="98">
        <v>0</v>
      </c>
      <c r="AG498" s="94">
        <f t="shared" si="15"/>
        <v>0</v>
      </c>
      <c r="AH498" s="2"/>
    </row>
    <row r="499" spans="1:35" hidden="1" x14ac:dyDescent="0.25">
      <c r="A499" s="2" t="str">
        <f t="shared" si="14"/>
        <v>1.3.4O2033910FORMATOS ACCESIBLES DE COMUNICACIÓN E INFORMACIÓN PARA LA INCLUSIÓN SOCIALDIRECCIÓN GENERAL DE CULTURA DE PAZ</v>
      </c>
      <c r="B499" s="2" t="s">
        <v>965</v>
      </c>
      <c r="D499" s="2" t="s">
        <v>353</v>
      </c>
      <c r="E499" s="2" t="s">
        <v>368</v>
      </c>
      <c r="F499" s="2" t="s">
        <v>354</v>
      </c>
      <c r="G499" s="2" t="s">
        <v>371</v>
      </c>
      <c r="H499" s="2" t="s">
        <v>37</v>
      </c>
      <c r="I499" s="2" t="s">
        <v>380</v>
      </c>
      <c r="J499" s="2" t="s">
        <v>63</v>
      </c>
      <c r="K499" s="2" t="s">
        <v>398</v>
      </c>
      <c r="L499" s="2">
        <v>2</v>
      </c>
      <c r="M499" s="2">
        <v>0</v>
      </c>
      <c r="N499" s="2" t="s">
        <v>404</v>
      </c>
      <c r="O499" s="2" t="s">
        <v>453</v>
      </c>
      <c r="R499">
        <v>3391</v>
      </c>
      <c r="S499" t="s">
        <v>17</v>
      </c>
      <c r="T499" s="2">
        <v>0</v>
      </c>
      <c r="U499" s="2" t="s">
        <v>34</v>
      </c>
      <c r="V499" s="5">
        <v>3000</v>
      </c>
      <c r="W499" s="5" t="s">
        <v>442</v>
      </c>
      <c r="Y499" s="2" t="s">
        <v>186</v>
      </c>
      <c r="Z499" s="2" t="s">
        <v>404</v>
      </c>
      <c r="AA499" s="2" t="s">
        <v>188</v>
      </c>
      <c r="AB499" s="2" t="s">
        <v>199</v>
      </c>
      <c r="AC499" s="2" t="s">
        <v>201</v>
      </c>
      <c r="AD499" s="56">
        <v>400000</v>
      </c>
      <c r="AE499" s="98">
        <v>0</v>
      </c>
      <c r="AF499" s="98">
        <v>0</v>
      </c>
      <c r="AG499" s="94">
        <f t="shared" si="15"/>
        <v>0</v>
      </c>
      <c r="AH499" s="2" t="s">
        <v>335</v>
      </c>
    </row>
    <row r="500" spans="1:35" hidden="1" x14ac:dyDescent="0.25">
      <c r="A500" s="2" t="str">
        <f t="shared" si="14"/>
        <v>1.3.4O2036510FORMATOS ACCESIBLES DE COMUNICACIÓN E INFORMACIÓN PARA LA INCLUSIÓN SOCIALDIRECCIÓN GENERAL DE CULTURA DE PAZ</v>
      </c>
      <c r="B500" s="2" t="s">
        <v>965</v>
      </c>
      <c r="D500" s="2" t="s">
        <v>353</v>
      </c>
      <c r="E500" s="2" t="s">
        <v>368</v>
      </c>
      <c r="F500" s="2" t="s">
        <v>354</v>
      </c>
      <c r="G500" s="2" t="s">
        <v>371</v>
      </c>
      <c r="H500" s="2" t="s">
        <v>37</v>
      </c>
      <c r="I500" s="2" t="s">
        <v>380</v>
      </c>
      <c r="J500" s="2" t="s">
        <v>63</v>
      </c>
      <c r="K500" s="2" t="s">
        <v>398</v>
      </c>
      <c r="L500" s="2">
        <v>2</v>
      </c>
      <c r="M500" s="2">
        <v>0</v>
      </c>
      <c r="N500" s="2" t="s">
        <v>404</v>
      </c>
      <c r="O500" s="2" t="s">
        <v>453</v>
      </c>
      <c r="R500">
        <v>3651</v>
      </c>
      <c r="S500" t="s">
        <v>40</v>
      </c>
      <c r="T500" s="2">
        <v>0</v>
      </c>
      <c r="U500" s="2" t="s">
        <v>34</v>
      </c>
      <c r="V500" s="5">
        <v>3000</v>
      </c>
      <c r="W500" s="5" t="s">
        <v>442</v>
      </c>
      <c r="Y500" s="2" t="s">
        <v>186</v>
      </c>
      <c r="Z500" s="2" t="s">
        <v>404</v>
      </c>
      <c r="AA500" s="2" t="s">
        <v>188</v>
      </c>
      <c r="AB500" s="2" t="s">
        <v>199</v>
      </c>
      <c r="AC500" s="2" t="s">
        <v>201</v>
      </c>
      <c r="AD500" s="56">
        <v>160000</v>
      </c>
      <c r="AE500" s="98">
        <v>0</v>
      </c>
      <c r="AF500" s="98">
        <v>0</v>
      </c>
      <c r="AG500" s="94">
        <f t="shared" si="15"/>
        <v>0</v>
      </c>
      <c r="AH500" s="2"/>
    </row>
    <row r="501" spans="1:35" hidden="1" x14ac:dyDescent="0.25">
      <c r="A501" s="2" t="str">
        <f t="shared" si="14"/>
        <v>1.3.4O2036610FORMATOS ACCESIBLES DE COMUNICACIÓN E INFORMACIÓN PARA LA INCLUSIÓN SOCIALDIRECCIÓN GENERAL DE CULTURA DE PAZ</v>
      </c>
      <c r="B501" s="2" t="s">
        <v>965</v>
      </c>
      <c r="D501" s="2" t="s">
        <v>353</v>
      </c>
      <c r="E501" s="2" t="s">
        <v>368</v>
      </c>
      <c r="F501" s="2" t="s">
        <v>354</v>
      </c>
      <c r="G501" s="2" t="s">
        <v>371</v>
      </c>
      <c r="H501" s="2" t="s">
        <v>37</v>
      </c>
      <c r="I501" s="2" t="s">
        <v>380</v>
      </c>
      <c r="J501" s="2" t="s">
        <v>63</v>
      </c>
      <c r="K501" s="2" t="s">
        <v>398</v>
      </c>
      <c r="L501" s="2">
        <v>2</v>
      </c>
      <c r="M501" s="2">
        <v>0</v>
      </c>
      <c r="N501" s="2" t="s">
        <v>404</v>
      </c>
      <c r="O501" s="2" t="s">
        <v>453</v>
      </c>
      <c r="R501">
        <v>3661</v>
      </c>
      <c r="S501" t="s">
        <v>41</v>
      </c>
      <c r="T501" s="2">
        <v>0</v>
      </c>
      <c r="U501" s="2" t="s">
        <v>34</v>
      </c>
      <c r="V501" s="5">
        <v>3000</v>
      </c>
      <c r="W501" s="5" t="s">
        <v>442</v>
      </c>
      <c r="Y501" s="2" t="s">
        <v>186</v>
      </c>
      <c r="Z501" s="2" t="s">
        <v>404</v>
      </c>
      <c r="AA501" s="2" t="s">
        <v>188</v>
      </c>
      <c r="AB501" s="2" t="s">
        <v>199</v>
      </c>
      <c r="AC501" s="2" t="s">
        <v>201</v>
      </c>
      <c r="AD501" s="56">
        <v>69000</v>
      </c>
      <c r="AE501" s="98">
        <v>0</v>
      </c>
      <c r="AF501" s="98">
        <v>0</v>
      </c>
      <c r="AG501" s="94">
        <f t="shared" si="15"/>
        <v>0</v>
      </c>
      <c r="AH501" s="2"/>
    </row>
    <row r="502" spans="1:35" hidden="1" x14ac:dyDescent="0.25">
      <c r="A502" s="2" t="str">
        <f t="shared" si="14"/>
        <v>1.3.4O2038210FORMATOS ACCESIBLES DE COMUNICACIÓN E INFORMACIÓN PARA LA INCLUSIÓN SOCIALDIRECCIÓN GENERAL DE CULTURA DE PAZ</v>
      </c>
      <c r="B502" s="2" t="s">
        <v>965</v>
      </c>
      <c r="D502" s="2" t="s">
        <v>353</v>
      </c>
      <c r="E502" s="2" t="s">
        <v>368</v>
      </c>
      <c r="F502" s="2" t="s">
        <v>354</v>
      </c>
      <c r="G502" s="2" t="s">
        <v>371</v>
      </c>
      <c r="H502" s="2" t="s">
        <v>37</v>
      </c>
      <c r="I502" s="2" t="s">
        <v>380</v>
      </c>
      <c r="J502" s="2" t="s">
        <v>63</v>
      </c>
      <c r="K502" s="2" t="s">
        <v>398</v>
      </c>
      <c r="L502" s="2">
        <v>2</v>
      </c>
      <c r="M502" s="2">
        <v>0</v>
      </c>
      <c r="N502" s="2" t="s">
        <v>404</v>
      </c>
      <c r="O502" s="2" t="s">
        <v>453</v>
      </c>
      <c r="R502">
        <v>3821</v>
      </c>
      <c r="S502" t="s">
        <v>48</v>
      </c>
      <c r="T502" s="2">
        <v>0</v>
      </c>
      <c r="U502" s="2" t="s">
        <v>34</v>
      </c>
      <c r="V502" s="5">
        <v>3000</v>
      </c>
      <c r="W502" s="5" t="s">
        <v>442</v>
      </c>
      <c r="X502" s="2"/>
      <c r="Y502" s="2" t="s">
        <v>186</v>
      </c>
      <c r="Z502" s="2" t="s">
        <v>404</v>
      </c>
      <c r="AA502" s="2" t="s">
        <v>188</v>
      </c>
      <c r="AB502" s="2" t="s">
        <v>199</v>
      </c>
      <c r="AC502" s="2" t="s">
        <v>201</v>
      </c>
      <c r="AD502" s="56">
        <v>50000</v>
      </c>
      <c r="AE502" s="98">
        <v>0</v>
      </c>
      <c r="AF502" s="98">
        <v>0</v>
      </c>
      <c r="AG502" s="94">
        <f t="shared" si="15"/>
        <v>0</v>
      </c>
      <c r="AH502" s="2"/>
    </row>
    <row r="503" spans="1:35" hidden="1" x14ac:dyDescent="0.25">
      <c r="A503" s="2" t="str">
        <f t="shared" si="14"/>
        <v>1.3.4O2044510FORMATOS ACCESIBLES DE COMUNICACIÓN E INFORMACIÓN PARA LA INCLUSIÓN SOCIALDIRECCIÓN GENERAL DE CULTURA DE PAZ</v>
      </c>
      <c r="B503" s="2" t="s">
        <v>965</v>
      </c>
      <c r="D503" s="2" t="s">
        <v>353</v>
      </c>
      <c r="E503" s="2" t="s">
        <v>368</v>
      </c>
      <c r="F503" s="2" t="s">
        <v>354</v>
      </c>
      <c r="G503" s="2" t="s">
        <v>371</v>
      </c>
      <c r="H503" s="2" t="s">
        <v>37</v>
      </c>
      <c r="I503" s="2" t="s">
        <v>380</v>
      </c>
      <c r="J503" s="2" t="s">
        <v>63</v>
      </c>
      <c r="K503" s="2" t="s">
        <v>398</v>
      </c>
      <c r="L503" s="2">
        <v>2</v>
      </c>
      <c r="M503" s="2">
        <v>0</v>
      </c>
      <c r="N503" s="2" t="s">
        <v>404</v>
      </c>
      <c r="O503" s="2" t="s">
        <v>453</v>
      </c>
      <c r="R503">
        <v>4451</v>
      </c>
      <c r="S503" t="s">
        <v>198</v>
      </c>
      <c r="T503" s="2">
        <v>0</v>
      </c>
      <c r="U503" s="2" t="s">
        <v>34</v>
      </c>
      <c r="V503" s="5">
        <v>4000</v>
      </c>
      <c r="W503" s="5" t="s">
        <v>443</v>
      </c>
      <c r="X503" s="2"/>
      <c r="Y503" s="2" t="s">
        <v>186</v>
      </c>
      <c r="Z503" s="2" t="s">
        <v>404</v>
      </c>
      <c r="AA503" s="2" t="s">
        <v>188</v>
      </c>
      <c r="AB503" s="2" t="s">
        <v>199</v>
      </c>
      <c r="AC503" s="2" t="s">
        <v>201</v>
      </c>
      <c r="AD503" s="56">
        <v>1000000</v>
      </c>
      <c r="AE503" s="98">
        <v>0</v>
      </c>
      <c r="AF503" s="98">
        <v>0</v>
      </c>
      <c r="AG503" s="94">
        <f t="shared" si="15"/>
        <v>0</v>
      </c>
      <c r="AH503" s="2"/>
      <c r="AI503" t="s">
        <v>419</v>
      </c>
    </row>
    <row r="504" spans="1:35" hidden="1" x14ac:dyDescent="0.25">
      <c r="A504" s="2" t="str">
        <f t="shared" si="14"/>
        <v>3.8.2E1731410INFRAESTRUCTURA TECNOLOGICA ENTREGADADIRECCION GENERAL DE INNOVACION GUBERNAMENTAL</v>
      </c>
      <c r="B504" s="2" t="s">
        <v>965</v>
      </c>
      <c r="D504" s="2" t="s">
        <v>358</v>
      </c>
      <c r="E504" s="2" t="s">
        <v>370</v>
      </c>
      <c r="F504" s="2" t="s">
        <v>359</v>
      </c>
      <c r="G504" s="2" t="s">
        <v>379</v>
      </c>
      <c r="H504" s="2" t="s">
        <v>24</v>
      </c>
      <c r="I504" s="2" t="s">
        <v>392</v>
      </c>
      <c r="J504" s="2" t="s">
        <v>25</v>
      </c>
      <c r="K504" s="2" t="s">
        <v>394</v>
      </c>
      <c r="L504" s="2">
        <v>1</v>
      </c>
      <c r="M504" s="2">
        <v>7</v>
      </c>
      <c r="N504" s="2" t="s">
        <v>411</v>
      </c>
      <c r="O504" s="2" t="s">
        <v>453</v>
      </c>
      <c r="R504">
        <v>3141</v>
      </c>
      <c r="S504" t="s">
        <v>27</v>
      </c>
      <c r="T504" s="2">
        <v>0</v>
      </c>
      <c r="U504" s="2" t="s">
        <v>34</v>
      </c>
      <c r="V504" s="5">
        <v>3000</v>
      </c>
      <c r="W504" s="5" t="s">
        <v>442</v>
      </c>
      <c r="Y504" s="2" t="s">
        <v>22</v>
      </c>
      <c r="Z504" s="2" t="s">
        <v>411</v>
      </c>
      <c r="AA504" s="2" t="s">
        <v>23</v>
      </c>
      <c r="AB504" s="2" t="s">
        <v>26</v>
      </c>
      <c r="AC504" s="2" t="s">
        <v>14</v>
      </c>
      <c r="AD504" s="56">
        <v>2604000</v>
      </c>
      <c r="AE504" s="98">
        <v>0</v>
      </c>
      <c r="AF504" s="98">
        <v>0</v>
      </c>
      <c r="AG504" s="94">
        <f t="shared" si="15"/>
        <v>0</v>
      </c>
      <c r="AH504" s="2" t="s">
        <v>133</v>
      </c>
    </row>
    <row r="505" spans="1:35" hidden="1" x14ac:dyDescent="0.25">
      <c r="A505" s="2" t="str">
        <f t="shared" si="14"/>
        <v>1.3.4E7536110MUNICIPIO FUNCIONAL Y EQUITATIVODIRECCIÓN GENERAL DE SALUD PÚBLICA</v>
      </c>
      <c r="B505" s="2" t="s">
        <v>965</v>
      </c>
      <c r="D505" s="2" t="s">
        <v>353</v>
      </c>
      <c r="E505" s="2" t="s">
        <v>368</v>
      </c>
      <c r="F505" s="2" t="s">
        <v>354</v>
      </c>
      <c r="G505" s="2" t="s">
        <v>371</v>
      </c>
      <c r="H505" t="s">
        <v>37</v>
      </c>
      <c r="I505" s="2" t="s">
        <v>380</v>
      </c>
      <c r="J505" t="s">
        <v>25</v>
      </c>
      <c r="K505" s="2" t="s">
        <v>394</v>
      </c>
      <c r="L505">
        <v>7</v>
      </c>
      <c r="M505">
        <v>5</v>
      </c>
      <c r="N505" s="2" t="s">
        <v>409</v>
      </c>
      <c r="O505" s="2" t="s">
        <v>453</v>
      </c>
      <c r="R505">
        <v>3611</v>
      </c>
      <c r="S505" t="s">
        <v>45</v>
      </c>
      <c r="T505" s="2">
        <v>0</v>
      </c>
      <c r="U505" s="2" t="s">
        <v>34</v>
      </c>
      <c r="V505" s="5">
        <v>3000</v>
      </c>
      <c r="W505" s="5" t="s">
        <v>442</v>
      </c>
      <c r="Y505" s="2" t="s">
        <v>67</v>
      </c>
      <c r="Z505" s="2" t="s">
        <v>409</v>
      </c>
      <c r="AA505" t="s">
        <v>69</v>
      </c>
      <c r="AB505" t="s">
        <v>113</v>
      </c>
      <c r="AC505" s="4" t="s">
        <v>114</v>
      </c>
      <c r="AD505" s="56">
        <v>800000</v>
      </c>
      <c r="AE505" s="98">
        <v>0</v>
      </c>
      <c r="AF505" s="98">
        <v>0</v>
      </c>
      <c r="AG505" s="94">
        <f t="shared" si="15"/>
        <v>0</v>
      </c>
    </row>
    <row r="506" spans="1:35" hidden="1" x14ac:dyDescent="0.25">
      <c r="A506" s="2" t="str">
        <f t="shared" si="14"/>
        <v>1.3.4K12121810OBRAS DE INFRAESTRUCTURA MUNICIPALDIRECCIÓN GENERAL DE LICITACIÓN Y NORMATIVIDAD</v>
      </c>
      <c r="B506" s="2" t="s">
        <v>965</v>
      </c>
      <c r="D506" s="2" t="s">
        <v>353</v>
      </c>
      <c r="E506" s="2" t="s">
        <v>368</v>
      </c>
      <c r="F506" s="2" t="s">
        <v>354</v>
      </c>
      <c r="G506" s="2" t="s">
        <v>371</v>
      </c>
      <c r="H506" s="2" t="s">
        <v>37</v>
      </c>
      <c r="I506" s="2" t="s">
        <v>380</v>
      </c>
      <c r="J506" s="2" t="s">
        <v>292</v>
      </c>
      <c r="K506" s="2" t="s">
        <v>396</v>
      </c>
      <c r="L506" s="2">
        <v>12</v>
      </c>
      <c r="M506" s="2">
        <v>1</v>
      </c>
      <c r="N506" s="2" t="s">
        <v>405</v>
      </c>
      <c r="O506" s="2" t="s">
        <v>453</v>
      </c>
      <c r="R506">
        <v>2181</v>
      </c>
      <c r="S506" t="s">
        <v>289</v>
      </c>
      <c r="T506" s="2">
        <v>0</v>
      </c>
      <c r="U506" s="2" t="s">
        <v>34</v>
      </c>
      <c r="V506" s="5">
        <v>2000</v>
      </c>
      <c r="W506" s="5" t="s">
        <v>440</v>
      </c>
      <c r="Y506" s="2" t="s">
        <v>282</v>
      </c>
      <c r="Z506" s="2" t="s">
        <v>405</v>
      </c>
      <c r="AA506" s="2" t="s">
        <v>283</v>
      </c>
      <c r="AB506" s="2" t="s">
        <v>293</v>
      </c>
      <c r="AC506" s="2" t="s">
        <v>346</v>
      </c>
      <c r="AD506" s="56">
        <v>100000</v>
      </c>
      <c r="AE506" s="98">
        <v>0</v>
      </c>
      <c r="AF506" s="98">
        <v>0</v>
      </c>
      <c r="AG506" s="94">
        <f t="shared" si="15"/>
        <v>0</v>
      </c>
      <c r="AH506" s="2"/>
    </row>
    <row r="507" spans="1:35" hidden="1" x14ac:dyDescent="0.25">
      <c r="A507" s="2" t="str">
        <f t="shared" si="14"/>
        <v>1.3.4K12122110OBRAS DE INFRAESTRUCTURA MUNICIPALDIRECCIÓN GENERAL DE LICITACIÓN Y NORMATIVIDAD</v>
      </c>
      <c r="B507" s="2" t="s">
        <v>965</v>
      </c>
      <c r="D507" s="2" t="s">
        <v>353</v>
      </c>
      <c r="E507" s="2" t="s">
        <v>368</v>
      </c>
      <c r="F507" s="2" t="s">
        <v>354</v>
      </c>
      <c r="G507" s="2" t="s">
        <v>371</v>
      </c>
      <c r="H507" s="2" t="s">
        <v>37</v>
      </c>
      <c r="I507" s="2" t="s">
        <v>380</v>
      </c>
      <c r="J507" s="2" t="s">
        <v>292</v>
      </c>
      <c r="K507" s="2" t="s">
        <v>396</v>
      </c>
      <c r="L507" s="2">
        <v>12</v>
      </c>
      <c r="M507" s="2">
        <v>1</v>
      </c>
      <c r="N507" s="2" t="s">
        <v>405</v>
      </c>
      <c r="O507" s="2" t="s">
        <v>453</v>
      </c>
      <c r="R507">
        <v>2211</v>
      </c>
      <c r="S507" t="s">
        <v>47</v>
      </c>
      <c r="T507" s="2">
        <v>0</v>
      </c>
      <c r="U507" s="2" t="s">
        <v>34</v>
      </c>
      <c r="V507" s="5">
        <v>2000</v>
      </c>
      <c r="W507" s="5" t="s">
        <v>440</v>
      </c>
      <c r="Y507" s="2" t="s">
        <v>282</v>
      </c>
      <c r="Z507" s="2" t="s">
        <v>405</v>
      </c>
      <c r="AA507" s="2" t="s">
        <v>283</v>
      </c>
      <c r="AB507" s="2" t="s">
        <v>293</v>
      </c>
      <c r="AC507" s="2" t="s">
        <v>346</v>
      </c>
      <c r="AD507" s="56">
        <v>4000</v>
      </c>
      <c r="AE507" s="98">
        <v>0</v>
      </c>
      <c r="AF507" s="98">
        <v>0</v>
      </c>
      <c r="AG507" s="94">
        <f t="shared" si="15"/>
        <v>0</v>
      </c>
      <c r="AH507" s="2"/>
    </row>
    <row r="508" spans="1:35" hidden="1" x14ac:dyDescent="0.25">
      <c r="A508" s="2" t="str">
        <f t="shared" si="14"/>
        <v>1.3.4K12127110OBRAS DE INFRAESTRUCTURA MUNICIPALDIRECCIÓN GENERAL DE LICITACIÓN Y NORMATIVIDAD</v>
      </c>
      <c r="B508" s="2" t="s">
        <v>965</v>
      </c>
      <c r="D508" s="2" t="s">
        <v>353</v>
      </c>
      <c r="E508" s="2" t="s">
        <v>368</v>
      </c>
      <c r="F508" s="2" t="s">
        <v>354</v>
      </c>
      <c r="G508" s="2" t="s">
        <v>371</v>
      </c>
      <c r="H508" s="2" t="s">
        <v>37</v>
      </c>
      <c r="I508" s="2" t="s">
        <v>380</v>
      </c>
      <c r="J508" s="2" t="s">
        <v>292</v>
      </c>
      <c r="K508" s="2" t="s">
        <v>396</v>
      </c>
      <c r="L508" s="2">
        <v>12</v>
      </c>
      <c r="M508" s="2">
        <v>1</v>
      </c>
      <c r="N508" s="2" t="s">
        <v>405</v>
      </c>
      <c r="O508" s="2" t="s">
        <v>453</v>
      </c>
      <c r="R508">
        <v>2711</v>
      </c>
      <c r="S508" t="s">
        <v>44</v>
      </c>
      <c r="T508" s="2">
        <v>0</v>
      </c>
      <c r="U508" s="2" t="s">
        <v>34</v>
      </c>
      <c r="V508" s="5">
        <v>2000</v>
      </c>
      <c r="W508" s="5" t="s">
        <v>440</v>
      </c>
      <c r="Y508" s="2" t="s">
        <v>282</v>
      </c>
      <c r="Z508" s="2" t="s">
        <v>405</v>
      </c>
      <c r="AA508" s="2" t="s">
        <v>283</v>
      </c>
      <c r="AB508" s="2" t="s">
        <v>293</v>
      </c>
      <c r="AC508" s="2" t="s">
        <v>346</v>
      </c>
      <c r="AD508" s="56">
        <v>70000</v>
      </c>
      <c r="AE508" s="56">
        <v>0</v>
      </c>
      <c r="AF508" s="56">
        <v>0</v>
      </c>
      <c r="AG508" s="94">
        <f t="shared" si="15"/>
        <v>0</v>
      </c>
      <c r="AH508" s="3" t="s">
        <v>480</v>
      </c>
    </row>
    <row r="509" spans="1:35" hidden="1" x14ac:dyDescent="0.25">
      <c r="A509" s="2" t="str">
        <f t="shared" si="14"/>
        <v>1.3.4K12129110OBRAS DE INFRAESTRUCTURA MUNICIPALDIRECCIÓN GENERAL DE LICITACIÓN Y NORMATIVIDAD</v>
      </c>
      <c r="B509" s="2" t="s">
        <v>965</v>
      </c>
      <c r="D509" s="2" t="s">
        <v>353</v>
      </c>
      <c r="E509" s="2" t="s">
        <v>368</v>
      </c>
      <c r="F509" s="2" t="s">
        <v>354</v>
      </c>
      <c r="G509" s="2" t="s">
        <v>371</v>
      </c>
      <c r="H509" s="2" t="s">
        <v>37</v>
      </c>
      <c r="I509" s="2" t="s">
        <v>380</v>
      </c>
      <c r="J509" s="2" t="s">
        <v>292</v>
      </c>
      <c r="K509" s="2" t="s">
        <v>396</v>
      </c>
      <c r="L509" s="2">
        <v>12</v>
      </c>
      <c r="M509" s="2">
        <v>1</v>
      </c>
      <c r="N509" s="2" t="s">
        <v>405</v>
      </c>
      <c r="O509" s="2" t="s">
        <v>453</v>
      </c>
      <c r="R509">
        <v>2911</v>
      </c>
      <c r="S509" t="s">
        <v>15</v>
      </c>
      <c r="T509" s="2">
        <v>0</v>
      </c>
      <c r="U509" s="2" t="s">
        <v>34</v>
      </c>
      <c r="V509" s="5">
        <v>2000</v>
      </c>
      <c r="W509" s="5" t="s">
        <v>440</v>
      </c>
      <c r="Y509" s="2" t="s">
        <v>282</v>
      </c>
      <c r="Z509" s="2" t="s">
        <v>405</v>
      </c>
      <c r="AA509" s="2" t="s">
        <v>283</v>
      </c>
      <c r="AB509" s="2" t="s">
        <v>293</v>
      </c>
      <c r="AC509" s="2" t="s">
        <v>346</v>
      </c>
      <c r="AD509" s="56">
        <v>25000</v>
      </c>
      <c r="AE509" s="98">
        <v>0</v>
      </c>
      <c r="AF509" s="98">
        <v>0</v>
      </c>
      <c r="AG509" s="94">
        <f t="shared" si="15"/>
        <v>0</v>
      </c>
      <c r="AH509" s="2"/>
    </row>
    <row r="510" spans="1:35" hidden="1" x14ac:dyDescent="0.25">
      <c r="A510" s="2" t="str">
        <f t="shared" si="14"/>
        <v>1.3.4K12137110OBRAS DE INFRAESTRUCTURA MUNICIPALDIRECCIÓN GENERAL DE LICITACIÓN Y NORMATIVIDAD</v>
      </c>
      <c r="B510" s="2" t="s">
        <v>965</v>
      </c>
      <c r="D510" s="2" t="s">
        <v>353</v>
      </c>
      <c r="E510" s="2" t="s">
        <v>368</v>
      </c>
      <c r="F510" s="2" t="s">
        <v>354</v>
      </c>
      <c r="G510" s="2" t="s">
        <v>371</v>
      </c>
      <c r="H510" s="2" t="s">
        <v>37</v>
      </c>
      <c r="I510" s="2" t="s">
        <v>380</v>
      </c>
      <c r="J510" s="2" t="s">
        <v>292</v>
      </c>
      <c r="K510" s="2" t="s">
        <v>396</v>
      </c>
      <c r="L510" s="2">
        <v>12</v>
      </c>
      <c r="M510" s="2">
        <v>1</v>
      </c>
      <c r="N510" s="2" t="s">
        <v>405</v>
      </c>
      <c r="O510" s="2" t="s">
        <v>453</v>
      </c>
      <c r="R510">
        <v>3711</v>
      </c>
      <c r="S510" t="s">
        <v>18</v>
      </c>
      <c r="T510" s="2">
        <v>0</v>
      </c>
      <c r="U510" s="2" t="s">
        <v>34</v>
      </c>
      <c r="V510" s="5">
        <v>3000</v>
      </c>
      <c r="W510" s="5" t="s">
        <v>442</v>
      </c>
      <c r="Y510" s="2" t="s">
        <v>282</v>
      </c>
      <c r="Z510" s="2" t="s">
        <v>405</v>
      </c>
      <c r="AA510" s="2" t="s">
        <v>283</v>
      </c>
      <c r="AB510" s="2" t="s">
        <v>293</v>
      </c>
      <c r="AC510" s="2" t="s">
        <v>346</v>
      </c>
      <c r="AD510" s="56">
        <v>12000</v>
      </c>
      <c r="AE510" s="98">
        <v>0</v>
      </c>
      <c r="AF510" s="98">
        <v>0</v>
      </c>
      <c r="AG510" s="94">
        <f t="shared" si="15"/>
        <v>0</v>
      </c>
      <c r="AH510" s="2"/>
    </row>
    <row r="511" spans="1:35" hidden="1" x14ac:dyDescent="0.25">
      <c r="A511" s="2" t="str">
        <f t="shared" si="14"/>
        <v>1.3.4K12137510OBRAS DE INFRAESTRUCTURA MUNICIPALDIRECCIÓN GENERAL DE LICITACIÓN Y NORMATIVIDAD</v>
      </c>
      <c r="B511" s="2" t="s">
        <v>965</v>
      </c>
      <c r="D511" s="2" t="s">
        <v>353</v>
      </c>
      <c r="E511" s="2" t="s">
        <v>368</v>
      </c>
      <c r="F511" s="2" t="s">
        <v>354</v>
      </c>
      <c r="G511" s="2" t="s">
        <v>371</v>
      </c>
      <c r="H511" s="2" t="s">
        <v>37</v>
      </c>
      <c r="I511" s="2" t="s">
        <v>380</v>
      </c>
      <c r="J511" s="2" t="s">
        <v>292</v>
      </c>
      <c r="K511" s="2" t="s">
        <v>396</v>
      </c>
      <c r="L511" s="2">
        <v>12</v>
      </c>
      <c r="M511" s="2">
        <v>1</v>
      </c>
      <c r="N511" s="2" t="s">
        <v>405</v>
      </c>
      <c r="O511" s="2" t="s">
        <v>453</v>
      </c>
      <c r="R511">
        <v>3751</v>
      </c>
      <c r="S511" t="s">
        <v>19</v>
      </c>
      <c r="T511" s="2">
        <v>0</v>
      </c>
      <c r="U511" s="2" t="s">
        <v>34</v>
      </c>
      <c r="V511" s="5">
        <v>3000</v>
      </c>
      <c r="W511" s="5" t="s">
        <v>442</v>
      </c>
      <c r="Y511" s="2" t="s">
        <v>282</v>
      </c>
      <c r="Z511" s="2" t="s">
        <v>405</v>
      </c>
      <c r="AA511" s="2" t="s">
        <v>283</v>
      </c>
      <c r="AB511" s="2" t="s">
        <v>293</v>
      </c>
      <c r="AC511" s="2" t="s">
        <v>346</v>
      </c>
      <c r="AD511" s="56">
        <v>12000</v>
      </c>
      <c r="AE511" s="98">
        <v>0</v>
      </c>
      <c r="AF511" s="98">
        <v>0</v>
      </c>
      <c r="AG511" s="94">
        <f t="shared" si="15"/>
        <v>0</v>
      </c>
      <c r="AH511" s="2"/>
    </row>
    <row r="512" spans="1:35" hidden="1" x14ac:dyDescent="0.25">
      <c r="A512" s="2" t="str">
        <f t="shared" si="14"/>
        <v>1.3.4M4727110PROYECTO DE PRESUPUESTODIRECCIÓN GENERAL DE INGRESOS</v>
      </c>
      <c r="B512" s="2" t="s">
        <v>965</v>
      </c>
      <c r="D512" s="2" t="s">
        <v>353</v>
      </c>
      <c r="E512" s="2" t="s">
        <v>368</v>
      </c>
      <c r="F512" s="2" t="s">
        <v>354</v>
      </c>
      <c r="G512" s="2" t="s">
        <v>371</v>
      </c>
      <c r="H512" s="2" t="s">
        <v>37</v>
      </c>
      <c r="I512" s="2" t="s">
        <v>380</v>
      </c>
      <c r="J512" s="2" t="s">
        <v>152</v>
      </c>
      <c r="K512" s="2" t="s">
        <v>397</v>
      </c>
      <c r="L512" s="2">
        <v>4</v>
      </c>
      <c r="M512" s="2">
        <v>7</v>
      </c>
      <c r="N512" s="2" t="s">
        <v>411</v>
      </c>
      <c r="O512" s="2" t="s">
        <v>453</v>
      </c>
      <c r="R512">
        <v>2711</v>
      </c>
      <c r="S512" t="s">
        <v>44</v>
      </c>
      <c r="T512" s="2">
        <v>0</v>
      </c>
      <c r="U512" s="2" t="s">
        <v>34</v>
      </c>
      <c r="V512" s="5">
        <v>2000</v>
      </c>
      <c r="W512" s="5" t="s">
        <v>440</v>
      </c>
      <c r="Y512" s="2" t="s">
        <v>311</v>
      </c>
      <c r="Z512" s="2" t="s">
        <v>411</v>
      </c>
      <c r="AA512" s="2" t="s">
        <v>312</v>
      </c>
      <c r="AB512" s="2" t="s">
        <v>310</v>
      </c>
      <c r="AC512" s="2" t="s">
        <v>313</v>
      </c>
      <c r="AD512" s="56">
        <v>50000</v>
      </c>
      <c r="AE512" s="56">
        <v>0</v>
      </c>
      <c r="AF512" s="56">
        <v>0</v>
      </c>
      <c r="AG512" s="94">
        <f t="shared" si="15"/>
        <v>0</v>
      </c>
      <c r="AH512" s="3" t="s">
        <v>480</v>
      </c>
    </row>
    <row r="513" spans="1:34" hidden="1" x14ac:dyDescent="0.25">
      <c r="A513" s="2" t="str">
        <f t="shared" si="14"/>
        <v>1.3.4M4722110PROYECTO DE PRESUPUESTODIRECCIÓN GENERAL DE INGRESOS</v>
      </c>
      <c r="B513" s="2" t="s">
        <v>965</v>
      </c>
      <c r="D513" s="2" t="s">
        <v>353</v>
      </c>
      <c r="E513" s="2" t="s">
        <v>368</v>
      </c>
      <c r="F513" s="2" t="s">
        <v>354</v>
      </c>
      <c r="G513" s="2" t="s">
        <v>371</v>
      </c>
      <c r="H513" s="2" t="s">
        <v>37</v>
      </c>
      <c r="I513" s="2" t="s">
        <v>380</v>
      </c>
      <c r="J513" s="2" t="s">
        <v>152</v>
      </c>
      <c r="K513" s="2" t="s">
        <v>397</v>
      </c>
      <c r="L513" s="2">
        <v>4</v>
      </c>
      <c r="M513" s="2">
        <v>7</v>
      </c>
      <c r="N513" s="2" t="s">
        <v>411</v>
      </c>
      <c r="O513" s="2" t="s">
        <v>453</v>
      </c>
      <c r="R513">
        <v>2211</v>
      </c>
      <c r="S513" t="s">
        <v>47</v>
      </c>
      <c r="T513" s="2">
        <v>0</v>
      </c>
      <c r="U513" s="2" t="s">
        <v>34</v>
      </c>
      <c r="V513" s="5">
        <v>2000</v>
      </c>
      <c r="W513" s="5" t="s">
        <v>440</v>
      </c>
      <c r="Y513" s="2" t="s">
        <v>311</v>
      </c>
      <c r="Z513" s="2" t="s">
        <v>411</v>
      </c>
      <c r="AA513" s="2" t="s">
        <v>312</v>
      </c>
      <c r="AB513" s="2" t="s">
        <v>310</v>
      </c>
      <c r="AC513" s="2" t="s">
        <v>313</v>
      </c>
      <c r="AD513" s="56">
        <v>100000</v>
      </c>
      <c r="AE513" s="98">
        <v>100000</v>
      </c>
      <c r="AF513" s="94">
        <v>0</v>
      </c>
      <c r="AG513" s="94">
        <f t="shared" si="15"/>
        <v>100000</v>
      </c>
      <c r="AH513" s="2"/>
    </row>
    <row r="514" spans="1:34" hidden="1" x14ac:dyDescent="0.25">
      <c r="A514" s="2" t="str">
        <f t="shared" ref="A514:A577" si="16">+CONCATENATE(H514,J514,L514,M514,R514,T514,AB514,AC514)</f>
        <v>1.3.4E12136110QUEMAS AGRICOLAS E INCENDIOS FORESTALES PREVENIDOSDIRECCIÓN DE PROYECTO CAJITITLAN</v>
      </c>
      <c r="B514" s="2" t="s">
        <v>965</v>
      </c>
      <c r="D514" s="2" t="s">
        <v>353</v>
      </c>
      <c r="E514" s="2" t="s">
        <v>368</v>
      </c>
      <c r="F514" s="2" t="s">
        <v>354</v>
      </c>
      <c r="G514" s="2" t="s">
        <v>371</v>
      </c>
      <c r="H514" s="2" t="s">
        <v>37</v>
      </c>
      <c r="I514" s="2" t="s">
        <v>380</v>
      </c>
      <c r="J514" s="2" t="s">
        <v>25</v>
      </c>
      <c r="K514" s="2" t="s">
        <v>394</v>
      </c>
      <c r="L514" s="2">
        <v>12</v>
      </c>
      <c r="M514" s="2">
        <v>1</v>
      </c>
      <c r="N514" s="2" t="s">
        <v>405</v>
      </c>
      <c r="O514" s="2" t="s">
        <v>453</v>
      </c>
      <c r="R514">
        <v>3611</v>
      </c>
      <c r="S514" t="s">
        <v>45</v>
      </c>
      <c r="T514" s="2">
        <v>0</v>
      </c>
      <c r="U514" s="2" t="s">
        <v>34</v>
      </c>
      <c r="V514" s="5">
        <v>3000</v>
      </c>
      <c r="W514" s="5" t="s">
        <v>442</v>
      </c>
      <c r="Y514" s="2" t="s">
        <v>282</v>
      </c>
      <c r="Z514" s="2" t="s">
        <v>405</v>
      </c>
      <c r="AA514" s="2" t="s">
        <v>283</v>
      </c>
      <c r="AB514" s="2" t="s">
        <v>288</v>
      </c>
      <c r="AC514" s="2" t="s">
        <v>348</v>
      </c>
      <c r="AD514" s="56">
        <v>315000</v>
      </c>
      <c r="AE514" s="98">
        <v>0</v>
      </c>
      <c r="AF514" s="98">
        <v>0</v>
      </c>
      <c r="AG514" s="94">
        <f t="shared" si="15"/>
        <v>0</v>
      </c>
      <c r="AH514" s="2"/>
    </row>
    <row r="515" spans="1:34" hidden="1" x14ac:dyDescent="0.25">
      <c r="A515" s="2" t="str">
        <f t="shared" si="16"/>
        <v>1.3.4E12136610QUEMAS AGRICOLAS E INCENDIOS FORESTALES PREVENIDOSDIRECCIÓN DE PROYECTO CAJITITLAN</v>
      </c>
      <c r="B515" s="2" t="s">
        <v>965</v>
      </c>
      <c r="D515" s="2" t="s">
        <v>353</v>
      </c>
      <c r="E515" s="2" t="s">
        <v>368</v>
      </c>
      <c r="F515" s="2" t="s">
        <v>354</v>
      </c>
      <c r="G515" s="2" t="s">
        <v>371</v>
      </c>
      <c r="H515" s="2" t="s">
        <v>37</v>
      </c>
      <c r="I515" s="2" t="s">
        <v>380</v>
      </c>
      <c r="J515" s="2" t="s">
        <v>25</v>
      </c>
      <c r="K515" s="2" t="s">
        <v>394</v>
      </c>
      <c r="L515" s="2">
        <v>12</v>
      </c>
      <c r="M515" s="2">
        <v>1</v>
      </c>
      <c r="N515" s="2" t="s">
        <v>405</v>
      </c>
      <c r="O515" s="2" t="s">
        <v>453</v>
      </c>
      <c r="R515">
        <v>3661</v>
      </c>
      <c r="S515" t="s">
        <v>41</v>
      </c>
      <c r="T515" s="2">
        <v>0</v>
      </c>
      <c r="U515" s="2" t="s">
        <v>34</v>
      </c>
      <c r="V515" s="5">
        <v>3000</v>
      </c>
      <c r="W515" s="5" t="s">
        <v>442</v>
      </c>
      <c r="Y515" s="2" t="s">
        <v>282</v>
      </c>
      <c r="Z515" s="2" t="s">
        <v>405</v>
      </c>
      <c r="AA515" s="2" t="s">
        <v>283</v>
      </c>
      <c r="AB515" s="2" t="s">
        <v>288</v>
      </c>
      <c r="AC515" s="2" t="s">
        <v>348</v>
      </c>
      <c r="AD515" s="56">
        <v>157500</v>
      </c>
      <c r="AE515" s="98">
        <v>0</v>
      </c>
      <c r="AF515" s="98">
        <v>0</v>
      </c>
      <c r="AG515" s="94">
        <f t="shared" ref="AG515:AG577" si="17">AE515-AF515</f>
        <v>0</v>
      </c>
      <c r="AH515" s="2"/>
    </row>
    <row r="516" spans="1:34" hidden="1" x14ac:dyDescent="0.25">
      <c r="A516" s="2" t="str">
        <f t="shared" si="16"/>
        <v>1.3.4M4737110RECURSOS FEDERALES RECIBIDOSDIRECCIÓN GENERAL DE INGRESOS</v>
      </c>
      <c r="B516" s="2" t="s">
        <v>965</v>
      </c>
      <c r="D516" s="2" t="s">
        <v>353</v>
      </c>
      <c r="E516" s="2" t="s">
        <v>368</v>
      </c>
      <c r="F516" s="2" t="s">
        <v>354</v>
      </c>
      <c r="G516" s="2" t="s">
        <v>371</v>
      </c>
      <c r="H516" s="2" t="s">
        <v>37</v>
      </c>
      <c r="I516" s="2" t="s">
        <v>380</v>
      </c>
      <c r="J516" s="2" t="s">
        <v>152</v>
      </c>
      <c r="K516" s="2" t="s">
        <v>397</v>
      </c>
      <c r="L516" s="2">
        <v>4</v>
      </c>
      <c r="M516" s="2">
        <v>7</v>
      </c>
      <c r="N516" s="2" t="s">
        <v>411</v>
      </c>
      <c r="O516" s="2" t="s">
        <v>453</v>
      </c>
      <c r="R516">
        <v>3711</v>
      </c>
      <c r="S516" t="s">
        <v>18</v>
      </c>
      <c r="T516" s="2">
        <v>0</v>
      </c>
      <c r="U516" s="2" t="s">
        <v>34</v>
      </c>
      <c r="V516" s="5">
        <v>3000</v>
      </c>
      <c r="W516" s="5" t="s">
        <v>442</v>
      </c>
      <c r="Y516" s="2" t="s">
        <v>311</v>
      </c>
      <c r="Z516" s="2" t="s">
        <v>411</v>
      </c>
      <c r="AA516" s="2" t="s">
        <v>312</v>
      </c>
      <c r="AB516" s="2" t="s">
        <v>324</v>
      </c>
      <c r="AC516" s="2" t="s">
        <v>313</v>
      </c>
      <c r="AD516" s="56">
        <v>25000</v>
      </c>
      <c r="AE516" s="98">
        <v>25000</v>
      </c>
      <c r="AF516" s="94">
        <v>0</v>
      </c>
      <c r="AG516" s="94">
        <f t="shared" si="17"/>
        <v>25000</v>
      </c>
      <c r="AH516" s="2"/>
    </row>
    <row r="517" spans="1:34" hidden="1" x14ac:dyDescent="0.25">
      <c r="A517" s="2" t="str">
        <f t="shared" si="16"/>
        <v>1.3.4M4737910RECURSOS FEDERALES RECIBIDOSDIRECCIÓN GENERAL DE INGRESOS</v>
      </c>
      <c r="B517" s="2" t="s">
        <v>965</v>
      </c>
      <c r="D517" s="2" t="s">
        <v>353</v>
      </c>
      <c r="E517" s="2" t="s">
        <v>368</v>
      </c>
      <c r="F517" s="2" t="s">
        <v>354</v>
      </c>
      <c r="G517" s="2" t="s">
        <v>371</v>
      </c>
      <c r="H517" s="2" t="s">
        <v>37</v>
      </c>
      <c r="I517" s="2" t="s">
        <v>380</v>
      </c>
      <c r="J517" s="2" t="s">
        <v>152</v>
      </c>
      <c r="K517" s="2" t="s">
        <v>397</v>
      </c>
      <c r="L517" s="2">
        <v>4</v>
      </c>
      <c r="M517" s="2">
        <v>7</v>
      </c>
      <c r="N517" s="2" t="s">
        <v>411</v>
      </c>
      <c r="O517" s="2" t="s">
        <v>453</v>
      </c>
      <c r="R517">
        <v>3791</v>
      </c>
      <c r="S517" t="s">
        <v>185</v>
      </c>
      <c r="T517" s="2">
        <v>0</v>
      </c>
      <c r="U517" s="2" t="s">
        <v>34</v>
      </c>
      <c r="V517" s="5">
        <v>3000</v>
      </c>
      <c r="W517" s="5" t="s">
        <v>442</v>
      </c>
      <c r="Y517" s="2" t="s">
        <v>311</v>
      </c>
      <c r="Z517" s="2" t="s">
        <v>411</v>
      </c>
      <c r="AA517" s="2" t="s">
        <v>312</v>
      </c>
      <c r="AB517" s="2" t="s">
        <v>324</v>
      </c>
      <c r="AC517" s="2" t="s">
        <v>313</v>
      </c>
      <c r="AD517" s="56">
        <v>5000</v>
      </c>
      <c r="AE517" s="98">
        <v>5000</v>
      </c>
      <c r="AF517" s="94">
        <v>0</v>
      </c>
      <c r="AG517" s="94">
        <f t="shared" si="17"/>
        <v>5000</v>
      </c>
      <c r="AH517" s="2"/>
    </row>
    <row r="518" spans="1:34" hidden="1" x14ac:dyDescent="0.25">
      <c r="A518" s="2" t="str">
        <f t="shared" si="16"/>
        <v>1.3.4M4737210RECURSOS FEDERALES RECIBIDOSDIRECCIÓN GENERAL DE INGRESOS</v>
      </c>
      <c r="B518" s="2" t="s">
        <v>965</v>
      </c>
      <c r="D518" s="2" t="s">
        <v>353</v>
      </c>
      <c r="E518" s="2" t="s">
        <v>368</v>
      </c>
      <c r="F518" s="2" t="s">
        <v>354</v>
      </c>
      <c r="G518" s="2" t="s">
        <v>371</v>
      </c>
      <c r="H518" s="2" t="s">
        <v>37</v>
      </c>
      <c r="I518" s="2" t="s">
        <v>380</v>
      </c>
      <c r="J518" s="2" t="s">
        <v>152</v>
      </c>
      <c r="K518" s="2" t="s">
        <v>397</v>
      </c>
      <c r="L518" s="2">
        <v>4</v>
      </c>
      <c r="M518" s="2">
        <v>7</v>
      </c>
      <c r="N518" s="2" t="s">
        <v>411</v>
      </c>
      <c r="O518" s="2" t="s">
        <v>453</v>
      </c>
      <c r="R518">
        <v>3721</v>
      </c>
      <c r="S518" t="s">
        <v>191</v>
      </c>
      <c r="T518" s="2">
        <v>0</v>
      </c>
      <c r="U518" s="2" t="s">
        <v>34</v>
      </c>
      <c r="V518" s="5">
        <v>3000</v>
      </c>
      <c r="W518" s="5" t="s">
        <v>442</v>
      </c>
      <c r="Y518" s="2" t="s">
        <v>311</v>
      </c>
      <c r="Z518" s="2" t="s">
        <v>411</v>
      </c>
      <c r="AA518" s="2" t="s">
        <v>312</v>
      </c>
      <c r="AB518" s="2" t="s">
        <v>324</v>
      </c>
      <c r="AC518" s="2" t="s">
        <v>313</v>
      </c>
      <c r="AD518" s="56">
        <v>5000</v>
      </c>
      <c r="AE518" s="98">
        <v>5000</v>
      </c>
      <c r="AF518" s="94">
        <v>0</v>
      </c>
      <c r="AG518" s="94">
        <f t="shared" si="17"/>
        <v>5000</v>
      </c>
      <c r="AH518" s="2"/>
    </row>
    <row r="519" spans="1:34" hidden="1" x14ac:dyDescent="0.25">
      <c r="A519" s="2" t="str">
        <f t="shared" si="16"/>
        <v>1.3.4M4737510RECURSOS FEDERALES RECIBIDOSDIRECCIÓN GENERAL DE INGRESOS</v>
      </c>
      <c r="B519" s="2" t="s">
        <v>965</v>
      </c>
      <c r="D519" s="2" t="s">
        <v>353</v>
      </c>
      <c r="E519" s="2" t="s">
        <v>368</v>
      </c>
      <c r="F519" s="2" t="s">
        <v>354</v>
      </c>
      <c r="G519" s="2" t="s">
        <v>371</v>
      </c>
      <c r="H519" s="2" t="s">
        <v>37</v>
      </c>
      <c r="I519" s="2" t="s">
        <v>380</v>
      </c>
      <c r="J519" s="2" t="s">
        <v>152</v>
      </c>
      <c r="K519" s="2" t="s">
        <v>397</v>
      </c>
      <c r="L519" s="2">
        <v>4</v>
      </c>
      <c r="M519" s="2">
        <v>7</v>
      </c>
      <c r="N519" s="2" t="s">
        <v>411</v>
      </c>
      <c r="O519" s="2" t="s">
        <v>453</v>
      </c>
      <c r="R519">
        <v>3751</v>
      </c>
      <c r="S519" t="s">
        <v>19</v>
      </c>
      <c r="T519" s="2">
        <v>0</v>
      </c>
      <c r="U519" s="2" t="s">
        <v>34</v>
      </c>
      <c r="V519" s="5">
        <v>3000</v>
      </c>
      <c r="W519" s="5" t="s">
        <v>442</v>
      </c>
      <c r="Y519" s="2" t="s">
        <v>311</v>
      </c>
      <c r="Z519" s="2" t="s">
        <v>411</v>
      </c>
      <c r="AA519" s="2" t="s">
        <v>312</v>
      </c>
      <c r="AB519" s="2" t="s">
        <v>324</v>
      </c>
      <c r="AC519" s="2" t="s">
        <v>313</v>
      </c>
      <c r="AD519" s="56">
        <v>20000</v>
      </c>
      <c r="AE519" s="98">
        <v>20000</v>
      </c>
      <c r="AF519" s="94">
        <v>0</v>
      </c>
      <c r="AG519" s="94">
        <f t="shared" si="17"/>
        <v>20000</v>
      </c>
      <c r="AH519" s="2"/>
    </row>
    <row r="520" spans="1:34" hidden="1" x14ac:dyDescent="0.25">
      <c r="A520" s="2" t="str">
        <f t="shared" si="16"/>
        <v>1.3.4E7521110SACRIFICIO DE BOVINOS Y PORCINOS EN EL RASTRO MUNICIPALDIRECCIÓN DE RASTRO</v>
      </c>
      <c r="B520" s="2" t="s">
        <v>965</v>
      </c>
      <c r="D520" s="2" t="s">
        <v>353</v>
      </c>
      <c r="E520" s="2" t="s">
        <v>368</v>
      </c>
      <c r="F520" s="2" t="s">
        <v>354</v>
      </c>
      <c r="G520" s="2" t="s">
        <v>371</v>
      </c>
      <c r="H520" s="2" t="s">
        <v>37</v>
      </c>
      <c r="I520" s="2" t="s">
        <v>380</v>
      </c>
      <c r="J520" s="2" t="s">
        <v>25</v>
      </c>
      <c r="K520" s="2" t="s">
        <v>394</v>
      </c>
      <c r="L520" s="2">
        <v>7</v>
      </c>
      <c r="M520" s="2">
        <v>5</v>
      </c>
      <c r="N520" s="2" t="s">
        <v>409</v>
      </c>
      <c r="O520" s="2" t="s">
        <v>453</v>
      </c>
      <c r="R520">
        <v>2111</v>
      </c>
      <c r="S520" t="s">
        <v>117</v>
      </c>
      <c r="T520" s="2">
        <v>0</v>
      </c>
      <c r="U520" s="2" t="s">
        <v>34</v>
      </c>
      <c r="V520" s="5">
        <v>2000</v>
      </c>
      <c r="W520" s="5" t="s">
        <v>440</v>
      </c>
      <c r="Y520" s="2" t="s">
        <v>67</v>
      </c>
      <c r="Z520" s="2" t="s">
        <v>409</v>
      </c>
      <c r="AA520" s="2" t="s">
        <v>69</v>
      </c>
      <c r="AB520" s="2" t="s">
        <v>115</v>
      </c>
      <c r="AC520" s="4" t="s">
        <v>116</v>
      </c>
      <c r="AD520" s="56">
        <v>7000</v>
      </c>
      <c r="AE520" s="98">
        <v>0</v>
      </c>
      <c r="AF520" s="98">
        <v>0</v>
      </c>
      <c r="AG520" s="94">
        <f t="shared" si="17"/>
        <v>0</v>
      </c>
    </row>
    <row r="521" spans="1:34" hidden="1" x14ac:dyDescent="0.25">
      <c r="A521" s="2" t="str">
        <f t="shared" si="16"/>
        <v>1.3.4E7521410SACRIFICIO DE BOVINOS Y PORCINOS EN EL RASTRO MUNICIPALDIRECCIÓN DE RASTRO</v>
      </c>
      <c r="B521" s="2" t="s">
        <v>965</v>
      </c>
      <c r="D521" s="2" t="s">
        <v>353</v>
      </c>
      <c r="E521" s="2" t="s">
        <v>368</v>
      </c>
      <c r="F521" s="2" t="s">
        <v>354</v>
      </c>
      <c r="G521" s="2" t="s">
        <v>371</v>
      </c>
      <c r="H521" s="2" t="s">
        <v>37</v>
      </c>
      <c r="I521" s="2" t="s">
        <v>380</v>
      </c>
      <c r="J521" s="2" t="s">
        <v>25</v>
      </c>
      <c r="K521" s="2" t="s">
        <v>394</v>
      </c>
      <c r="L521" s="2">
        <v>7</v>
      </c>
      <c r="M521" s="2">
        <v>5</v>
      </c>
      <c r="N521" s="2" t="s">
        <v>409</v>
      </c>
      <c r="O521" s="2" t="s">
        <v>453</v>
      </c>
      <c r="R521">
        <v>2141</v>
      </c>
      <c r="S521" t="s">
        <v>118</v>
      </c>
      <c r="T521" s="2">
        <v>0</v>
      </c>
      <c r="U521" s="2" t="s">
        <v>34</v>
      </c>
      <c r="V521" s="5">
        <v>2000</v>
      </c>
      <c r="W521" s="5" t="s">
        <v>440</v>
      </c>
      <c r="Y521" s="2" t="s">
        <v>67</v>
      </c>
      <c r="Z521" s="2" t="s">
        <v>409</v>
      </c>
      <c r="AA521" s="2" t="s">
        <v>69</v>
      </c>
      <c r="AB521" s="2" t="s">
        <v>115</v>
      </c>
      <c r="AC521" s="4" t="s">
        <v>116</v>
      </c>
      <c r="AD521" s="56">
        <v>2000</v>
      </c>
      <c r="AE521" s="98">
        <v>0</v>
      </c>
      <c r="AF521" s="98">
        <v>0</v>
      </c>
      <c r="AG521" s="94">
        <f t="shared" si="17"/>
        <v>0</v>
      </c>
    </row>
    <row r="522" spans="1:34" hidden="1" x14ac:dyDescent="0.25">
      <c r="A522" s="2" t="str">
        <f t="shared" si="16"/>
        <v>1.3.4E7521610SACRIFICIO DE BOVINOS Y PORCINOS EN EL RASTRO MUNICIPALDIRECCIÓN DE RASTRO</v>
      </c>
      <c r="B522" s="2" t="s">
        <v>965</v>
      </c>
      <c r="D522" s="2" t="s">
        <v>353</v>
      </c>
      <c r="E522" s="2" t="s">
        <v>368</v>
      </c>
      <c r="F522" s="2" t="s">
        <v>354</v>
      </c>
      <c r="G522" s="2" t="s">
        <v>371</v>
      </c>
      <c r="H522" s="2" t="s">
        <v>37</v>
      </c>
      <c r="I522" s="2" t="s">
        <v>380</v>
      </c>
      <c r="J522" s="2" t="s">
        <v>25</v>
      </c>
      <c r="K522" s="2" t="s">
        <v>394</v>
      </c>
      <c r="L522" s="2">
        <v>7</v>
      </c>
      <c r="M522" s="2">
        <v>5</v>
      </c>
      <c r="N522" s="2" t="s">
        <v>409</v>
      </c>
      <c r="O522" s="2" t="s">
        <v>453</v>
      </c>
      <c r="R522">
        <v>2161</v>
      </c>
      <c r="S522" t="s">
        <v>119</v>
      </c>
      <c r="T522" s="2">
        <v>0</v>
      </c>
      <c r="U522" s="2" t="s">
        <v>34</v>
      </c>
      <c r="V522" s="5">
        <v>2000</v>
      </c>
      <c r="W522" s="5" t="s">
        <v>440</v>
      </c>
      <c r="Y522" s="2" t="s">
        <v>67</v>
      </c>
      <c r="Z522" s="2" t="s">
        <v>409</v>
      </c>
      <c r="AA522" s="2" t="s">
        <v>69</v>
      </c>
      <c r="AB522" s="2" t="s">
        <v>115</v>
      </c>
      <c r="AC522" s="4" t="s">
        <v>116</v>
      </c>
      <c r="AD522" s="56">
        <v>24000</v>
      </c>
      <c r="AE522" s="98">
        <v>0</v>
      </c>
      <c r="AF522" s="98">
        <v>0</v>
      </c>
      <c r="AG522" s="94">
        <f t="shared" si="17"/>
        <v>0</v>
      </c>
    </row>
    <row r="523" spans="1:34" hidden="1" x14ac:dyDescent="0.25">
      <c r="A523" s="2" t="str">
        <f t="shared" si="16"/>
        <v>1.3.4E7522210SACRIFICIO DE BOVINOS Y PORCINOS EN EL RASTRO MUNICIPALDIRECCIÓN DE RASTRO</v>
      </c>
      <c r="B523" s="2" t="s">
        <v>965</v>
      </c>
      <c r="D523" s="2" t="s">
        <v>353</v>
      </c>
      <c r="E523" s="2" t="s">
        <v>368</v>
      </c>
      <c r="F523" s="2" t="s">
        <v>354</v>
      </c>
      <c r="G523" s="2" t="s">
        <v>371</v>
      </c>
      <c r="H523" t="s">
        <v>37</v>
      </c>
      <c r="I523" s="2" t="s">
        <v>380</v>
      </c>
      <c r="J523" t="s">
        <v>25</v>
      </c>
      <c r="K523" s="2" t="s">
        <v>394</v>
      </c>
      <c r="L523">
        <v>7</v>
      </c>
      <c r="M523">
        <v>5</v>
      </c>
      <c r="N523" s="2" t="s">
        <v>409</v>
      </c>
      <c r="O523" s="2" t="s">
        <v>453</v>
      </c>
      <c r="R523">
        <v>2221</v>
      </c>
      <c r="S523" t="s">
        <v>120</v>
      </c>
      <c r="T523" s="2">
        <v>0</v>
      </c>
      <c r="U523" s="2" t="s">
        <v>34</v>
      </c>
      <c r="V523" s="5">
        <v>2000</v>
      </c>
      <c r="W523" s="5" t="s">
        <v>440</v>
      </c>
      <c r="Y523" t="s">
        <v>67</v>
      </c>
      <c r="Z523" s="2" t="s">
        <v>409</v>
      </c>
      <c r="AA523" t="s">
        <v>69</v>
      </c>
      <c r="AB523" t="s">
        <v>115</v>
      </c>
      <c r="AC523" s="4" t="s">
        <v>116</v>
      </c>
      <c r="AD523" s="56">
        <v>10000</v>
      </c>
      <c r="AE523" s="98">
        <v>0</v>
      </c>
      <c r="AF523" s="98">
        <v>0</v>
      </c>
      <c r="AG523" s="94">
        <f t="shared" si="17"/>
        <v>0</v>
      </c>
    </row>
    <row r="524" spans="1:34" hidden="1" x14ac:dyDescent="0.25">
      <c r="A524" s="2" t="str">
        <f t="shared" si="16"/>
        <v>1.3.4E7524210SACRIFICIO DE BOVINOS Y PORCINOS EN EL RASTRO MUNICIPALDIRECCIÓN DE RASTRO</v>
      </c>
      <c r="B524" s="2" t="s">
        <v>965</v>
      </c>
      <c r="D524" s="2" t="s">
        <v>353</v>
      </c>
      <c r="E524" s="2" t="s">
        <v>368</v>
      </c>
      <c r="F524" s="2" t="s">
        <v>354</v>
      </c>
      <c r="G524" s="2" t="s">
        <v>371</v>
      </c>
      <c r="H524" s="2" t="s">
        <v>37</v>
      </c>
      <c r="I524" s="2" t="s">
        <v>380</v>
      </c>
      <c r="J524" s="2" t="s">
        <v>25</v>
      </c>
      <c r="K524" s="2" t="s">
        <v>394</v>
      </c>
      <c r="L524" s="2">
        <v>7</v>
      </c>
      <c r="M524" s="2">
        <v>5</v>
      </c>
      <c r="N524" s="2" t="s">
        <v>409</v>
      </c>
      <c r="O524" s="2" t="s">
        <v>453</v>
      </c>
      <c r="R524">
        <v>2421</v>
      </c>
      <c r="S524" t="s">
        <v>88</v>
      </c>
      <c r="T524" s="2">
        <v>0</v>
      </c>
      <c r="U524" s="2" t="s">
        <v>34</v>
      </c>
      <c r="V524" s="5">
        <v>2000</v>
      </c>
      <c r="W524" s="5" t="s">
        <v>440</v>
      </c>
      <c r="Y524" s="2" t="s">
        <v>67</v>
      </c>
      <c r="Z524" s="2" t="s">
        <v>409</v>
      </c>
      <c r="AA524" s="2" t="s">
        <v>69</v>
      </c>
      <c r="AB524" s="2" t="s">
        <v>115</v>
      </c>
      <c r="AC524" s="4" t="s">
        <v>116</v>
      </c>
      <c r="AD524" s="56">
        <v>10000</v>
      </c>
      <c r="AE524" s="98">
        <v>0</v>
      </c>
      <c r="AF524" s="98">
        <v>0</v>
      </c>
      <c r="AG524" s="94">
        <f t="shared" si="17"/>
        <v>0</v>
      </c>
    </row>
    <row r="525" spans="1:34" hidden="1" x14ac:dyDescent="0.25">
      <c r="A525" s="2" t="str">
        <f t="shared" si="16"/>
        <v>1.3.4E7524310SACRIFICIO DE BOVINOS Y PORCINOS EN EL RASTRO MUNICIPALDIRECCIÓN DE RASTRO</v>
      </c>
      <c r="B525" s="2" t="s">
        <v>965</v>
      </c>
      <c r="D525" s="2" t="s">
        <v>353</v>
      </c>
      <c r="E525" s="2" t="s">
        <v>368</v>
      </c>
      <c r="F525" s="2" t="s">
        <v>354</v>
      </c>
      <c r="G525" s="2" t="s">
        <v>371</v>
      </c>
      <c r="H525" s="2" t="s">
        <v>37</v>
      </c>
      <c r="I525" s="2" t="s">
        <v>380</v>
      </c>
      <c r="J525" s="2" t="s">
        <v>25</v>
      </c>
      <c r="K525" s="2" t="s">
        <v>394</v>
      </c>
      <c r="L525" s="2">
        <v>7</v>
      </c>
      <c r="M525" s="2">
        <v>5</v>
      </c>
      <c r="N525" s="2" t="s">
        <v>409</v>
      </c>
      <c r="O525" s="2" t="s">
        <v>453</v>
      </c>
      <c r="R525">
        <v>2431</v>
      </c>
      <c r="S525" t="s">
        <v>98</v>
      </c>
      <c r="T525" s="2">
        <v>0</v>
      </c>
      <c r="U525" s="2" t="s">
        <v>34</v>
      </c>
      <c r="V525" s="5">
        <v>2000</v>
      </c>
      <c r="W525" s="5" t="s">
        <v>440</v>
      </c>
      <c r="Y525" s="2" t="s">
        <v>67</v>
      </c>
      <c r="Z525" s="2" t="s">
        <v>409</v>
      </c>
      <c r="AA525" s="2" t="s">
        <v>69</v>
      </c>
      <c r="AB525" s="2" t="s">
        <v>115</v>
      </c>
      <c r="AC525" s="4" t="s">
        <v>116</v>
      </c>
      <c r="AD525" s="56">
        <v>10000</v>
      </c>
      <c r="AE525" s="98">
        <v>0</v>
      </c>
      <c r="AF525" s="98">
        <v>0</v>
      </c>
      <c r="AG525" s="94">
        <f t="shared" si="17"/>
        <v>0</v>
      </c>
    </row>
    <row r="526" spans="1:34" hidden="1" x14ac:dyDescent="0.25">
      <c r="A526" s="2" t="str">
        <f t="shared" si="16"/>
        <v>1.3.4E7524610SACRIFICIO DE BOVINOS Y PORCINOS EN EL RASTRO MUNICIPALDIRECCIÓN DE RASTRO</v>
      </c>
      <c r="B526" s="2" t="s">
        <v>965</v>
      </c>
      <c r="D526" s="2" t="s">
        <v>353</v>
      </c>
      <c r="E526" s="2" t="s">
        <v>368</v>
      </c>
      <c r="F526" s="2" t="s">
        <v>354</v>
      </c>
      <c r="G526" s="2" t="s">
        <v>371</v>
      </c>
      <c r="H526" s="2" t="s">
        <v>37</v>
      </c>
      <c r="I526" s="2" t="s">
        <v>380</v>
      </c>
      <c r="J526" s="2" t="s">
        <v>25</v>
      </c>
      <c r="K526" s="2" t="s">
        <v>394</v>
      </c>
      <c r="L526" s="2">
        <v>7</v>
      </c>
      <c r="M526" s="2">
        <v>5</v>
      </c>
      <c r="N526" s="2" t="s">
        <v>409</v>
      </c>
      <c r="O526" s="2" t="s">
        <v>453</v>
      </c>
      <c r="R526">
        <v>2461</v>
      </c>
      <c r="S526" t="s">
        <v>77</v>
      </c>
      <c r="T526" s="2">
        <v>0</v>
      </c>
      <c r="U526" s="2" t="s">
        <v>34</v>
      </c>
      <c r="V526" s="5">
        <v>2000</v>
      </c>
      <c r="W526" s="5" t="s">
        <v>440</v>
      </c>
      <c r="Y526" s="2" t="s">
        <v>67</v>
      </c>
      <c r="Z526" s="2" t="s">
        <v>409</v>
      </c>
      <c r="AA526" s="2" t="s">
        <v>69</v>
      </c>
      <c r="AB526" s="2" t="s">
        <v>115</v>
      </c>
      <c r="AC526" s="4" t="s">
        <v>116</v>
      </c>
      <c r="AD526" s="56">
        <v>10000</v>
      </c>
      <c r="AE526" s="98">
        <v>0</v>
      </c>
      <c r="AF526" s="98">
        <v>0</v>
      </c>
      <c r="AG526" s="94">
        <f t="shared" si="17"/>
        <v>0</v>
      </c>
    </row>
    <row r="527" spans="1:34" hidden="1" x14ac:dyDescent="0.25">
      <c r="A527" s="2" t="str">
        <f t="shared" si="16"/>
        <v>1.3.4E7527110SACRIFICIO DE BOVINOS Y PORCINOS EN EL RASTRO MUNICIPALDIRECCIÓN DE RASTRO</v>
      </c>
      <c r="B527" s="2" t="s">
        <v>965</v>
      </c>
      <c r="D527" s="2" t="s">
        <v>353</v>
      </c>
      <c r="E527" s="2" t="s">
        <v>368</v>
      </c>
      <c r="F527" s="2" t="s">
        <v>354</v>
      </c>
      <c r="G527" s="2" t="s">
        <v>371</v>
      </c>
      <c r="H527" s="2" t="s">
        <v>37</v>
      </c>
      <c r="I527" s="2" t="s">
        <v>380</v>
      </c>
      <c r="J527" s="2" t="s">
        <v>25</v>
      </c>
      <c r="K527" s="2" t="s">
        <v>394</v>
      </c>
      <c r="L527" s="2">
        <v>7</v>
      </c>
      <c r="M527" s="2">
        <v>5</v>
      </c>
      <c r="N527" s="2" t="s">
        <v>409</v>
      </c>
      <c r="O527" s="2" t="s">
        <v>453</v>
      </c>
      <c r="R527">
        <v>2711</v>
      </c>
      <c r="S527" t="s">
        <v>44</v>
      </c>
      <c r="T527" s="2">
        <v>0</v>
      </c>
      <c r="U527" s="2" t="s">
        <v>34</v>
      </c>
      <c r="V527" s="5">
        <v>2000</v>
      </c>
      <c r="W527" s="5" t="s">
        <v>440</v>
      </c>
      <c r="Y527" s="2" t="s">
        <v>67</v>
      </c>
      <c r="Z527" s="2" t="s">
        <v>409</v>
      </c>
      <c r="AA527" s="2" t="s">
        <v>69</v>
      </c>
      <c r="AB527" s="2" t="s">
        <v>115</v>
      </c>
      <c r="AC527" s="4" t="s">
        <v>116</v>
      </c>
      <c r="AD527" s="56">
        <v>40000</v>
      </c>
      <c r="AE527" s="56">
        <v>0</v>
      </c>
      <c r="AF527" s="56">
        <v>0</v>
      </c>
      <c r="AG527" s="94">
        <f t="shared" si="17"/>
        <v>0</v>
      </c>
      <c r="AH527" s="3" t="s">
        <v>480</v>
      </c>
    </row>
    <row r="528" spans="1:34" hidden="1" x14ac:dyDescent="0.25">
      <c r="A528" s="2" t="str">
        <f t="shared" si="16"/>
        <v>1.3.4E7528210SACRIFICIO DE BOVINOS Y PORCINOS EN EL RASTRO MUNICIPALDIRECCIÓN DE RASTRO</v>
      </c>
      <c r="B528" s="2" t="s">
        <v>965</v>
      </c>
      <c r="D528" s="2" t="s">
        <v>353</v>
      </c>
      <c r="E528" s="2" t="s">
        <v>368</v>
      </c>
      <c r="F528" s="2" t="s">
        <v>354</v>
      </c>
      <c r="G528" s="2" t="s">
        <v>371</v>
      </c>
      <c r="H528" s="2" t="s">
        <v>37</v>
      </c>
      <c r="I528" s="2" t="s">
        <v>380</v>
      </c>
      <c r="J528" s="2" t="s">
        <v>25</v>
      </c>
      <c r="K528" s="2" t="s">
        <v>394</v>
      </c>
      <c r="L528" s="2">
        <v>7</v>
      </c>
      <c r="M528" s="2">
        <v>5</v>
      </c>
      <c r="N528" s="2" t="s">
        <v>409</v>
      </c>
      <c r="O528" s="2" t="s">
        <v>453</v>
      </c>
      <c r="R528">
        <v>2821</v>
      </c>
      <c r="S528" t="s">
        <v>124</v>
      </c>
      <c r="T528" s="2">
        <v>0</v>
      </c>
      <c r="U528" s="2" t="s">
        <v>34</v>
      </c>
      <c r="V528" s="5">
        <v>2000</v>
      </c>
      <c r="W528" s="5" t="s">
        <v>440</v>
      </c>
      <c r="Y528" s="2" t="s">
        <v>67</v>
      </c>
      <c r="Z528" s="2" t="s">
        <v>409</v>
      </c>
      <c r="AA528" s="2" t="s">
        <v>69</v>
      </c>
      <c r="AB528" s="2" t="s">
        <v>115</v>
      </c>
      <c r="AC528" s="4" t="s">
        <v>116</v>
      </c>
      <c r="AD528" s="56">
        <v>10000</v>
      </c>
      <c r="AE528" s="98">
        <v>0</v>
      </c>
      <c r="AF528" s="98">
        <v>0</v>
      </c>
      <c r="AG528" s="94">
        <f t="shared" si="17"/>
        <v>0</v>
      </c>
    </row>
    <row r="529" spans="1:34" hidden="1" x14ac:dyDescent="0.25">
      <c r="A529" s="2" t="str">
        <f t="shared" si="16"/>
        <v>1.3.4E7529810SACRIFICIO DE BOVINOS Y PORCINOS EN EL RASTRO MUNICIPALDIRECCIÓN DE RASTRO</v>
      </c>
      <c r="B529" s="2" t="s">
        <v>965</v>
      </c>
      <c r="D529" s="2" t="s">
        <v>353</v>
      </c>
      <c r="E529" s="2" t="s">
        <v>368</v>
      </c>
      <c r="F529" s="2" t="s">
        <v>354</v>
      </c>
      <c r="G529" s="2" t="s">
        <v>371</v>
      </c>
      <c r="H529" s="2" t="s">
        <v>37</v>
      </c>
      <c r="I529" s="2" t="s">
        <v>380</v>
      </c>
      <c r="J529" s="2" t="s">
        <v>25</v>
      </c>
      <c r="K529" s="2" t="s">
        <v>394</v>
      </c>
      <c r="L529" s="2">
        <v>7</v>
      </c>
      <c r="M529" s="2">
        <v>5</v>
      </c>
      <c r="N529" s="2" t="s">
        <v>409</v>
      </c>
      <c r="O529" s="2" t="s">
        <v>453</v>
      </c>
      <c r="R529">
        <v>2981</v>
      </c>
      <c r="S529" t="s">
        <v>125</v>
      </c>
      <c r="T529" s="2">
        <v>0</v>
      </c>
      <c r="U529" s="2" t="s">
        <v>34</v>
      </c>
      <c r="V529" s="5">
        <v>2000</v>
      </c>
      <c r="W529" s="5" t="s">
        <v>440</v>
      </c>
      <c r="Y529" s="2" t="s">
        <v>67</v>
      </c>
      <c r="Z529" s="2" t="s">
        <v>409</v>
      </c>
      <c r="AA529" s="2" t="s">
        <v>69</v>
      </c>
      <c r="AB529" s="2" t="s">
        <v>115</v>
      </c>
      <c r="AC529" s="4" t="s">
        <v>116</v>
      </c>
      <c r="AD529" s="56">
        <v>30000</v>
      </c>
      <c r="AE529" s="98">
        <v>0</v>
      </c>
      <c r="AF529" s="98">
        <v>0</v>
      </c>
      <c r="AG529" s="94">
        <f t="shared" si="17"/>
        <v>0</v>
      </c>
    </row>
    <row r="530" spans="1:34" hidden="1" x14ac:dyDescent="0.25">
      <c r="A530" s="2" t="str">
        <f t="shared" si="16"/>
        <v>1.3.4E7533410SACRIFICIO DE BOVINOS Y PORCINOS EN EL RASTRO MUNICIPALDIRECCIÓN DE RASTRO</v>
      </c>
      <c r="B530" s="2" t="s">
        <v>965</v>
      </c>
      <c r="D530" s="2" t="s">
        <v>353</v>
      </c>
      <c r="E530" s="2" t="s">
        <v>368</v>
      </c>
      <c r="F530" s="2" t="s">
        <v>354</v>
      </c>
      <c r="G530" s="2" t="s">
        <v>371</v>
      </c>
      <c r="H530" s="2" t="s">
        <v>37</v>
      </c>
      <c r="I530" s="2" t="s">
        <v>380</v>
      </c>
      <c r="J530" s="2" t="s">
        <v>25</v>
      </c>
      <c r="K530" s="2" t="s">
        <v>394</v>
      </c>
      <c r="L530" s="2">
        <v>7</v>
      </c>
      <c r="M530" s="2">
        <v>5</v>
      </c>
      <c r="N530" s="2" t="s">
        <v>409</v>
      </c>
      <c r="O530" s="2" t="s">
        <v>453</v>
      </c>
      <c r="R530">
        <v>3341</v>
      </c>
      <c r="S530" t="s">
        <v>126</v>
      </c>
      <c r="T530" s="2">
        <v>0</v>
      </c>
      <c r="U530" s="2" t="s">
        <v>34</v>
      </c>
      <c r="V530" s="5">
        <v>3000</v>
      </c>
      <c r="W530" s="5" t="s">
        <v>442</v>
      </c>
      <c r="Y530" s="2" t="s">
        <v>67</v>
      </c>
      <c r="Z530" s="2" t="s">
        <v>409</v>
      </c>
      <c r="AA530" s="2" t="s">
        <v>69</v>
      </c>
      <c r="AB530" s="2" t="s">
        <v>115</v>
      </c>
      <c r="AC530" s="4" t="s">
        <v>116</v>
      </c>
      <c r="AD530" s="56">
        <v>15000</v>
      </c>
      <c r="AE530" s="98">
        <v>0</v>
      </c>
      <c r="AF530" s="98">
        <v>0</v>
      </c>
      <c r="AG530" s="94">
        <f t="shared" si="17"/>
        <v>0</v>
      </c>
    </row>
    <row r="531" spans="1:34" hidden="1" x14ac:dyDescent="0.25">
      <c r="A531" s="2" t="str">
        <f t="shared" si="16"/>
        <v>1.3.4E7535110SACRIFICIO DE BOVINOS Y PORCINOS EN EL RASTRO MUNICIPALDIRECCIÓN DE RASTRO</v>
      </c>
      <c r="B531" s="2" t="s">
        <v>965</v>
      </c>
      <c r="D531" s="2" t="s">
        <v>353</v>
      </c>
      <c r="E531" s="2" t="s">
        <v>368</v>
      </c>
      <c r="F531" s="2" t="s">
        <v>354</v>
      </c>
      <c r="G531" s="2" t="s">
        <v>371</v>
      </c>
      <c r="H531" s="2" t="s">
        <v>37</v>
      </c>
      <c r="I531" s="2" t="s">
        <v>380</v>
      </c>
      <c r="J531" s="2" t="s">
        <v>25</v>
      </c>
      <c r="K531" s="2" t="s">
        <v>394</v>
      </c>
      <c r="L531" s="2">
        <v>7</v>
      </c>
      <c r="M531" s="2">
        <v>5</v>
      </c>
      <c r="N531" s="2" t="s">
        <v>409</v>
      </c>
      <c r="O531" s="2" t="s">
        <v>453</v>
      </c>
      <c r="R531">
        <v>3511</v>
      </c>
      <c r="S531" t="s">
        <v>127</v>
      </c>
      <c r="T531" s="2">
        <v>0</v>
      </c>
      <c r="U531" s="2" t="s">
        <v>34</v>
      </c>
      <c r="V531" s="5">
        <v>3000</v>
      </c>
      <c r="W531" s="5" t="s">
        <v>442</v>
      </c>
      <c r="Y531" s="2" t="s">
        <v>67</v>
      </c>
      <c r="Z531" s="2" t="s">
        <v>409</v>
      </c>
      <c r="AA531" s="2" t="s">
        <v>69</v>
      </c>
      <c r="AB531" s="2" t="s">
        <v>115</v>
      </c>
      <c r="AC531" s="4" t="s">
        <v>116</v>
      </c>
      <c r="AD531" s="56">
        <v>20000</v>
      </c>
      <c r="AE531" s="98">
        <v>0</v>
      </c>
      <c r="AF531" s="98">
        <v>0</v>
      </c>
      <c r="AG531" s="94">
        <f t="shared" si="17"/>
        <v>0</v>
      </c>
    </row>
    <row r="532" spans="1:34" hidden="1" x14ac:dyDescent="0.25">
      <c r="A532" s="2" t="str">
        <f t="shared" si="16"/>
        <v>1.3.4E7535710SACRIFICIO DE BOVINOS Y PORCINOS EN EL RASTRO MUNICIPALDIRECCIÓN DE RASTRO</v>
      </c>
      <c r="B532" s="2" t="s">
        <v>965</v>
      </c>
      <c r="D532" s="2" t="s">
        <v>353</v>
      </c>
      <c r="E532" s="2" t="s">
        <v>368</v>
      </c>
      <c r="F532" s="2" t="s">
        <v>354</v>
      </c>
      <c r="G532" s="2" t="s">
        <v>371</v>
      </c>
      <c r="H532" s="2" t="s">
        <v>37</v>
      </c>
      <c r="I532" s="2" t="s">
        <v>380</v>
      </c>
      <c r="J532" s="2" t="s">
        <v>25</v>
      </c>
      <c r="K532" s="2" t="s">
        <v>394</v>
      </c>
      <c r="L532" s="2">
        <v>7</v>
      </c>
      <c r="M532" s="2">
        <v>5</v>
      </c>
      <c r="N532" s="2" t="s">
        <v>409</v>
      </c>
      <c r="O532" s="2" t="s">
        <v>453</v>
      </c>
      <c r="R532">
        <v>3571</v>
      </c>
      <c r="S532" t="s">
        <v>128</v>
      </c>
      <c r="T532" s="2">
        <v>0</v>
      </c>
      <c r="U532" s="2" t="s">
        <v>34</v>
      </c>
      <c r="V532" s="5">
        <v>3000</v>
      </c>
      <c r="W532" s="5" t="s">
        <v>442</v>
      </c>
      <c r="Y532" s="2" t="s">
        <v>67</v>
      </c>
      <c r="Z532" s="2" t="s">
        <v>409</v>
      </c>
      <c r="AA532" s="2" t="s">
        <v>69</v>
      </c>
      <c r="AB532" s="2" t="s">
        <v>115</v>
      </c>
      <c r="AC532" s="4" t="s">
        <v>116</v>
      </c>
      <c r="AD532" s="56">
        <v>120000</v>
      </c>
      <c r="AE532" s="98">
        <v>0</v>
      </c>
      <c r="AF532" s="98">
        <v>0</v>
      </c>
      <c r="AG532" s="94">
        <f t="shared" si="17"/>
        <v>0</v>
      </c>
    </row>
    <row r="533" spans="1:34" hidden="1" x14ac:dyDescent="0.25">
      <c r="A533" s="2" t="str">
        <f t="shared" si="16"/>
        <v>1.3.4E7535910SACRIFICIO DE BOVINOS Y PORCINOS EN EL RASTRO MUNICIPALDIRECCIÓN DE RASTRO</v>
      </c>
      <c r="B533" s="2" t="s">
        <v>965</v>
      </c>
      <c r="D533" s="2" t="s">
        <v>353</v>
      </c>
      <c r="E533" s="2" t="s">
        <v>368</v>
      </c>
      <c r="F533" s="2" t="s">
        <v>354</v>
      </c>
      <c r="G533" s="2" t="s">
        <v>371</v>
      </c>
      <c r="H533" s="2" t="s">
        <v>37</v>
      </c>
      <c r="I533" s="2" t="s">
        <v>380</v>
      </c>
      <c r="J533" s="2" t="s">
        <v>25</v>
      </c>
      <c r="K533" s="2" t="s">
        <v>394</v>
      </c>
      <c r="L533" s="2">
        <v>7</v>
      </c>
      <c r="M533" s="2">
        <v>5</v>
      </c>
      <c r="N533" s="2" t="s">
        <v>409</v>
      </c>
      <c r="O533" s="2" t="s">
        <v>453</v>
      </c>
      <c r="R533">
        <v>3591</v>
      </c>
      <c r="S533" t="s">
        <v>129</v>
      </c>
      <c r="T533" s="2">
        <v>0</v>
      </c>
      <c r="U533" s="2" t="s">
        <v>34</v>
      </c>
      <c r="V533" s="5">
        <v>3000</v>
      </c>
      <c r="W533" s="5" t="s">
        <v>442</v>
      </c>
      <c r="Y533" s="2" t="s">
        <v>67</v>
      </c>
      <c r="Z533" s="2" t="s">
        <v>409</v>
      </c>
      <c r="AA533" s="2" t="s">
        <v>69</v>
      </c>
      <c r="AB533" s="2" t="s">
        <v>115</v>
      </c>
      <c r="AC533" s="4" t="s">
        <v>116</v>
      </c>
      <c r="AD533" s="56">
        <v>42000</v>
      </c>
      <c r="AE533" s="98">
        <v>0</v>
      </c>
      <c r="AF533" s="98">
        <v>0</v>
      </c>
      <c r="AG533" s="94">
        <f t="shared" si="17"/>
        <v>0</v>
      </c>
    </row>
    <row r="534" spans="1:34" hidden="1" x14ac:dyDescent="0.25">
      <c r="A534" s="2" t="str">
        <f t="shared" si="16"/>
        <v>1.3.4E7538310SACRIFICIO DE BOVINOS Y PORCINOS EN EL RASTRO MUNICIPALDIRECCIÓN DE RASTRO</v>
      </c>
      <c r="B534" s="2" t="s">
        <v>965</v>
      </c>
      <c r="D534" s="2" t="s">
        <v>353</v>
      </c>
      <c r="E534" s="2" t="s">
        <v>368</v>
      </c>
      <c r="F534" s="2" t="s">
        <v>354</v>
      </c>
      <c r="G534" s="2" t="s">
        <v>371</v>
      </c>
      <c r="H534" s="2" t="s">
        <v>37</v>
      </c>
      <c r="I534" s="2" t="s">
        <v>380</v>
      </c>
      <c r="J534" s="2" t="s">
        <v>25</v>
      </c>
      <c r="K534" s="2" t="s">
        <v>394</v>
      </c>
      <c r="L534" s="2">
        <v>7</v>
      </c>
      <c r="M534" s="2">
        <v>5</v>
      </c>
      <c r="N534" s="2" t="s">
        <v>409</v>
      </c>
      <c r="O534" s="2" t="s">
        <v>453</v>
      </c>
      <c r="R534">
        <v>3831</v>
      </c>
      <c r="S534" t="s">
        <v>93</v>
      </c>
      <c r="T534" s="2">
        <v>0</v>
      </c>
      <c r="U534" s="2" t="s">
        <v>34</v>
      </c>
      <c r="V534" s="5">
        <v>3000</v>
      </c>
      <c r="W534" s="5" t="s">
        <v>442</v>
      </c>
      <c r="Y534" s="2" t="s">
        <v>67</v>
      </c>
      <c r="Z534" s="2" t="s">
        <v>409</v>
      </c>
      <c r="AA534" s="2" t="s">
        <v>69</v>
      </c>
      <c r="AB534" s="2" t="s">
        <v>115</v>
      </c>
      <c r="AC534" s="4" t="s">
        <v>116</v>
      </c>
      <c r="AD534" s="56">
        <v>20000</v>
      </c>
      <c r="AE534" s="98">
        <v>0</v>
      </c>
      <c r="AF534" s="98">
        <v>0</v>
      </c>
      <c r="AG534" s="94">
        <f t="shared" si="17"/>
        <v>0</v>
      </c>
    </row>
    <row r="535" spans="1:34" hidden="1" x14ac:dyDescent="0.25">
      <c r="A535" s="2" t="str">
        <f t="shared" si="16"/>
        <v>1.3.4E7551110SACRIFICIO DE BOVINOS Y PORCINOS EN EL RASTRO MUNICIPALDIRECCIÓN DE RASTRO</v>
      </c>
      <c r="B535" s="2" t="s">
        <v>965</v>
      </c>
      <c r="D535" s="2" t="s">
        <v>353</v>
      </c>
      <c r="E535" s="2" t="s">
        <v>368</v>
      </c>
      <c r="F535" s="2" t="s">
        <v>354</v>
      </c>
      <c r="G535" s="2" t="s">
        <v>371</v>
      </c>
      <c r="H535" s="2" t="s">
        <v>37</v>
      </c>
      <c r="I535" s="2" t="s">
        <v>380</v>
      </c>
      <c r="J535" s="2" t="s">
        <v>25</v>
      </c>
      <c r="K535" s="2" t="s">
        <v>394</v>
      </c>
      <c r="L535" s="2">
        <v>7</v>
      </c>
      <c r="M535" s="2">
        <v>5</v>
      </c>
      <c r="N535" s="2" t="s">
        <v>409</v>
      </c>
      <c r="O535" s="2" t="s">
        <v>452</v>
      </c>
      <c r="R535">
        <v>5111</v>
      </c>
      <c r="S535" t="s">
        <v>130</v>
      </c>
      <c r="T535" s="2">
        <v>0</v>
      </c>
      <c r="U535" s="2" t="s">
        <v>34</v>
      </c>
      <c r="V535" s="5">
        <v>5000</v>
      </c>
      <c r="W535" s="5" t="s">
        <v>444</v>
      </c>
      <c r="Y535" s="2" t="s">
        <v>67</v>
      </c>
      <c r="Z535" s="2" t="s">
        <v>409</v>
      </c>
      <c r="AA535" s="2" t="s">
        <v>69</v>
      </c>
      <c r="AB535" s="2" t="s">
        <v>115</v>
      </c>
      <c r="AC535" s="4" t="s">
        <v>116</v>
      </c>
      <c r="AD535" s="56">
        <v>150000</v>
      </c>
      <c r="AE535" s="98">
        <v>0</v>
      </c>
      <c r="AF535" s="98">
        <v>0</v>
      </c>
      <c r="AG535" s="94">
        <f t="shared" si="17"/>
        <v>0</v>
      </c>
    </row>
    <row r="536" spans="1:34" hidden="1" x14ac:dyDescent="0.25">
      <c r="A536" s="2" t="str">
        <f t="shared" si="16"/>
        <v>1.3.4E7551510SACRIFICIO DE BOVINOS Y PORCINOS EN EL RASTRO MUNICIPALDIRECCIÓN DE RASTRO</v>
      </c>
      <c r="B536" s="2" t="s">
        <v>965</v>
      </c>
      <c r="D536" s="2" t="s">
        <v>353</v>
      </c>
      <c r="E536" s="2" t="s">
        <v>368</v>
      </c>
      <c r="F536" s="2" t="s">
        <v>354</v>
      </c>
      <c r="G536" s="2" t="s">
        <v>371</v>
      </c>
      <c r="H536" s="2" t="s">
        <v>37</v>
      </c>
      <c r="I536" s="2" t="s">
        <v>380</v>
      </c>
      <c r="J536" s="2" t="s">
        <v>25</v>
      </c>
      <c r="K536" s="2" t="s">
        <v>394</v>
      </c>
      <c r="L536" s="2">
        <v>7</v>
      </c>
      <c r="M536" s="2">
        <v>5</v>
      </c>
      <c r="N536" s="2" t="s">
        <v>409</v>
      </c>
      <c r="O536" s="2" t="s">
        <v>452</v>
      </c>
      <c r="R536">
        <v>5151</v>
      </c>
      <c r="S536" t="s">
        <v>131</v>
      </c>
      <c r="T536" s="2">
        <v>0</v>
      </c>
      <c r="U536" s="2" t="s">
        <v>34</v>
      </c>
      <c r="V536" s="5">
        <v>5000</v>
      </c>
      <c r="W536" s="5" t="s">
        <v>444</v>
      </c>
      <c r="Y536" s="2" t="s">
        <v>67</v>
      </c>
      <c r="Z536" s="2" t="s">
        <v>409</v>
      </c>
      <c r="AA536" s="2" t="s">
        <v>69</v>
      </c>
      <c r="AB536" s="2" t="s">
        <v>115</v>
      </c>
      <c r="AC536" s="4" t="s">
        <v>116</v>
      </c>
      <c r="AD536" s="56">
        <v>70000</v>
      </c>
      <c r="AE536" s="98">
        <v>0</v>
      </c>
      <c r="AF536" s="98">
        <v>0</v>
      </c>
      <c r="AG536" s="94">
        <f t="shared" si="17"/>
        <v>0</v>
      </c>
    </row>
    <row r="537" spans="1:34" hidden="1" x14ac:dyDescent="0.25">
      <c r="A537" s="2" t="str">
        <f t="shared" si="16"/>
        <v>1.3.4E7527110SERVICIO DE BACHEODIRECCIÓN GENERAL DE MANTENIMIENTO URBANO</v>
      </c>
      <c r="B537" s="2" t="s">
        <v>965</v>
      </c>
      <c r="D537" s="2" t="s">
        <v>353</v>
      </c>
      <c r="E537" s="2" t="s">
        <v>368</v>
      </c>
      <c r="F537" s="2" t="s">
        <v>354</v>
      </c>
      <c r="G537" s="2" t="s">
        <v>371</v>
      </c>
      <c r="H537" s="2" t="s">
        <v>37</v>
      </c>
      <c r="I537" s="2" t="s">
        <v>380</v>
      </c>
      <c r="J537" s="2" t="s">
        <v>25</v>
      </c>
      <c r="K537" s="2" t="s">
        <v>394</v>
      </c>
      <c r="L537" s="2">
        <v>7</v>
      </c>
      <c r="M537" s="2">
        <v>5</v>
      </c>
      <c r="N537" s="2" t="s">
        <v>409</v>
      </c>
      <c r="O537" s="2" t="s">
        <v>453</v>
      </c>
      <c r="R537">
        <v>2711</v>
      </c>
      <c r="S537" t="s">
        <v>44</v>
      </c>
      <c r="T537" s="2">
        <v>0</v>
      </c>
      <c r="U537" s="2" t="s">
        <v>34</v>
      </c>
      <c r="V537" s="5">
        <v>2000</v>
      </c>
      <c r="W537" s="5" t="s">
        <v>440</v>
      </c>
      <c r="Y537" s="2" t="s">
        <v>67</v>
      </c>
      <c r="Z537" s="2" t="s">
        <v>409</v>
      </c>
      <c r="AA537" s="2" t="s">
        <v>69</v>
      </c>
      <c r="AB537" s="2" t="s">
        <v>101</v>
      </c>
      <c r="AC537" s="2" t="s">
        <v>97</v>
      </c>
      <c r="AD537" s="56">
        <v>300000</v>
      </c>
      <c r="AE537" s="98">
        <v>0</v>
      </c>
      <c r="AF537" s="98">
        <v>0</v>
      </c>
      <c r="AG537" s="94">
        <f t="shared" si="17"/>
        <v>0</v>
      </c>
    </row>
    <row r="538" spans="1:34" hidden="1" x14ac:dyDescent="0.25">
      <c r="A538" s="2" t="str">
        <f t="shared" si="16"/>
        <v>1.3.4E7529110SERVICIO DE BACHEODIRECCIÓN GENERAL DE MANTENIMIENTO URBANO</v>
      </c>
      <c r="B538" s="2" t="s">
        <v>965</v>
      </c>
      <c r="D538" s="2" t="s">
        <v>353</v>
      </c>
      <c r="E538" s="2" t="s">
        <v>368</v>
      </c>
      <c r="F538" s="2" t="s">
        <v>354</v>
      </c>
      <c r="G538" s="2" t="s">
        <v>371</v>
      </c>
      <c r="H538" s="2" t="s">
        <v>37</v>
      </c>
      <c r="I538" s="2" t="s">
        <v>380</v>
      </c>
      <c r="J538" s="2" t="s">
        <v>25</v>
      </c>
      <c r="K538" s="2" t="s">
        <v>394</v>
      </c>
      <c r="L538" s="2">
        <v>7</v>
      </c>
      <c r="M538" s="2">
        <v>5</v>
      </c>
      <c r="N538" s="2" t="s">
        <v>409</v>
      </c>
      <c r="O538" s="2" t="s">
        <v>453</v>
      </c>
      <c r="R538">
        <v>2911</v>
      </c>
      <c r="S538" t="s">
        <v>15</v>
      </c>
      <c r="T538" s="2">
        <v>0</v>
      </c>
      <c r="U538" s="2" t="s">
        <v>34</v>
      </c>
      <c r="V538" s="5">
        <v>2000</v>
      </c>
      <c r="W538" s="5" t="s">
        <v>440</v>
      </c>
      <c r="Y538" s="2" t="s">
        <v>67</v>
      </c>
      <c r="Z538" s="2" t="s">
        <v>409</v>
      </c>
      <c r="AA538" s="2" t="s">
        <v>69</v>
      </c>
      <c r="AB538" s="2" t="s">
        <v>101</v>
      </c>
      <c r="AC538" s="2" t="s">
        <v>97</v>
      </c>
      <c r="AD538" s="56">
        <v>500000</v>
      </c>
      <c r="AE538" s="98">
        <v>0</v>
      </c>
      <c r="AF538" s="98">
        <v>0</v>
      </c>
      <c r="AG538" s="94">
        <f t="shared" si="17"/>
        <v>0</v>
      </c>
    </row>
    <row r="539" spans="1:34" hidden="1" x14ac:dyDescent="0.25">
      <c r="A539" s="2" t="str">
        <f t="shared" si="16"/>
        <v>1.3.4E7556210SERVICIO DE BACHEODIRECCIÓN GENERAL DE MANTENIMIENTO URBANO</v>
      </c>
      <c r="B539" s="2" t="s">
        <v>965</v>
      </c>
      <c r="D539" s="2" t="s">
        <v>353</v>
      </c>
      <c r="E539" s="2" t="s">
        <v>368</v>
      </c>
      <c r="F539" s="2" t="s">
        <v>354</v>
      </c>
      <c r="G539" s="2" t="s">
        <v>371</v>
      </c>
      <c r="H539" s="2" t="s">
        <v>37</v>
      </c>
      <c r="I539" s="2" t="s">
        <v>380</v>
      </c>
      <c r="J539" s="2" t="s">
        <v>25</v>
      </c>
      <c r="K539" s="2" t="s">
        <v>394</v>
      </c>
      <c r="L539" s="2">
        <v>7</v>
      </c>
      <c r="M539" s="2">
        <v>5</v>
      </c>
      <c r="N539" s="2" t="s">
        <v>409</v>
      </c>
      <c r="O539" s="2" t="s">
        <v>452</v>
      </c>
      <c r="R539">
        <v>5621</v>
      </c>
      <c r="S539" t="s">
        <v>85</v>
      </c>
      <c r="T539" s="2">
        <v>0</v>
      </c>
      <c r="U539" s="2" t="s">
        <v>34</v>
      </c>
      <c r="V539" s="5">
        <v>5000</v>
      </c>
      <c r="W539" s="5" t="s">
        <v>444</v>
      </c>
      <c r="Y539" s="2" t="s">
        <v>67</v>
      </c>
      <c r="Z539" s="2" t="s">
        <v>409</v>
      </c>
      <c r="AA539" s="2" t="s">
        <v>69</v>
      </c>
      <c r="AB539" s="2" t="s">
        <v>101</v>
      </c>
      <c r="AC539" s="2" t="s">
        <v>97</v>
      </c>
      <c r="AD539" s="56">
        <v>2000000</v>
      </c>
      <c r="AE539" s="98">
        <v>0</v>
      </c>
      <c r="AF539" s="98">
        <v>0</v>
      </c>
      <c r="AG539" s="94">
        <f t="shared" si="17"/>
        <v>0</v>
      </c>
    </row>
    <row r="540" spans="1:34" hidden="1" x14ac:dyDescent="0.25">
      <c r="A540" s="2" t="str">
        <f t="shared" si="16"/>
        <v>1.3.4E7527110SERVICIO DE BALIZAMIENTO Y SEÑALETICADIRECCIÓN GENERAL DE MANTENIMIENTO URBANO</v>
      </c>
      <c r="B540" s="2" t="s">
        <v>965</v>
      </c>
      <c r="D540" s="2" t="s">
        <v>353</v>
      </c>
      <c r="E540" s="2" t="s">
        <v>368</v>
      </c>
      <c r="F540" s="2" t="s">
        <v>354</v>
      </c>
      <c r="G540" s="2" t="s">
        <v>371</v>
      </c>
      <c r="H540" s="2" t="s">
        <v>37</v>
      </c>
      <c r="I540" s="2" t="s">
        <v>380</v>
      </c>
      <c r="J540" s="2" t="s">
        <v>25</v>
      </c>
      <c r="K540" s="2" t="s">
        <v>394</v>
      </c>
      <c r="L540" s="2">
        <v>7</v>
      </c>
      <c r="M540" s="2">
        <v>5</v>
      </c>
      <c r="N540" s="2" t="s">
        <v>409</v>
      </c>
      <c r="O540" s="2" t="s">
        <v>453</v>
      </c>
      <c r="R540">
        <v>2711</v>
      </c>
      <c r="S540" t="s">
        <v>44</v>
      </c>
      <c r="T540" s="2">
        <v>0</v>
      </c>
      <c r="U540" s="2" t="s">
        <v>34</v>
      </c>
      <c r="V540" s="5">
        <v>2000</v>
      </c>
      <c r="W540" s="5" t="s">
        <v>440</v>
      </c>
      <c r="Y540" s="2" t="s">
        <v>67</v>
      </c>
      <c r="Z540" s="2" t="s">
        <v>409</v>
      </c>
      <c r="AA540" s="2" t="s">
        <v>69</v>
      </c>
      <c r="AB540" s="2" t="s">
        <v>96</v>
      </c>
      <c r="AC540" s="2" t="s">
        <v>97</v>
      </c>
      <c r="AD540" s="56">
        <v>700999.99</v>
      </c>
      <c r="AE540" s="98">
        <v>0</v>
      </c>
      <c r="AF540" s="98">
        <v>0</v>
      </c>
      <c r="AG540" s="94">
        <f t="shared" si="17"/>
        <v>0</v>
      </c>
    </row>
    <row r="541" spans="1:34" hidden="1" x14ac:dyDescent="0.25">
      <c r="A541" s="2" t="str">
        <f t="shared" si="16"/>
        <v>1.3.4E7524210SERVICIO DE MANTENIMIENTO DE ALUMBRADO PÚBLICODIRECCIÓN DE ALUMBRADO PÚBLICO</v>
      </c>
      <c r="B541" s="2" t="s">
        <v>965</v>
      </c>
      <c r="D541" s="2" t="s">
        <v>353</v>
      </c>
      <c r="E541" s="2" t="s">
        <v>368</v>
      </c>
      <c r="F541" s="2" t="s">
        <v>354</v>
      </c>
      <c r="G541" s="2" t="s">
        <v>371</v>
      </c>
      <c r="H541" s="2" t="s">
        <v>37</v>
      </c>
      <c r="I541" s="2" t="s">
        <v>380</v>
      </c>
      <c r="J541" s="2" t="s">
        <v>25</v>
      </c>
      <c r="K541" s="2" t="s">
        <v>394</v>
      </c>
      <c r="L541" s="2">
        <v>7</v>
      </c>
      <c r="M541" s="2">
        <v>5</v>
      </c>
      <c r="N541" s="2" t="s">
        <v>409</v>
      </c>
      <c r="O541" s="2" t="s">
        <v>453</v>
      </c>
      <c r="R541">
        <v>2421</v>
      </c>
      <c r="S541" t="s">
        <v>88</v>
      </c>
      <c r="T541" s="2">
        <v>0</v>
      </c>
      <c r="U541" s="2" t="s">
        <v>34</v>
      </c>
      <c r="V541" s="5">
        <v>2000</v>
      </c>
      <c r="W541" s="5" t="s">
        <v>440</v>
      </c>
      <c r="Y541" s="2" t="s">
        <v>67</v>
      </c>
      <c r="Z541" s="2" t="s">
        <v>409</v>
      </c>
      <c r="AA541" s="2" t="s">
        <v>69</v>
      </c>
      <c r="AB541" s="2" t="s">
        <v>87</v>
      </c>
      <c r="AC541" s="2" t="s">
        <v>95</v>
      </c>
      <c r="AD541" s="56">
        <v>12000</v>
      </c>
      <c r="AE541" s="98">
        <v>0</v>
      </c>
      <c r="AF541" s="98">
        <v>0</v>
      </c>
      <c r="AG541" s="94">
        <f t="shared" si="17"/>
        <v>0</v>
      </c>
    </row>
    <row r="542" spans="1:34" hidden="1" x14ac:dyDescent="0.25">
      <c r="A542" s="2" t="str">
        <f t="shared" si="16"/>
        <v>1.3.4E7525110SERVICIO DE MANTENIMIENTO DE ALUMBRADO PÚBLICODIRECCIÓN DE ALUMBRADO PÚBLICO</v>
      </c>
      <c r="B542" s="2" t="s">
        <v>965</v>
      </c>
      <c r="D542" s="2" t="s">
        <v>353</v>
      </c>
      <c r="E542" s="2" t="s">
        <v>368</v>
      </c>
      <c r="F542" s="2" t="s">
        <v>354</v>
      </c>
      <c r="G542" s="2" t="s">
        <v>371</v>
      </c>
      <c r="H542" s="2" t="s">
        <v>37</v>
      </c>
      <c r="I542" s="2" t="s">
        <v>380</v>
      </c>
      <c r="J542" s="2" t="s">
        <v>25</v>
      </c>
      <c r="K542" s="2" t="s">
        <v>394</v>
      </c>
      <c r="L542" s="2">
        <v>7</v>
      </c>
      <c r="M542" s="2">
        <v>5</v>
      </c>
      <c r="N542" s="2" t="s">
        <v>409</v>
      </c>
      <c r="O542" s="2" t="s">
        <v>453</v>
      </c>
      <c r="R542">
        <v>2511</v>
      </c>
      <c r="S542" t="s">
        <v>89</v>
      </c>
      <c r="T542" s="2">
        <v>0</v>
      </c>
      <c r="U542" s="2" t="s">
        <v>34</v>
      </c>
      <c r="V542" s="5">
        <v>2000</v>
      </c>
      <c r="W542" s="5" t="s">
        <v>440</v>
      </c>
      <c r="Y542" s="2" t="s">
        <v>67</v>
      </c>
      <c r="Z542" s="2" t="s">
        <v>409</v>
      </c>
      <c r="AA542" s="2" t="s">
        <v>69</v>
      </c>
      <c r="AB542" s="2" t="s">
        <v>87</v>
      </c>
      <c r="AC542" s="2" t="s">
        <v>95</v>
      </c>
      <c r="AD542" s="56">
        <v>6000</v>
      </c>
      <c r="AE542" s="98">
        <v>0</v>
      </c>
      <c r="AF542" s="98">
        <v>0</v>
      </c>
      <c r="AG542" s="94">
        <f t="shared" si="17"/>
        <v>0</v>
      </c>
    </row>
    <row r="543" spans="1:34" hidden="1" x14ac:dyDescent="0.25">
      <c r="A543" s="2" t="str">
        <f t="shared" si="16"/>
        <v>1.3.4E7527110SERVICIO DE MANTENIMIENTO DE ALUMBRADO PÚBLICODIRECCIÓN DE ALUMBRADO PÚBLICO</v>
      </c>
      <c r="B543" s="2" t="s">
        <v>965</v>
      </c>
      <c r="D543" s="2" t="s">
        <v>353</v>
      </c>
      <c r="E543" s="2" t="s">
        <v>368</v>
      </c>
      <c r="F543" s="2" t="s">
        <v>354</v>
      </c>
      <c r="G543" s="2" t="s">
        <v>371</v>
      </c>
      <c r="H543" s="2" t="s">
        <v>37</v>
      </c>
      <c r="I543" s="2" t="s">
        <v>380</v>
      </c>
      <c r="J543" s="2" t="s">
        <v>25</v>
      </c>
      <c r="K543" s="2" t="s">
        <v>394</v>
      </c>
      <c r="L543" s="2">
        <v>7</v>
      </c>
      <c r="M543" s="2">
        <v>5</v>
      </c>
      <c r="N543" s="2" t="s">
        <v>409</v>
      </c>
      <c r="O543" s="2" t="s">
        <v>453</v>
      </c>
      <c r="R543">
        <v>2711</v>
      </c>
      <c r="S543" t="s">
        <v>44</v>
      </c>
      <c r="T543" s="2">
        <v>0</v>
      </c>
      <c r="U543" s="2" t="s">
        <v>34</v>
      </c>
      <c r="V543" s="5">
        <v>2000</v>
      </c>
      <c r="W543" s="5" t="s">
        <v>440</v>
      </c>
      <c r="X543" s="2"/>
      <c r="Y543" s="2" t="s">
        <v>67</v>
      </c>
      <c r="Z543" s="2" t="s">
        <v>409</v>
      </c>
      <c r="AA543" s="2" t="s">
        <v>69</v>
      </c>
      <c r="AB543" t="s">
        <v>87</v>
      </c>
      <c r="AC543" s="2" t="s">
        <v>95</v>
      </c>
      <c r="AD543" s="56">
        <v>24000</v>
      </c>
      <c r="AE543" s="56">
        <v>0</v>
      </c>
      <c r="AF543" s="56">
        <v>0</v>
      </c>
      <c r="AG543" s="94">
        <f t="shared" si="17"/>
        <v>0</v>
      </c>
      <c r="AH543" s="3" t="s">
        <v>480</v>
      </c>
    </row>
    <row r="544" spans="1:34" hidden="1" x14ac:dyDescent="0.25">
      <c r="A544" s="2" t="str">
        <f t="shared" si="16"/>
        <v>1.3.4E7529110SERVICIO DE MANTENIMIENTO DE ALUMBRADO PÚBLICODIRECCIÓN DE ALUMBRADO PÚBLICO</v>
      </c>
      <c r="B544" s="2" t="s">
        <v>965</v>
      </c>
      <c r="D544" s="2" t="s">
        <v>353</v>
      </c>
      <c r="E544" s="2" t="s">
        <v>368</v>
      </c>
      <c r="F544" s="2" t="s">
        <v>354</v>
      </c>
      <c r="G544" s="2" t="s">
        <v>371</v>
      </c>
      <c r="H544" s="2" t="s">
        <v>37</v>
      </c>
      <c r="I544" s="2" t="s">
        <v>380</v>
      </c>
      <c r="J544" s="2" t="s">
        <v>25</v>
      </c>
      <c r="K544" s="2" t="s">
        <v>394</v>
      </c>
      <c r="L544" s="2">
        <v>7</v>
      </c>
      <c r="M544" s="2">
        <v>5</v>
      </c>
      <c r="N544" s="2" t="s">
        <v>409</v>
      </c>
      <c r="O544" s="2" t="s">
        <v>453</v>
      </c>
      <c r="R544">
        <v>2911</v>
      </c>
      <c r="S544" t="s">
        <v>15</v>
      </c>
      <c r="T544" s="2">
        <v>0</v>
      </c>
      <c r="U544" s="2" t="s">
        <v>34</v>
      </c>
      <c r="V544" s="5">
        <v>2000</v>
      </c>
      <c r="W544" s="5" t="s">
        <v>440</v>
      </c>
      <c r="Y544" s="2" t="s">
        <v>67</v>
      </c>
      <c r="Z544" s="2" t="s">
        <v>409</v>
      </c>
      <c r="AA544" s="2" t="s">
        <v>69</v>
      </c>
      <c r="AB544" s="2" t="s">
        <v>87</v>
      </c>
      <c r="AC544" s="2" t="s">
        <v>95</v>
      </c>
      <c r="AD544" s="56">
        <v>50000</v>
      </c>
      <c r="AE544" s="98">
        <v>0</v>
      </c>
      <c r="AF544" s="98">
        <v>0</v>
      </c>
      <c r="AG544" s="94">
        <f t="shared" si="17"/>
        <v>0</v>
      </c>
    </row>
    <row r="545" spans="1:35" hidden="1" x14ac:dyDescent="0.25">
      <c r="A545" s="2" t="str">
        <f t="shared" si="16"/>
        <v>1.3.4E7531510SERVICIO DE MANTENIMIENTO DE ALUMBRADO PÚBLICODIRECCIÓN DE ALUMBRADO PÚBLICO</v>
      </c>
      <c r="B545" s="2" t="s">
        <v>965</v>
      </c>
      <c r="C545" s="2"/>
      <c r="D545" s="2" t="s">
        <v>353</v>
      </c>
      <c r="E545" s="2" t="s">
        <v>368</v>
      </c>
      <c r="F545" s="2" t="s">
        <v>354</v>
      </c>
      <c r="G545" s="2" t="s">
        <v>371</v>
      </c>
      <c r="H545" s="2" t="s">
        <v>37</v>
      </c>
      <c r="I545" s="2" t="s">
        <v>380</v>
      </c>
      <c r="J545" s="2" t="s">
        <v>25</v>
      </c>
      <c r="K545" s="2" t="s">
        <v>394</v>
      </c>
      <c r="L545" s="2">
        <v>7</v>
      </c>
      <c r="M545" s="2">
        <v>5</v>
      </c>
      <c r="N545" s="2" t="s">
        <v>409</v>
      </c>
      <c r="O545" s="2" t="s">
        <v>453</v>
      </c>
      <c r="P545" s="2"/>
      <c r="Q545" s="2"/>
      <c r="R545" s="2">
        <v>3151</v>
      </c>
      <c r="S545" s="2" t="s">
        <v>91</v>
      </c>
      <c r="T545" s="2">
        <v>0</v>
      </c>
      <c r="U545" s="2" t="s">
        <v>34</v>
      </c>
      <c r="V545" s="5">
        <v>3000</v>
      </c>
      <c r="W545" s="5" t="s">
        <v>442</v>
      </c>
      <c r="X545" s="2"/>
      <c r="Y545" s="2" t="s">
        <v>67</v>
      </c>
      <c r="Z545" s="2" t="s">
        <v>409</v>
      </c>
      <c r="AA545" s="2" t="s">
        <v>69</v>
      </c>
      <c r="AB545" s="2" t="s">
        <v>87</v>
      </c>
      <c r="AC545" s="2" t="s">
        <v>95</v>
      </c>
      <c r="AD545" s="56">
        <v>50000</v>
      </c>
      <c r="AE545" s="98">
        <v>0</v>
      </c>
      <c r="AF545" s="98">
        <v>0</v>
      </c>
      <c r="AG545" s="94">
        <f t="shared" si="17"/>
        <v>0</v>
      </c>
      <c r="AI545" s="2"/>
    </row>
    <row r="546" spans="1:35" hidden="1" x14ac:dyDescent="0.25">
      <c r="A546" s="2" t="str">
        <f t="shared" si="16"/>
        <v>1.3.4E7532610SERVICIO DE MANTENIMIENTO DE ALUMBRADO PÚBLICODIRECCIÓN DE ALUMBRADO PÚBLICO</v>
      </c>
      <c r="B546" s="2" t="s">
        <v>965</v>
      </c>
      <c r="D546" s="2" t="s">
        <v>353</v>
      </c>
      <c r="E546" s="2" t="s">
        <v>368</v>
      </c>
      <c r="F546" s="2" t="s">
        <v>354</v>
      </c>
      <c r="G546" s="2" t="s">
        <v>371</v>
      </c>
      <c r="H546" s="2" t="s">
        <v>37</v>
      </c>
      <c r="I546" s="2" t="s">
        <v>380</v>
      </c>
      <c r="J546" s="2" t="s">
        <v>25</v>
      </c>
      <c r="K546" s="2" t="s">
        <v>394</v>
      </c>
      <c r="L546" s="2">
        <v>7</v>
      </c>
      <c r="M546" s="2">
        <v>5</v>
      </c>
      <c r="N546" s="2" t="s">
        <v>409</v>
      </c>
      <c r="O546" s="2" t="s">
        <v>453</v>
      </c>
      <c r="R546">
        <v>3261</v>
      </c>
      <c r="S546" t="s">
        <v>73</v>
      </c>
      <c r="T546" s="2">
        <v>0</v>
      </c>
      <c r="U546" s="2" t="s">
        <v>34</v>
      </c>
      <c r="V546" s="5">
        <v>3000</v>
      </c>
      <c r="W546" s="5" t="s">
        <v>442</v>
      </c>
      <c r="Y546" s="2" t="s">
        <v>67</v>
      </c>
      <c r="Z546" s="2" t="s">
        <v>409</v>
      </c>
      <c r="AA546" s="2" t="s">
        <v>69</v>
      </c>
      <c r="AB546" s="2" t="s">
        <v>87</v>
      </c>
      <c r="AC546" s="2" t="s">
        <v>95</v>
      </c>
      <c r="AD546" s="56">
        <v>32500</v>
      </c>
      <c r="AE546" s="98">
        <v>0</v>
      </c>
      <c r="AF546" s="98">
        <v>0</v>
      </c>
      <c r="AG546" s="94">
        <f t="shared" si="17"/>
        <v>0</v>
      </c>
    </row>
    <row r="547" spans="1:35" hidden="1" x14ac:dyDescent="0.25">
      <c r="A547" s="2" t="str">
        <f t="shared" si="16"/>
        <v>1.3.4E7535310SERVICIO DE MANTENIMIENTO DE ALUMBRADO PÚBLICODIRECCIÓN DE ALUMBRADO PÚBLICO</v>
      </c>
      <c r="B547" s="2" t="s">
        <v>965</v>
      </c>
      <c r="D547" s="2" t="s">
        <v>353</v>
      </c>
      <c r="E547" s="2" t="s">
        <v>368</v>
      </c>
      <c r="F547" s="2" t="s">
        <v>354</v>
      </c>
      <c r="G547" s="2" t="s">
        <v>371</v>
      </c>
      <c r="H547" s="2" t="s">
        <v>37</v>
      </c>
      <c r="I547" s="2" t="s">
        <v>380</v>
      </c>
      <c r="J547" s="2" t="s">
        <v>25</v>
      </c>
      <c r="K547" s="2" t="s">
        <v>394</v>
      </c>
      <c r="L547" s="2">
        <v>7</v>
      </c>
      <c r="M547" s="2">
        <v>5</v>
      </c>
      <c r="N547" s="2" t="s">
        <v>409</v>
      </c>
      <c r="O547" s="2" t="s">
        <v>453</v>
      </c>
      <c r="R547">
        <v>3531</v>
      </c>
      <c r="S547" t="s">
        <v>28</v>
      </c>
      <c r="T547" s="2">
        <v>0</v>
      </c>
      <c r="U547" s="2" t="s">
        <v>34</v>
      </c>
      <c r="V547" s="5">
        <v>3000</v>
      </c>
      <c r="W547" s="5" t="s">
        <v>442</v>
      </c>
      <c r="Y547" s="2" t="s">
        <v>67</v>
      </c>
      <c r="Z547" s="2" t="s">
        <v>409</v>
      </c>
      <c r="AA547" s="2" t="s">
        <v>69</v>
      </c>
      <c r="AB547" s="2" t="s">
        <v>87</v>
      </c>
      <c r="AC547" s="2" t="s">
        <v>95</v>
      </c>
      <c r="AD547" s="56">
        <v>9000</v>
      </c>
      <c r="AE547" s="98">
        <v>0</v>
      </c>
      <c r="AF547" s="98">
        <v>0</v>
      </c>
      <c r="AG547" s="94">
        <f t="shared" si="17"/>
        <v>0</v>
      </c>
    </row>
    <row r="548" spans="1:35" hidden="1" x14ac:dyDescent="0.25">
      <c r="A548" s="2" t="str">
        <f t="shared" si="16"/>
        <v>1.3.4E7535810SERVICIO DE MANTENIMIENTO DE ALUMBRADO PÚBLICODIRECCIÓN DE ALUMBRADO PÚBLICO</v>
      </c>
      <c r="B548" s="2" t="s">
        <v>965</v>
      </c>
      <c r="D548" s="2" t="s">
        <v>353</v>
      </c>
      <c r="E548" s="2" t="s">
        <v>368</v>
      </c>
      <c r="F548" s="2" t="s">
        <v>354</v>
      </c>
      <c r="G548" s="2" t="s">
        <v>371</v>
      </c>
      <c r="H548" s="2" t="s">
        <v>37</v>
      </c>
      <c r="I548" s="2" t="s">
        <v>380</v>
      </c>
      <c r="J548" s="2" t="s">
        <v>25</v>
      </c>
      <c r="K548" s="2" t="s">
        <v>394</v>
      </c>
      <c r="L548" s="2">
        <v>7</v>
      </c>
      <c r="M548" s="2">
        <v>5</v>
      </c>
      <c r="N548" s="2" t="s">
        <v>409</v>
      </c>
      <c r="O548" s="2" t="s">
        <v>453</v>
      </c>
      <c r="R548">
        <v>3581</v>
      </c>
      <c r="S548" t="s">
        <v>92</v>
      </c>
      <c r="T548" s="2">
        <v>0</v>
      </c>
      <c r="U548" s="2" t="s">
        <v>34</v>
      </c>
      <c r="V548" s="5">
        <v>3000</v>
      </c>
      <c r="W548" s="5" t="s">
        <v>442</v>
      </c>
      <c r="Y548" s="2" t="s">
        <v>67</v>
      </c>
      <c r="Z548" s="2" t="s">
        <v>409</v>
      </c>
      <c r="AA548" s="2" t="s">
        <v>69</v>
      </c>
      <c r="AB548" s="2" t="s">
        <v>87</v>
      </c>
      <c r="AC548" s="2" t="s">
        <v>95</v>
      </c>
      <c r="AD548" s="56">
        <v>50000</v>
      </c>
      <c r="AE548" s="98">
        <v>0</v>
      </c>
      <c r="AF548" s="98">
        <v>0</v>
      </c>
      <c r="AG548" s="94">
        <f t="shared" si="17"/>
        <v>0</v>
      </c>
    </row>
    <row r="549" spans="1:35" hidden="1" x14ac:dyDescent="0.25">
      <c r="A549" s="2" t="str">
        <f t="shared" si="16"/>
        <v>1.3.4E7538310SERVICIO DE MANTENIMIENTO DE ALUMBRADO PÚBLICODIRECCIÓN DE ALUMBRADO PÚBLICO</v>
      </c>
      <c r="B549" s="2" t="s">
        <v>965</v>
      </c>
      <c r="D549" s="2" t="s">
        <v>353</v>
      </c>
      <c r="E549" s="2" t="s">
        <v>368</v>
      </c>
      <c r="F549" s="2" t="s">
        <v>354</v>
      </c>
      <c r="G549" s="2" t="s">
        <v>371</v>
      </c>
      <c r="H549" s="2" t="s">
        <v>37</v>
      </c>
      <c r="I549" s="2" t="s">
        <v>380</v>
      </c>
      <c r="J549" s="2" t="s">
        <v>25</v>
      </c>
      <c r="K549" s="2" t="s">
        <v>394</v>
      </c>
      <c r="L549" s="2">
        <v>7</v>
      </c>
      <c r="M549" s="2">
        <v>5</v>
      </c>
      <c r="N549" s="2" t="s">
        <v>409</v>
      </c>
      <c r="O549" s="2" t="s">
        <v>453</v>
      </c>
      <c r="R549">
        <v>3831</v>
      </c>
      <c r="S549" t="s">
        <v>93</v>
      </c>
      <c r="T549" s="2">
        <v>0</v>
      </c>
      <c r="U549" s="2" t="s">
        <v>34</v>
      </c>
      <c r="V549" s="5">
        <v>3000</v>
      </c>
      <c r="W549" s="5" t="s">
        <v>442</v>
      </c>
      <c r="Y549" s="2" t="s">
        <v>67</v>
      </c>
      <c r="Z549" s="2" t="s">
        <v>409</v>
      </c>
      <c r="AA549" s="2" t="s">
        <v>69</v>
      </c>
      <c r="AB549" s="2" t="s">
        <v>87</v>
      </c>
      <c r="AC549" s="2" t="s">
        <v>95</v>
      </c>
      <c r="AD549" s="56">
        <v>40000</v>
      </c>
      <c r="AE549" s="98">
        <v>0</v>
      </c>
      <c r="AF549" s="98">
        <v>0</v>
      </c>
      <c r="AG549" s="94">
        <f t="shared" si="17"/>
        <v>0</v>
      </c>
    </row>
    <row r="550" spans="1:35" s="2" customFormat="1" hidden="1" x14ac:dyDescent="0.25">
      <c r="A550" s="2" t="str">
        <f t="shared" si="16"/>
        <v>1.3.4E7552310SERVICIO DE MANTENIMIENTO DE ALUMBRADO PÚBLICODIRECCIÓN DE ALUMBRADO PÚBLICO</v>
      </c>
      <c r="B550" s="2" t="s">
        <v>965</v>
      </c>
      <c r="D550" s="2" t="s">
        <v>353</v>
      </c>
      <c r="E550" s="2" t="s">
        <v>368</v>
      </c>
      <c r="F550" s="2" t="s">
        <v>354</v>
      </c>
      <c r="G550" s="2" t="s">
        <v>371</v>
      </c>
      <c r="H550" s="2" t="s">
        <v>37</v>
      </c>
      <c r="I550" s="2" t="s">
        <v>380</v>
      </c>
      <c r="J550" s="2" t="s">
        <v>25</v>
      </c>
      <c r="K550" s="2" t="s">
        <v>394</v>
      </c>
      <c r="L550" s="2">
        <v>7</v>
      </c>
      <c r="M550" s="2">
        <v>5</v>
      </c>
      <c r="N550" s="2" t="s">
        <v>409</v>
      </c>
      <c r="O550" s="2" t="s">
        <v>452</v>
      </c>
      <c r="R550" s="2">
        <v>5231</v>
      </c>
      <c r="S550" s="2" t="s">
        <v>46</v>
      </c>
      <c r="T550" s="2">
        <v>0</v>
      </c>
      <c r="U550" s="2" t="s">
        <v>34</v>
      </c>
      <c r="V550" s="5">
        <v>5000</v>
      </c>
      <c r="W550" s="5" t="s">
        <v>444</v>
      </c>
      <c r="Y550" s="2" t="s">
        <v>67</v>
      </c>
      <c r="Z550" s="2" t="s">
        <v>409</v>
      </c>
      <c r="AA550" s="2" t="s">
        <v>69</v>
      </c>
      <c r="AB550" s="2" t="s">
        <v>87</v>
      </c>
      <c r="AC550" s="2" t="s">
        <v>95</v>
      </c>
      <c r="AD550" s="56">
        <v>10000</v>
      </c>
      <c r="AE550" s="98">
        <v>0</v>
      </c>
      <c r="AF550" s="98">
        <v>0</v>
      </c>
      <c r="AG550" s="94">
        <f t="shared" si="17"/>
        <v>0</v>
      </c>
      <c r="AH550" s="7"/>
    </row>
    <row r="551" spans="1:35" s="2" customFormat="1" hidden="1" x14ac:dyDescent="0.25">
      <c r="A551" s="2" t="str">
        <f t="shared" si="16"/>
        <v>1.3.4E7556410SERVICIO DE MANTENIMIENTO DE ALUMBRADO PÚBLICODIRECCIÓN DE ALUMBRADO PÚBLICO</v>
      </c>
      <c r="B551" s="2" t="s">
        <v>965</v>
      </c>
      <c r="D551" s="2" t="s">
        <v>353</v>
      </c>
      <c r="E551" s="2" t="s">
        <v>368</v>
      </c>
      <c r="F551" s="2" t="s">
        <v>354</v>
      </c>
      <c r="G551" s="2" t="s">
        <v>371</v>
      </c>
      <c r="H551" s="2" t="s">
        <v>37</v>
      </c>
      <c r="I551" s="2" t="s">
        <v>380</v>
      </c>
      <c r="J551" s="2" t="s">
        <v>25</v>
      </c>
      <c r="K551" s="2" t="s">
        <v>394</v>
      </c>
      <c r="L551" s="2">
        <v>7</v>
      </c>
      <c r="M551" s="2">
        <v>5</v>
      </c>
      <c r="N551" s="2" t="s">
        <v>409</v>
      </c>
      <c r="O551" s="2" t="s">
        <v>452</v>
      </c>
      <c r="R551" s="2">
        <v>5641</v>
      </c>
      <c r="S551" s="2" t="s">
        <v>94</v>
      </c>
      <c r="T551" s="2">
        <v>0</v>
      </c>
      <c r="U551" s="2" t="s">
        <v>34</v>
      </c>
      <c r="V551" s="5">
        <v>5000</v>
      </c>
      <c r="W551" s="5" t="s">
        <v>444</v>
      </c>
      <c r="Y551" s="2" t="s">
        <v>67</v>
      </c>
      <c r="Z551" s="2" t="s">
        <v>409</v>
      </c>
      <c r="AA551" s="2" t="s">
        <v>69</v>
      </c>
      <c r="AB551" s="2" t="s">
        <v>87</v>
      </c>
      <c r="AC551" s="2" t="s">
        <v>95</v>
      </c>
      <c r="AD551" s="56">
        <v>45000</v>
      </c>
      <c r="AE551" s="98">
        <v>0</v>
      </c>
      <c r="AF551" s="98">
        <v>0</v>
      </c>
      <c r="AG551" s="94">
        <f t="shared" si="17"/>
        <v>0</v>
      </c>
      <c r="AH551" s="7"/>
    </row>
    <row r="552" spans="1:35" hidden="1" x14ac:dyDescent="0.25">
      <c r="A552" s="2" t="str">
        <f t="shared" si="16"/>
        <v>1.3.4E7524710SERVICIO DE MANTENIMIENTO EN LOS ESPACIOS PÚBLICOSDIRECCIÓN GENERAL DE MANTENIMIENTO DE ESPACIOS PÚBLICOS</v>
      </c>
      <c r="B552" s="2" t="s">
        <v>965</v>
      </c>
      <c r="D552" s="2" t="s">
        <v>353</v>
      </c>
      <c r="E552" s="2" t="s">
        <v>368</v>
      </c>
      <c r="F552" s="2" t="s">
        <v>354</v>
      </c>
      <c r="G552" s="2" t="s">
        <v>371</v>
      </c>
      <c r="H552" s="2" t="s">
        <v>37</v>
      </c>
      <c r="I552" s="2" t="s">
        <v>380</v>
      </c>
      <c r="J552" s="2" t="s">
        <v>25</v>
      </c>
      <c r="K552" s="2" t="s">
        <v>394</v>
      </c>
      <c r="L552" s="2">
        <v>7</v>
      </c>
      <c r="M552" s="2">
        <v>5</v>
      </c>
      <c r="N552" s="2" t="s">
        <v>409</v>
      </c>
      <c r="O552" s="2" t="s">
        <v>453</v>
      </c>
      <c r="R552">
        <v>2471</v>
      </c>
      <c r="S552" t="s">
        <v>78</v>
      </c>
      <c r="T552" s="2">
        <v>0</v>
      </c>
      <c r="U552" s="2" t="s">
        <v>34</v>
      </c>
      <c r="V552" s="5">
        <v>2000</v>
      </c>
      <c r="W552" s="5" t="s">
        <v>440</v>
      </c>
      <c r="Y552" s="2" t="s">
        <v>67</v>
      </c>
      <c r="Z552" s="2" t="s">
        <v>409</v>
      </c>
      <c r="AA552" s="2" t="s">
        <v>69</v>
      </c>
      <c r="AB552" s="2" t="s">
        <v>84</v>
      </c>
      <c r="AC552" s="2" t="s">
        <v>70</v>
      </c>
      <c r="AD552" s="56">
        <v>500000</v>
      </c>
      <c r="AE552" s="98">
        <v>0</v>
      </c>
      <c r="AF552" s="98">
        <v>0</v>
      </c>
      <c r="AG552" s="94">
        <f t="shared" si="17"/>
        <v>0</v>
      </c>
    </row>
    <row r="553" spans="1:35" hidden="1" x14ac:dyDescent="0.25">
      <c r="A553" s="2" t="str">
        <f t="shared" si="16"/>
        <v>1.3.4E7527110SERVICIO DE MANTENIMIENTO EN LOS ESPACIOS PÚBLICOSDIRECCIÓN GENERAL DE MANTENIMIENTO DE ESPACIOS PÚBLICOS</v>
      </c>
      <c r="B553" s="2" t="s">
        <v>965</v>
      </c>
      <c r="C553" s="2"/>
      <c r="D553" s="2" t="s">
        <v>353</v>
      </c>
      <c r="E553" s="2" t="s">
        <v>368</v>
      </c>
      <c r="F553" s="2" t="s">
        <v>354</v>
      </c>
      <c r="G553" s="2" t="s">
        <v>371</v>
      </c>
      <c r="H553" s="2" t="s">
        <v>37</v>
      </c>
      <c r="I553" s="2" t="s">
        <v>380</v>
      </c>
      <c r="J553" s="2" t="s">
        <v>25</v>
      </c>
      <c r="K553" s="2" t="s">
        <v>394</v>
      </c>
      <c r="L553" s="2">
        <v>7</v>
      </c>
      <c r="M553" s="2">
        <v>5</v>
      </c>
      <c r="N553" s="2" t="s">
        <v>409</v>
      </c>
      <c r="O553" s="2" t="s">
        <v>453</v>
      </c>
      <c r="P553" s="2"/>
      <c r="Q553" s="2"/>
      <c r="R553" s="2">
        <v>2711</v>
      </c>
      <c r="S553" s="2" t="s">
        <v>44</v>
      </c>
      <c r="T553" s="2">
        <v>0</v>
      </c>
      <c r="U553" s="2" t="s">
        <v>34</v>
      </c>
      <c r="V553" s="5">
        <v>2000</v>
      </c>
      <c r="W553" s="5" t="s">
        <v>440</v>
      </c>
      <c r="X553" s="2"/>
      <c r="Y553" s="2" t="s">
        <v>67</v>
      </c>
      <c r="Z553" s="2" t="s">
        <v>409</v>
      </c>
      <c r="AA553" s="2" t="s">
        <v>69</v>
      </c>
      <c r="AB553" s="2" t="s">
        <v>84</v>
      </c>
      <c r="AC553" s="2" t="s">
        <v>70</v>
      </c>
      <c r="AD553" s="56">
        <v>1500000</v>
      </c>
      <c r="AE553" s="56">
        <v>0</v>
      </c>
      <c r="AF553" s="56">
        <v>0</v>
      </c>
      <c r="AG553" s="94">
        <f t="shared" si="17"/>
        <v>0</v>
      </c>
      <c r="AH553" s="3" t="s">
        <v>480</v>
      </c>
    </row>
    <row r="554" spans="1:35" hidden="1" x14ac:dyDescent="0.25">
      <c r="A554" s="2" t="str">
        <f t="shared" si="16"/>
        <v>1.3.4E7527110SERVICIO DE RECOLECCIÓN DE MALEZADIRECCIÓN GENERAL DE MANTENIMIENTO DE ESPACIOS PÚBLICOS</v>
      </c>
      <c r="B554" s="2" t="s">
        <v>965</v>
      </c>
      <c r="C554" s="2"/>
      <c r="D554" s="2" t="s">
        <v>353</v>
      </c>
      <c r="E554" s="2" t="s">
        <v>368</v>
      </c>
      <c r="F554" s="2" t="s">
        <v>354</v>
      </c>
      <c r="G554" s="2" t="s">
        <v>371</v>
      </c>
      <c r="H554" s="2" t="s">
        <v>37</v>
      </c>
      <c r="I554" s="2" t="s">
        <v>380</v>
      </c>
      <c r="J554" s="2" t="s">
        <v>25</v>
      </c>
      <c r="K554" s="2" t="s">
        <v>394</v>
      </c>
      <c r="L554" s="2">
        <v>7</v>
      </c>
      <c r="M554" s="2">
        <v>5</v>
      </c>
      <c r="N554" s="2" t="s">
        <v>409</v>
      </c>
      <c r="O554" s="2" t="s">
        <v>453</v>
      </c>
      <c r="P554" s="2"/>
      <c r="Q554" s="2"/>
      <c r="R554" s="2">
        <v>2711</v>
      </c>
      <c r="S554" s="2" t="s">
        <v>44</v>
      </c>
      <c r="T554" s="2">
        <v>0</v>
      </c>
      <c r="U554" s="2" t="s">
        <v>34</v>
      </c>
      <c r="V554" s="5">
        <v>2000</v>
      </c>
      <c r="W554" s="5" t="s">
        <v>440</v>
      </c>
      <c r="X554" s="2"/>
      <c r="Y554" s="2" t="s">
        <v>67</v>
      </c>
      <c r="Z554" s="2" t="s">
        <v>409</v>
      </c>
      <c r="AA554" s="2" t="s">
        <v>69</v>
      </c>
      <c r="AB554" s="2" t="s">
        <v>68</v>
      </c>
      <c r="AC554" s="2" t="s">
        <v>70</v>
      </c>
      <c r="AD554" s="56">
        <v>500000.01</v>
      </c>
      <c r="AE554" s="98">
        <v>0</v>
      </c>
      <c r="AF554" s="98">
        <v>0</v>
      </c>
      <c r="AG554" s="94">
        <f t="shared" si="17"/>
        <v>0</v>
      </c>
    </row>
    <row r="555" spans="1:35" hidden="1" x14ac:dyDescent="0.25">
      <c r="A555" s="2" t="str">
        <f t="shared" si="16"/>
        <v>1.3.4E7529110SERVICIO DE RECOLECCIÓN DE MALEZADIRECCIÓN GENERAL DE MANTENIMIENTO DE ESPACIOS PÚBLICOS</v>
      </c>
      <c r="B555" s="2" t="s">
        <v>965</v>
      </c>
      <c r="D555" s="2" t="s">
        <v>353</v>
      </c>
      <c r="E555" s="2" t="s">
        <v>368</v>
      </c>
      <c r="F555" s="2" t="s">
        <v>354</v>
      </c>
      <c r="G555" s="2" t="s">
        <v>371</v>
      </c>
      <c r="H555" s="2" t="s">
        <v>37</v>
      </c>
      <c r="I555" s="2" t="s">
        <v>380</v>
      </c>
      <c r="J555" s="2" t="s">
        <v>25</v>
      </c>
      <c r="K555" s="2" t="s">
        <v>394</v>
      </c>
      <c r="L555" s="2">
        <v>7</v>
      </c>
      <c r="M555" s="2">
        <v>5</v>
      </c>
      <c r="N555" s="2" t="s">
        <v>409</v>
      </c>
      <c r="O555" s="2" t="s">
        <v>453</v>
      </c>
      <c r="R555">
        <v>2911</v>
      </c>
      <c r="S555" t="s">
        <v>15</v>
      </c>
      <c r="T555" s="2">
        <v>0</v>
      </c>
      <c r="U555" s="2" t="s">
        <v>34</v>
      </c>
      <c r="V555" s="5">
        <v>2000</v>
      </c>
      <c r="W555" s="5" t="s">
        <v>440</v>
      </c>
      <c r="X555" s="2"/>
      <c r="Y555" s="2" t="s">
        <v>67</v>
      </c>
      <c r="Z555" s="2" t="s">
        <v>409</v>
      </c>
      <c r="AA555" s="2" t="s">
        <v>69</v>
      </c>
      <c r="AB555" s="2" t="s">
        <v>68</v>
      </c>
      <c r="AC555" s="2" t="s">
        <v>70</v>
      </c>
      <c r="AD555" s="56">
        <v>500000</v>
      </c>
      <c r="AE555" s="98">
        <v>0</v>
      </c>
      <c r="AF555" s="98">
        <v>0</v>
      </c>
      <c r="AG555" s="94">
        <f t="shared" si="17"/>
        <v>0</v>
      </c>
    </row>
    <row r="556" spans="1:35" hidden="1" x14ac:dyDescent="0.25">
      <c r="A556" s="2" t="str">
        <f t="shared" si="16"/>
        <v>3.1.1E9623510SERVICIO VETERINARIODIRECCIÓN GENERAL DE DESARROLLO RURAL</v>
      </c>
      <c r="B556" s="2" t="s">
        <v>965</v>
      </c>
      <c r="C556" s="2"/>
      <c r="D556" s="2" t="s">
        <v>358</v>
      </c>
      <c r="E556" s="2" t="s">
        <v>370</v>
      </c>
      <c r="F556" s="2" t="s">
        <v>363</v>
      </c>
      <c r="G556" s="2" t="s">
        <v>378</v>
      </c>
      <c r="H556" s="2" t="s">
        <v>221</v>
      </c>
      <c r="I556" s="2" t="s">
        <v>391</v>
      </c>
      <c r="J556" s="2" t="s">
        <v>25</v>
      </c>
      <c r="K556" s="2" t="s">
        <v>394</v>
      </c>
      <c r="L556" s="2">
        <v>9</v>
      </c>
      <c r="M556" s="2">
        <v>6</v>
      </c>
      <c r="N556" s="2" t="s">
        <v>410</v>
      </c>
      <c r="O556" s="2" t="s">
        <v>453</v>
      </c>
      <c r="P556" s="2"/>
      <c r="Q556" s="2"/>
      <c r="R556" s="2">
        <v>2351</v>
      </c>
      <c r="S556" s="2" t="s">
        <v>219</v>
      </c>
      <c r="T556" s="2">
        <v>0</v>
      </c>
      <c r="U556" s="2" t="s">
        <v>34</v>
      </c>
      <c r="V556" s="5">
        <v>2000</v>
      </c>
      <c r="W556" s="5" t="s">
        <v>440</v>
      </c>
      <c r="X556" s="2"/>
      <c r="Y556" s="2" t="s">
        <v>222</v>
      </c>
      <c r="Z556" s="2" t="s">
        <v>410</v>
      </c>
      <c r="AA556" s="2" t="s">
        <v>238</v>
      </c>
      <c r="AB556" s="2" t="s">
        <v>218</v>
      </c>
      <c r="AC556" s="2" t="s">
        <v>220</v>
      </c>
      <c r="AD556" s="56">
        <v>150000</v>
      </c>
      <c r="AE556" s="98">
        <v>0</v>
      </c>
      <c r="AF556" s="98">
        <v>0</v>
      </c>
      <c r="AG556" s="94">
        <f t="shared" si="17"/>
        <v>0</v>
      </c>
      <c r="AH556" s="2"/>
    </row>
    <row r="557" spans="1:35" hidden="1" x14ac:dyDescent="0.25">
      <c r="A557" s="2" t="str">
        <f t="shared" si="16"/>
        <v>1.3.4M5715910SERVICIOS CONTRATADOSDIRECCIÓN GENERAL DE ADMINISTRACIÓN</v>
      </c>
      <c r="B557" s="2" t="s">
        <v>965</v>
      </c>
      <c r="D557" s="2" t="s">
        <v>353</v>
      </c>
      <c r="E557" s="2" t="s">
        <v>368</v>
      </c>
      <c r="F557" s="2" t="s">
        <v>354</v>
      </c>
      <c r="G557" s="2" t="s">
        <v>371</v>
      </c>
      <c r="H557" s="2" t="s">
        <v>37</v>
      </c>
      <c r="I557" s="2" t="s">
        <v>380</v>
      </c>
      <c r="J557" s="2" t="s">
        <v>152</v>
      </c>
      <c r="K557" s="2" t="s">
        <v>397</v>
      </c>
      <c r="L557" s="2">
        <v>5</v>
      </c>
      <c r="M557" s="2">
        <v>7</v>
      </c>
      <c r="N557" s="2" t="s">
        <v>411</v>
      </c>
      <c r="O557" s="2" t="s">
        <v>453</v>
      </c>
      <c r="R557">
        <v>1591</v>
      </c>
      <c r="S557" t="s">
        <v>154</v>
      </c>
      <c r="T557" s="2">
        <v>0</v>
      </c>
      <c r="U557" s="2" t="s">
        <v>34</v>
      </c>
      <c r="V557" s="5">
        <v>1000</v>
      </c>
      <c r="W557" s="5" t="s">
        <v>439</v>
      </c>
      <c r="Y557" s="2" t="s">
        <v>149</v>
      </c>
      <c r="Z557" s="2" t="s">
        <v>411</v>
      </c>
      <c r="AA557" s="2" t="s">
        <v>150</v>
      </c>
      <c r="AB557" s="2" t="s">
        <v>173</v>
      </c>
      <c r="AC557" s="2" t="s">
        <v>151</v>
      </c>
      <c r="AD557" s="56">
        <v>58624872</v>
      </c>
      <c r="AE557" s="98">
        <v>58624872</v>
      </c>
      <c r="AF557" s="98">
        <v>0</v>
      </c>
      <c r="AG557" s="94">
        <f t="shared" si="17"/>
        <v>58624872</v>
      </c>
      <c r="AH557" s="2" t="s">
        <v>340</v>
      </c>
      <c r="AI557" t="s">
        <v>419</v>
      </c>
    </row>
    <row r="558" spans="1:35" hidden="1" x14ac:dyDescent="0.25">
      <c r="A558" s="2" t="str">
        <f t="shared" si="16"/>
        <v>1.3.4E1821510SERVICIOS DE ALIMENTOSDIRECCIÓN GENERAL DE RELACIONES PÚBLICAS</v>
      </c>
      <c r="B558" s="2" t="s">
        <v>965</v>
      </c>
      <c r="D558" s="2" t="s">
        <v>353</v>
      </c>
      <c r="E558" s="2" t="s">
        <v>368</v>
      </c>
      <c r="F558" s="2" t="s">
        <v>354</v>
      </c>
      <c r="G558" s="2" t="s">
        <v>371</v>
      </c>
      <c r="H558" s="2" t="s">
        <v>37</v>
      </c>
      <c r="I558" s="2" t="s">
        <v>380</v>
      </c>
      <c r="J558" s="2" t="s">
        <v>25</v>
      </c>
      <c r="K558" s="2" t="s">
        <v>394</v>
      </c>
      <c r="L558" s="2">
        <v>1</v>
      </c>
      <c r="M558" s="2">
        <v>8</v>
      </c>
      <c r="N558" s="2" t="s">
        <v>412</v>
      </c>
      <c r="O558" s="2" t="s">
        <v>453</v>
      </c>
      <c r="R558">
        <v>2151</v>
      </c>
      <c r="S558" t="s">
        <v>43</v>
      </c>
      <c r="T558" s="2">
        <v>0</v>
      </c>
      <c r="U558" s="2" t="s">
        <v>34</v>
      </c>
      <c r="V558" s="5">
        <v>2000</v>
      </c>
      <c r="W558" s="5" t="s">
        <v>440</v>
      </c>
      <c r="X558" s="2"/>
      <c r="Y558" s="2" t="s">
        <v>22</v>
      </c>
      <c r="Z558" s="2" t="s">
        <v>412</v>
      </c>
      <c r="AA558" s="2" t="s">
        <v>215</v>
      </c>
      <c r="AB558" s="2" t="s">
        <v>214</v>
      </c>
      <c r="AC558" s="2" t="s">
        <v>216</v>
      </c>
      <c r="AD558" s="56">
        <v>5000</v>
      </c>
      <c r="AE558" s="98">
        <v>0</v>
      </c>
      <c r="AF558" s="98">
        <v>0</v>
      </c>
      <c r="AG558" s="94">
        <f t="shared" si="17"/>
        <v>0</v>
      </c>
      <c r="AH558" s="2"/>
    </row>
    <row r="559" spans="1:35" hidden="1" x14ac:dyDescent="0.25">
      <c r="A559" s="2" t="str">
        <f t="shared" si="16"/>
        <v>1.3.4E1827110SERVICIOS DE ALIMENTOSDIRECCIÓN GENERAL DE RELACIONES PÚBLICAS</v>
      </c>
      <c r="B559" s="2" t="s">
        <v>965</v>
      </c>
      <c r="D559" s="2" t="s">
        <v>353</v>
      </c>
      <c r="E559" s="2" t="s">
        <v>368</v>
      </c>
      <c r="F559" s="2" t="s">
        <v>354</v>
      </c>
      <c r="G559" s="2" t="s">
        <v>371</v>
      </c>
      <c r="H559" s="2" t="s">
        <v>37</v>
      </c>
      <c r="I559" s="2" t="s">
        <v>380</v>
      </c>
      <c r="J559" s="2" t="s">
        <v>25</v>
      </c>
      <c r="K559" s="2" t="s">
        <v>394</v>
      </c>
      <c r="L559" s="2">
        <v>1</v>
      </c>
      <c r="M559" s="2">
        <v>8</v>
      </c>
      <c r="N559" s="2" t="s">
        <v>412</v>
      </c>
      <c r="O559" s="2" t="s">
        <v>453</v>
      </c>
      <c r="R559">
        <v>2711</v>
      </c>
      <c r="S559" t="s">
        <v>44</v>
      </c>
      <c r="T559" s="2">
        <v>0</v>
      </c>
      <c r="U559" s="2" t="s">
        <v>34</v>
      </c>
      <c r="V559" s="5">
        <v>2000</v>
      </c>
      <c r="W559" s="5" t="s">
        <v>440</v>
      </c>
      <c r="X559" s="2"/>
      <c r="Y559" s="2" t="s">
        <v>22</v>
      </c>
      <c r="Z559" s="2" t="s">
        <v>412</v>
      </c>
      <c r="AA559" s="2" t="s">
        <v>215</v>
      </c>
      <c r="AB559" s="2" t="s">
        <v>214</v>
      </c>
      <c r="AC559" s="2" t="s">
        <v>216</v>
      </c>
      <c r="AD559" s="56">
        <v>100000</v>
      </c>
      <c r="AE559" s="56">
        <v>0</v>
      </c>
      <c r="AF559" s="56">
        <v>0</v>
      </c>
      <c r="AG559" s="94">
        <f t="shared" si="17"/>
        <v>0</v>
      </c>
      <c r="AH559" s="3" t="s">
        <v>480</v>
      </c>
    </row>
    <row r="560" spans="1:35" hidden="1" x14ac:dyDescent="0.25">
      <c r="A560" s="2" t="str">
        <f t="shared" si="16"/>
        <v>1.3.4E1831510SERVICIOS DE ALIMENTOSDIRECCIÓN GENERAL DE RELACIONES PÚBLICAS</v>
      </c>
      <c r="B560" s="2" t="s">
        <v>965</v>
      </c>
      <c r="D560" s="2" t="s">
        <v>353</v>
      </c>
      <c r="E560" s="2" t="s">
        <v>368</v>
      </c>
      <c r="F560" s="2" t="s">
        <v>354</v>
      </c>
      <c r="G560" s="2" t="s">
        <v>371</v>
      </c>
      <c r="H560" s="2" t="s">
        <v>37</v>
      </c>
      <c r="I560" s="2" t="s">
        <v>380</v>
      </c>
      <c r="J560" s="2" t="s">
        <v>25</v>
      </c>
      <c r="K560" s="2" t="s">
        <v>394</v>
      </c>
      <c r="L560" s="2">
        <v>1</v>
      </c>
      <c r="M560" s="2">
        <v>8</v>
      </c>
      <c r="N560" s="2" t="s">
        <v>412</v>
      </c>
      <c r="O560" s="2" t="s">
        <v>453</v>
      </c>
      <c r="R560">
        <v>3151</v>
      </c>
      <c r="S560" t="s">
        <v>91</v>
      </c>
      <c r="T560" s="2">
        <v>0</v>
      </c>
      <c r="U560" s="2" t="s">
        <v>34</v>
      </c>
      <c r="V560" s="5">
        <v>3000</v>
      </c>
      <c r="W560" s="5" t="s">
        <v>442</v>
      </c>
      <c r="X560" s="2"/>
      <c r="Y560" s="2" t="s">
        <v>22</v>
      </c>
      <c r="Z560" s="2" t="s">
        <v>412</v>
      </c>
      <c r="AA560" s="2" t="s">
        <v>215</v>
      </c>
      <c r="AB560" s="2" t="s">
        <v>214</v>
      </c>
      <c r="AC560" s="2" t="s">
        <v>216</v>
      </c>
      <c r="AD560" s="56">
        <v>18000</v>
      </c>
      <c r="AE560" s="98">
        <v>0</v>
      </c>
      <c r="AF560" s="98">
        <v>0</v>
      </c>
      <c r="AG560" s="94">
        <f t="shared" si="17"/>
        <v>0</v>
      </c>
      <c r="AH560" s="2"/>
    </row>
    <row r="561" spans="1:35" hidden="1" x14ac:dyDescent="0.25">
      <c r="A561" s="2" t="str">
        <f t="shared" si="16"/>
        <v>1.3.4E1832310SERVICIOS DE ALIMENTOSDIRECCIÓN GENERAL DE RELACIONES PÚBLICAS</v>
      </c>
      <c r="B561" s="2" t="s">
        <v>965</v>
      </c>
      <c r="D561" s="2" t="s">
        <v>353</v>
      </c>
      <c r="E561" s="2" t="s">
        <v>368</v>
      </c>
      <c r="F561" s="2" t="s">
        <v>354</v>
      </c>
      <c r="G561" s="2" t="s">
        <v>371</v>
      </c>
      <c r="H561" s="2" t="s">
        <v>37</v>
      </c>
      <c r="I561" s="2" t="s">
        <v>380</v>
      </c>
      <c r="J561" s="2" t="s">
        <v>25</v>
      </c>
      <c r="K561" s="2" t="s">
        <v>394</v>
      </c>
      <c r="L561" s="2">
        <v>1</v>
      </c>
      <c r="M561" s="2">
        <v>8</v>
      </c>
      <c r="N561" s="2" t="s">
        <v>412</v>
      </c>
      <c r="O561" s="2" t="s">
        <v>453</v>
      </c>
      <c r="R561">
        <v>3231</v>
      </c>
      <c r="S561" t="s">
        <v>159</v>
      </c>
      <c r="T561" s="2">
        <v>0</v>
      </c>
      <c r="U561" s="2" t="s">
        <v>34</v>
      </c>
      <c r="V561" s="5">
        <v>3000</v>
      </c>
      <c r="W561" s="5" t="s">
        <v>442</v>
      </c>
      <c r="Y561" s="2" t="s">
        <v>22</v>
      </c>
      <c r="Z561" s="2" t="s">
        <v>412</v>
      </c>
      <c r="AA561" s="2" t="s">
        <v>215</v>
      </c>
      <c r="AB561" s="2" t="s">
        <v>214</v>
      </c>
      <c r="AC561" s="2" t="s">
        <v>216</v>
      </c>
      <c r="AD561" s="56">
        <v>50000</v>
      </c>
      <c r="AE561" s="98">
        <v>0</v>
      </c>
      <c r="AF561" s="98">
        <v>0</v>
      </c>
      <c r="AG561" s="94">
        <f t="shared" si="17"/>
        <v>0</v>
      </c>
      <c r="AH561" s="2"/>
    </row>
    <row r="562" spans="1:35" hidden="1" x14ac:dyDescent="0.25">
      <c r="A562" s="2" t="str">
        <f t="shared" si="16"/>
        <v>1.3.4E1837910SERVICIOS DE ALIMENTOSDIRECCIÓN GENERAL DE RELACIONES PÚBLICAS</v>
      </c>
      <c r="B562" s="2" t="s">
        <v>965</v>
      </c>
      <c r="D562" s="2" t="s">
        <v>353</v>
      </c>
      <c r="E562" s="2" t="s">
        <v>368</v>
      </c>
      <c r="F562" s="2" t="s">
        <v>354</v>
      </c>
      <c r="G562" s="2" t="s">
        <v>371</v>
      </c>
      <c r="H562" s="2" t="s">
        <v>37</v>
      </c>
      <c r="I562" s="2" t="s">
        <v>380</v>
      </c>
      <c r="J562" s="2" t="s">
        <v>25</v>
      </c>
      <c r="K562" s="2" t="s">
        <v>394</v>
      </c>
      <c r="L562" s="2">
        <v>1</v>
      </c>
      <c r="M562" s="2">
        <v>8</v>
      </c>
      <c r="N562" s="2" t="s">
        <v>412</v>
      </c>
      <c r="O562" s="2" t="s">
        <v>453</v>
      </c>
      <c r="R562">
        <v>3791</v>
      </c>
      <c r="S562" t="s">
        <v>185</v>
      </c>
      <c r="T562" s="2">
        <v>0</v>
      </c>
      <c r="U562" s="2" t="s">
        <v>34</v>
      </c>
      <c r="V562" s="5">
        <v>3000</v>
      </c>
      <c r="W562" s="5" t="s">
        <v>442</v>
      </c>
      <c r="Y562" s="2" t="s">
        <v>22</v>
      </c>
      <c r="Z562" s="2" t="s">
        <v>412</v>
      </c>
      <c r="AA562" s="2" t="s">
        <v>215</v>
      </c>
      <c r="AB562" s="2" t="s">
        <v>214</v>
      </c>
      <c r="AC562" s="2" t="s">
        <v>216</v>
      </c>
      <c r="AD562" s="56">
        <v>48000</v>
      </c>
      <c r="AE562" s="98">
        <v>48000</v>
      </c>
      <c r="AF562" s="94">
        <v>0</v>
      </c>
      <c r="AG562" s="94">
        <f t="shared" si="17"/>
        <v>48000</v>
      </c>
      <c r="AH562" s="2"/>
    </row>
    <row r="563" spans="1:35" hidden="1" x14ac:dyDescent="0.25">
      <c r="A563" s="2" t="str">
        <f t="shared" si="16"/>
        <v>1.3.4E7527110SERVICIOS DE PODA Y TALADIRECCIÓN GENERAL DE MANTENIMIENTO DE ESPACIOS PÚBLICOS</v>
      </c>
      <c r="B563" s="2" t="s">
        <v>965</v>
      </c>
      <c r="D563" s="2" t="s">
        <v>353</v>
      </c>
      <c r="E563" s="2" t="s">
        <v>368</v>
      </c>
      <c r="F563" s="2" t="s">
        <v>354</v>
      </c>
      <c r="G563" s="2" t="s">
        <v>371</v>
      </c>
      <c r="H563" s="2" t="s">
        <v>37</v>
      </c>
      <c r="I563" s="2" t="s">
        <v>380</v>
      </c>
      <c r="J563" s="2" t="s">
        <v>25</v>
      </c>
      <c r="K563" s="2" t="s">
        <v>394</v>
      </c>
      <c r="L563" s="2">
        <v>7</v>
      </c>
      <c r="M563" s="2">
        <v>5</v>
      </c>
      <c r="N563" s="2" t="s">
        <v>409</v>
      </c>
      <c r="O563" s="2" t="s">
        <v>453</v>
      </c>
      <c r="R563">
        <v>2711</v>
      </c>
      <c r="S563" t="s">
        <v>44</v>
      </c>
      <c r="T563" s="2">
        <v>0</v>
      </c>
      <c r="U563" s="2" t="s">
        <v>34</v>
      </c>
      <c r="V563" s="5">
        <v>2000</v>
      </c>
      <c r="W563" s="5" t="s">
        <v>440</v>
      </c>
      <c r="Y563" s="2" t="s">
        <v>67</v>
      </c>
      <c r="Z563" s="2" t="s">
        <v>409</v>
      </c>
      <c r="AA563" s="2" t="s">
        <v>69</v>
      </c>
      <c r="AB563" s="2" t="s">
        <v>86</v>
      </c>
      <c r="AC563" s="2" t="s">
        <v>70</v>
      </c>
      <c r="AD563" s="56">
        <v>100000</v>
      </c>
      <c r="AE563" s="98">
        <v>0</v>
      </c>
      <c r="AF563" s="98">
        <v>0</v>
      </c>
      <c r="AG563" s="94">
        <f t="shared" si="17"/>
        <v>0</v>
      </c>
    </row>
    <row r="564" spans="1:35" hidden="1" x14ac:dyDescent="0.25">
      <c r="A564" s="2" t="str">
        <f t="shared" si="16"/>
        <v>1.3.4E7529110SERVICIOS DE PODA Y TALADIRECCIÓN GENERAL DE MANTENIMIENTO DE ESPACIOS PÚBLICOS</v>
      </c>
      <c r="B564" s="2" t="s">
        <v>965</v>
      </c>
      <c r="D564" s="2" t="s">
        <v>353</v>
      </c>
      <c r="E564" s="2" t="s">
        <v>368</v>
      </c>
      <c r="F564" s="2" t="s">
        <v>354</v>
      </c>
      <c r="G564" s="2" t="s">
        <v>371</v>
      </c>
      <c r="H564" s="2" t="s">
        <v>37</v>
      </c>
      <c r="I564" s="2" t="s">
        <v>380</v>
      </c>
      <c r="J564" s="2" t="s">
        <v>25</v>
      </c>
      <c r="K564" s="2" t="s">
        <v>394</v>
      </c>
      <c r="L564" s="2">
        <v>7</v>
      </c>
      <c r="M564" s="2">
        <v>5</v>
      </c>
      <c r="N564" s="2" t="s">
        <v>409</v>
      </c>
      <c r="O564" s="2" t="s">
        <v>453</v>
      </c>
      <c r="R564">
        <v>2911</v>
      </c>
      <c r="S564" t="s">
        <v>15</v>
      </c>
      <c r="T564" s="2">
        <v>0</v>
      </c>
      <c r="U564" s="2" t="s">
        <v>34</v>
      </c>
      <c r="V564" s="5">
        <v>2000</v>
      </c>
      <c r="W564" s="5" t="s">
        <v>440</v>
      </c>
      <c r="Y564" s="2" t="s">
        <v>67</v>
      </c>
      <c r="Z564" s="2" t="s">
        <v>409</v>
      </c>
      <c r="AA564" s="2" t="s">
        <v>69</v>
      </c>
      <c r="AB564" s="2" t="s">
        <v>86</v>
      </c>
      <c r="AC564" s="2" t="s">
        <v>70</v>
      </c>
      <c r="AD564" s="56">
        <v>1000000</v>
      </c>
      <c r="AE564" s="98">
        <v>0</v>
      </c>
      <c r="AF564" s="98">
        <v>0</v>
      </c>
      <c r="AG564" s="94">
        <f t="shared" si="17"/>
        <v>0</v>
      </c>
    </row>
    <row r="565" spans="1:35" hidden="1" x14ac:dyDescent="0.25">
      <c r="A565" s="2" t="str">
        <f t="shared" si="16"/>
        <v>1.3.4E7556210SERVICIOS DE PODA Y TALADIRECCIÓN GENERAL DE MANTENIMIENTO DE ESPACIOS PÚBLICOS</v>
      </c>
      <c r="B565" s="2" t="s">
        <v>965</v>
      </c>
      <c r="D565" s="2" t="s">
        <v>353</v>
      </c>
      <c r="E565" s="2" t="s">
        <v>368</v>
      </c>
      <c r="F565" s="2" t="s">
        <v>354</v>
      </c>
      <c r="G565" s="2" t="s">
        <v>371</v>
      </c>
      <c r="H565" s="2" t="s">
        <v>37</v>
      </c>
      <c r="I565" s="2" t="s">
        <v>380</v>
      </c>
      <c r="J565" s="2" t="s">
        <v>25</v>
      </c>
      <c r="K565" s="2" t="s">
        <v>394</v>
      </c>
      <c r="L565" s="2">
        <v>7</v>
      </c>
      <c r="M565" s="2">
        <v>5</v>
      </c>
      <c r="N565" s="2" t="s">
        <v>409</v>
      </c>
      <c r="O565" s="2" t="s">
        <v>452</v>
      </c>
      <c r="R565">
        <v>5621</v>
      </c>
      <c r="S565" t="s">
        <v>85</v>
      </c>
      <c r="T565" s="2">
        <v>0</v>
      </c>
      <c r="U565" s="2" t="s">
        <v>34</v>
      </c>
      <c r="V565" s="5">
        <v>5000</v>
      </c>
      <c r="W565" s="5" t="s">
        <v>444</v>
      </c>
      <c r="Y565" s="2" t="s">
        <v>67</v>
      </c>
      <c r="Z565" s="2" t="s">
        <v>409</v>
      </c>
      <c r="AA565" s="2" t="s">
        <v>69</v>
      </c>
      <c r="AB565" s="2" t="s">
        <v>86</v>
      </c>
      <c r="AC565" s="2" t="s">
        <v>70</v>
      </c>
      <c r="AD565" s="56">
        <v>1000000</v>
      </c>
      <c r="AE565" s="98">
        <v>0</v>
      </c>
      <c r="AF565" s="98">
        <v>0</v>
      </c>
      <c r="AG565" s="94">
        <f t="shared" si="17"/>
        <v>0</v>
      </c>
    </row>
    <row r="566" spans="1:35" hidden="1" x14ac:dyDescent="0.25">
      <c r="A566" s="2" t="str">
        <f t="shared" si="16"/>
        <v>1.3.4E7527110SERVICIOS MÉDICOS DE CALIDADDIRECCIÓN GENERAL DE SERVICIOS MÉDICOS MUNICIPALES</v>
      </c>
      <c r="B566" s="2" t="s">
        <v>965</v>
      </c>
      <c r="D566" s="2" t="s">
        <v>353</v>
      </c>
      <c r="E566" s="2" t="s">
        <v>368</v>
      </c>
      <c r="F566" s="2" t="s">
        <v>354</v>
      </c>
      <c r="G566" s="2" t="s">
        <v>371</v>
      </c>
      <c r="H566" s="2" t="s">
        <v>37</v>
      </c>
      <c r="I566" s="2" t="s">
        <v>380</v>
      </c>
      <c r="J566" s="2" t="s">
        <v>25</v>
      </c>
      <c r="K566" s="2" t="s">
        <v>394</v>
      </c>
      <c r="L566" s="2">
        <v>7</v>
      </c>
      <c r="M566" s="2">
        <v>5</v>
      </c>
      <c r="N566" s="2" t="s">
        <v>409</v>
      </c>
      <c r="O566" s="2" t="s">
        <v>453</v>
      </c>
      <c r="P566" s="2"/>
      <c r="Q566" s="2"/>
      <c r="R566" s="2">
        <v>2711</v>
      </c>
      <c r="S566" s="2" t="s">
        <v>44</v>
      </c>
      <c r="T566" s="2">
        <v>0</v>
      </c>
      <c r="U566" s="2" t="s">
        <v>34</v>
      </c>
      <c r="V566" s="5">
        <v>2000</v>
      </c>
      <c r="W566" s="5" t="s">
        <v>440</v>
      </c>
      <c r="X566" s="2"/>
      <c r="Y566" s="2" t="s">
        <v>67</v>
      </c>
      <c r="Z566" s="2" t="s">
        <v>409</v>
      </c>
      <c r="AA566" s="2" t="s">
        <v>69</v>
      </c>
      <c r="AB566" s="2" t="s">
        <v>104</v>
      </c>
      <c r="AC566" s="4" t="s">
        <v>103</v>
      </c>
      <c r="AD566" s="56">
        <v>1386020.4</v>
      </c>
      <c r="AE566" s="56">
        <v>0</v>
      </c>
      <c r="AF566" s="56">
        <v>0</v>
      </c>
      <c r="AG566" s="94">
        <f t="shared" si="17"/>
        <v>0</v>
      </c>
      <c r="AH566" s="3" t="s">
        <v>480</v>
      </c>
      <c r="AI566" s="2"/>
    </row>
    <row r="567" spans="1:35" hidden="1" x14ac:dyDescent="0.25">
      <c r="A567" s="2" t="str">
        <f t="shared" si="16"/>
        <v>1.3.4E7535210SERVICIOS MÉDICOS DE CALIDADDIRECCIÓN GENERAL DE SERVICIOS MÉDICOS MUNICIPALES</v>
      </c>
      <c r="B567" s="2" t="s">
        <v>965</v>
      </c>
      <c r="D567" s="2" t="s">
        <v>353</v>
      </c>
      <c r="E567" s="2" t="s">
        <v>368</v>
      </c>
      <c r="F567" s="2" t="s">
        <v>354</v>
      </c>
      <c r="G567" s="2" t="s">
        <v>371</v>
      </c>
      <c r="H567" s="2" t="s">
        <v>37</v>
      </c>
      <c r="I567" s="2" t="s">
        <v>380</v>
      </c>
      <c r="J567" s="2" t="s">
        <v>25</v>
      </c>
      <c r="K567" s="2" t="s">
        <v>394</v>
      </c>
      <c r="L567" s="2">
        <v>7</v>
      </c>
      <c r="M567" s="2">
        <v>5</v>
      </c>
      <c r="N567" s="2" t="s">
        <v>409</v>
      </c>
      <c r="O567" s="2" t="s">
        <v>453</v>
      </c>
      <c r="R567">
        <v>3521</v>
      </c>
      <c r="S567" t="s">
        <v>109</v>
      </c>
      <c r="T567" s="2">
        <v>0</v>
      </c>
      <c r="U567" s="2" t="s">
        <v>34</v>
      </c>
      <c r="V567" s="5">
        <v>3000</v>
      </c>
      <c r="W567" s="5" t="s">
        <v>442</v>
      </c>
      <c r="Y567" s="2" t="s">
        <v>67</v>
      </c>
      <c r="Z567" s="2" t="s">
        <v>409</v>
      </c>
      <c r="AA567" s="2" t="s">
        <v>69</v>
      </c>
      <c r="AB567" s="2" t="s">
        <v>104</v>
      </c>
      <c r="AC567" s="4" t="s">
        <v>103</v>
      </c>
      <c r="AD567" s="56">
        <v>150000</v>
      </c>
      <c r="AE567" s="98">
        <v>0</v>
      </c>
      <c r="AF567" s="98">
        <v>0</v>
      </c>
      <c r="AG567" s="94">
        <f t="shared" si="17"/>
        <v>0</v>
      </c>
    </row>
    <row r="568" spans="1:35" hidden="1" x14ac:dyDescent="0.25">
      <c r="A568" s="2" t="str">
        <f t="shared" si="16"/>
        <v>1.3.4P1737110SERVIDORES PUBLCIOS MUNICIPALES CAPACITADOSDESPACHO DE LA JEFATURA DE GABINETE</v>
      </c>
      <c r="B568" s="2" t="s">
        <v>965</v>
      </c>
      <c r="D568" s="2" t="s">
        <v>353</v>
      </c>
      <c r="E568" s="2" t="s">
        <v>368</v>
      </c>
      <c r="F568" s="2" t="s">
        <v>354</v>
      </c>
      <c r="G568" s="2" t="s">
        <v>371</v>
      </c>
      <c r="H568" s="2" t="s">
        <v>37</v>
      </c>
      <c r="I568" s="2" t="s">
        <v>380</v>
      </c>
      <c r="J568" s="2" t="s">
        <v>36</v>
      </c>
      <c r="K568" s="2" t="s">
        <v>399</v>
      </c>
      <c r="L568" s="2">
        <v>1</v>
      </c>
      <c r="M568" s="2">
        <v>7</v>
      </c>
      <c r="N568" s="2" t="s">
        <v>411</v>
      </c>
      <c r="O568" s="2" t="s">
        <v>453</v>
      </c>
      <c r="R568">
        <v>3711</v>
      </c>
      <c r="S568" t="s">
        <v>18</v>
      </c>
      <c r="T568" s="2">
        <v>0</v>
      </c>
      <c r="U568" s="2" t="s">
        <v>34</v>
      </c>
      <c r="V568" s="5">
        <v>3000</v>
      </c>
      <c r="W568" s="5" t="s">
        <v>442</v>
      </c>
      <c r="Y568" s="2" t="s">
        <v>22</v>
      </c>
      <c r="Z568" s="2" t="s">
        <v>411</v>
      </c>
      <c r="AA568" s="2" t="s">
        <v>39</v>
      </c>
      <c r="AB568" s="2" t="s">
        <v>38</v>
      </c>
      <c r="AC568" s="2" t="s">
        <v>35</v>
      </c>
      <c r="AD568" s="56">
        <v>60000</v>
      </c>
      <c r="AE568" s="98">
        <v>0</v>
      </c>
      <c r="AF568" s="98">
        <v>0</v>
      </c>
      <c r="AG568" s="94">
        <f t="shared" si="17"/>
        <v>0</v>
      </c>
      <c r="AH568" s="2"/>
    </row>
    <row r="569" spans="1:35" hidden="1" x14ac:dyDescent="0.25">
      <c r="A569" s="2" t="str">
        <f t="shared" si="16"/>
        <v>1.3.4P1737510SERVIDORES PUBLCIOS MUNICIPALES CAPACITADOSDESPACHO DE LA JEFATURA DE GABINETE</v>
      </c>
      <c r="B569" s="2" t="s">
        <v>965</v>
      </c>
      <c r="D569" s="2" t="s">
        <v>353</v>
      </c>
      <c r="E569" s="2" t="s">
        <v>368</v>
      </c>
      <c r="F569" s="2" t="s">
        <v>354</v>
      </c>
      <c r="G569" s="2" t="s">
        <v>371</v>
      </c>
      <c r="H569" s="2" t="s">
        <v>37</v>
      </c>
      <c r="I569" s="2" t="s">
        <v>380</v>
      </c>
      <c r="J569" s="2" t="s">
        <v>36</v>
      </c>
      <c r="K569" s="2" t="s">
        <v>399</v>
      </c>
      <c r="L569" s="2">
        <v>1</v>
      </c>
      <c r="M569" s="2">
        <v>7</v>
      </c>
      <c r="N569" s="2" t="s">
        <v>411</v>
      </c>
      <c r="O569" s="2" t="s">
        <v>453</v>
      </c>
      <c r="R569">
        <v>3751</v>
      </c>
      <c r="S569" t="s">
        <v>19</v>
      </c>
      <c r="T569" s="2">
        <v>0</v>
      </c>
      <c r="U569" s="2" t="s">
        <v>34</v>
      </c>
      <c r="V569" s="5">
        <v>3000</v>
      </c>
      <c r="W569" s="5" t="s">
        <v>442</v>
      </c>
      <c r="Y569" s="2" t="s">
        <v>22</v>
      </c>
      <c r="Z569" s="2" t="s">
        <v>411</v>
      </c>
      <c r="AA569" s="2" t="s">
        <v>39</v>
      </c>
      <c r="AB569" s="2" t="s">
        <v>38</v>
      </c>
      <c r="AC569" s="2" t="s">
        <v>35</v>
      </c>
      <c r="AD569" s="56">
        <v>60000</v>
      </c>
      <c r="AE569" s="98">
        <v>0</v>
      </c>
      <c r="AF569" s="98">
        <v>0</v>
      </c>
      <c r="AG569" s="94">
        <f t="shared" si="17"/>
        <v>0</v>
      </c>
      <c r="AH569" s="2"/>
    </row>
    <row r="570" spans="1:35" hidden="1" x14ac:dyDescent="0.25">
      <c r="A570" s="2" t="str">
        <f t="shared" si="16"/>
        <v>2.2.7R18421210SUMINISTRO DE AGUADIRECCIÓN GENERAL DE LABORATORIO URBANO</v>
      </c>
      <c r="B570" s="2" t="s">
        <v>965</v>
      </c>
      <c r="D570" s="2" t="s">
        <v>355</v>
      </c>
      <c r="E570" s="2" t="s">
        <v>369</v>
      </c>
      <c r="F570" s="2" t="s">
        <v>356</v>
      </c>
      <c r="G570" s="2" t="s">
        <v>374</v>
      </c>
      <c r="H570" s="2" t="s">
        <v>299</v>
      </c>
      <c r="I570" s="2" t="s">
        <v>385</v>
      </c>
      <c r="J570" s="2" t="s">
        <v>51</v>
      </c>
      <c r="K570" s="2" t="s">
        <v>400</v>
      </c>
      <c r="L570" s="2">
        <v>18</v>
      </c>
      <c r="M570" s="2">
        <v>4</v>
      </c>
      <c r="N570" s="14" t="s">
        <v>408</v>
      </c>
      <c r="O570" s="2" t="s">
        <v>453</v>
      </c>
      <c r="R570">
        <v>2121</v>
      </c>
      <c r="S570" t="s">
        <v>250</v>
      </c>
      <c r="T570" s="2">
        <v>0</v>
      </c>
      <c r="U570" s="2" t="s">
        <v>34</v>
      </c>
      <c r="V570" s="5">
        <v>2000</v>
      </c>
      <c r="W570" s="5" t="s">
        <v>440</v>
      </c>
      <c r="Y570" s="2" t="s">
        <v>296</v>
      </c>
      <c r="Z570" s="14" t="s">
        <v>408</v>
      </c>
      <c r="AA570" s="2" t="s">
        <v>297</v>
      </c>
      <c r="AB570" s="2" t="s">
        <v>300</v>
      </c>
      <c r="AC570" s="2" t="s">
        <v>301</v>
      </c>
      <c r="AD570" s="56">
        <v>120000</v>
      </c>
      <c r="AE570" s="56">
        <v>0</v>
      </c>
      <c r="AF570" s="56">
        <v>0</v>
      </c>
      <c r="AG570" s="94">
        <f t="shared" si="17"/>
        <v>0</v>
      </c>
      <c r="AH570" s="3" t="s">
        <v>477</v>
      </c>
    </row>
    <row r="571" spans="1:35" hidden="1" x14ac:dyDescent="0.25">
      <c r="A571" s="2" t="str">
        <f t="shared" si="16"/>
        <v>2.2.7R18427110SUMINISTRO DE AGUADIRECCIÓN GENERAL DE AGUA POTABLE Y SANEAMIENTO</v>
      </c>
      <c r="B571" s="2" t="s">
        <v>965</v>
      </c>
      <c r="D571" s="2" t="s">
        <v>355</v>
      </c>
      <c r="E571" s="2" t="s">
        <v>369</v>
      </c>
      <c r="F571" s="2" t="s">
        <v>356</v>
      </c>
      <c r="G571" s="2" t="s">
        <v>374</v>
      </c>
      <c r="H571" s="2" t="s">
        <v>299</v>
      </c>
      <c r="I571" s="2" t="s">
        <v>385</v>
      </c>
      <c r="J571" s="2" t="s">
        <v>51</v>
      </c>
      <c r="K571" s="2" t="s">
        <v>400</v>
      </c>
      <c r="L571" s="2">
        <v>18</v>
      </c>
      <c r="M571" s="2">
        <v>4</v>
      </c>
      <c r="N571" s="14" t="s">
        <v>408</v>
      </c>
      <c r="O571" s="2" t="s">
        <v>453</v>
      </c>
      <c r="R571">
        <v>2711</v>
      </c>
      <c r="S571" t="s">
        <v>44</v>
      </c>
      <c r="T571" s="2">
        <v>0</v>
      </c>
      <c r="U571" s="2" t="s">
        <v>34</v>
      </c>
      <c r="V571" s="5">
        <v>2000</v>
      </c>
      <c r="W571" s="5" t="s">
        <v>440</v>
      </c>
      <c r="Y571" s="2" t="s">
        <v>296</v>
      </c>
      <c r="Z571" s="14" t="s">
        <v>408</v>
      </c>
      <c r="AA571" s="2" t="s">
        <v>297</v>
      </c>
      <c r="AB571" s="2" t="s">
        <v>300</v>
      </c>
      <c r="AC571" s="2" t="s">
        <v>303</v>
      </c>
      <c r="AD571" s="56">
        <v>1400000</v>
      </c>
      <c r="AE571" s="56">
        <v>0</v>
      </c>
      <c r="AF571" s="56">
        <v>0</v>
      </c>
      <c r="AG571" s="94">
        <f t="shared" si="17"/>
        <v>0</v>
      </c>
      <c r="AH571" s="3" t="s">
        <v>480</v>
      </c>
    </row>
    <row r="572" spans="1:35" hidden="1" x14ac:dyDescent="0.25">
      <c r="A572" s="2" t="str">
        <f t="shared" si="16"/>
        <v>2.2.7R18427110SUMINISTRO DE AGUADIRECCIÓN GENERAL DE LABORATORIO URBANO</v>
      </c>
      <c r="B572" s="2" t="s">
        <v>965</v>
      </c>
      <c r="D572" s="2" t="s">
        <v>355</v>
      </c>
      <c r="E572" s="2" t="s">
        <v>369</v>
      </c>
      <c r="F572" s="2" t="s">
        <v>356</v>
      </c>
      <c r="G572" s="2" t="s">
        <v>374</v>
      </c>
      <c r="H572" s="2" t="s">
        <v>299</v>
      </c>
      <c r="I572" s="2" t="s">
        <v>385</v>
      </c>
      <c r="J572" s="2" t="s">
        <v>51</v>
      </c>
      <c r="K572" s="2" t="s">
        <v>400</v>
      </c>
      <c r="L572" s="2">
        <v>18</v>
      </c>
      <c r="M572" s="2">
        <v>4</v>
      </c>
      <c r="N572" s="14" t="s">
        <v>408</v>
      </c>
      <c r="O572" s="2" t="s">
        <v>453</v>
      </c>
      <c r="R572">
        <v>2711</v>
      </c>
      <c r="S572" t="s">
        <v>44</v>
      </c>
      <c r="T572" s="2">
        <v>0</v>
      </c>
      <c r="U572" s="2" t="s">
        <v>34</v>
      </c>
      <c r="V572" s="5">
        <v>2000</v>
      </c>
      <c r="W572" s="5" t="s">
        <v>440</v>
      </c>
      <c r="Y572" s="2" t="s">
        <v>296</v>
      </c>
      <c r="Z572" s="14" t="s">
        <v>408</v>
      </c>
      <c r="AA572" s="2" t="s">
        <v>297</v>
      </c>
      <c r="AB572" s="2" t="s">
        <v>300</v>
      </c>
      <c r="AC572" s="2" t="s">
        <v>301</v>
      </c>
      <c r="AD572" s="56">
        <v>300000</v>
      </c>
      <c r="AE572" s="56">
        <v>0</v>
      </c>
      <c r="AF572" s="56">
        <v>0</v>
      </c>
      <c r="AG572" s="94">
        <f t="shared" si="17"/>
        <v>0</v>
      </c>
      <c r="AH572" s="3" t="s">
        <v>480</v>
      </c>
    </row>
    <row r="573" spans="1:35" hidden="1" x14ac:dyDescent="0.25">
      <c r="A573" s="2" t="str">
        <f t="shared" si="16"/>
        <v>2.2.7R18452310SUMINISTRO DE AGUADIRECCIÓN GENERAL DE AGUA POTABLE Y SANEAMIENTO</v>
      </c>
      <c r="B573" s="2" t="s">
        <v>965</v>
      </c>
      <c r="D573" s="2" t="s">
        <v>355</v>
      </c>
      <c r="E573" s="2" t="s">
        <v>369</v>
      </c>
      <c r="F573" s="2" t="s">
        <v>356</v>
      </c>
      <c r="G573" s="2" t="s">
        <v>374</v>
      </c>
      <c r="H573" s="2" t="s">
        <v>299</v>
      </c>
      <c r="I573" s="2" t="s">
        <v>385</v>
      </c>
      <c r="J573" s="2" t="s">
        <v>51</v>
      </c>
      <c r="K573" s="2" t="s">
        <v>400</v>
      </c>
      <c r="L573" s="2">
        <v>18</v>
      </c>
      <c r="M573" s="2">
        <v>4</v>
      </c>
      <c r="N573" s="14" t="s">
        <v>408</v>
      </c>
      <c r="O573" s="2" t="s">
        <v>452</v>
      </c>
      <c r="R573">
        <v>5231</v>
      </c>
      <c r="S573" t="s">
        <v>46</v>
      </c>
      <c r="T573" s="2">
        <v>0</v>
      </c>
      <c r="U573" s="2" t="s">
        <v>34</v>
      </c>
      <c r="V573" s="5">
        <v>5000</v>
      </c>
      <c r="W573" s="5" t="s">
        <v>444</v>
      </c>
      <c r="X573" s="2"/>
      <c r="Y573" s="2" t="s">
        <v>296</v>
      </c>
      <c r="Z573" s="14" t="s">
        <v>408</v>
      </c>
      <c r="AA573" s="2" t="s">
        <v>297</v>
      </c>
      <c r="AB573" s="2" t="s">
        <v>300</v>
      </c>
      <c r="AC573" s="2" t="s">
        <v>303</v>
      </c>
      <c r="AD573" s="56">
        <v>100000</v>
      </c>
      <c r="AE573" s="98">
        <v>0</v>
      </c>
      <c r="AF573" s="98">
        <v>0</v>
      </c>
      <c r="AG573" s="94">
        <f t="shared" si="17"/>
        <v>0</v>
      </c>
      <c r="AH573" s="2"/>
      <c r="AI573" s="2"/>
    </row>
    <row r="574" spans="1:35" hidden="1" x14ac:dyDescent="0.25">
      <c r="A574" s="2" t="str">
        <f t="shared" si="16"/>
        <v>2.2.7R18454210SUMINISTRO DE AGUADIRECCIÓN GENERAL DE LABORATORIO URBANO</v>
      </c>
      <c r="B574" s="2" t="s">
        <v>965</v>
      </c>
      <c r="C574" s="2"/>
      <c r="D574" s="2" t="s">
        <v>355</v>
      </c>
      <c r="E574" s="2" t="s">
        <v>369</v>
      </c>
      <c r="F574" s="2" t="s">
        <v>356</v>
      </c>
      <c r="G574" s="2" t="s">
        <v>374</v>
      </c>
      <c r="H574" s="2" t="s">
        <v>299</v>
      </c>
      <c r="I574" s="2" t="s">
        <v>385</v>
      </c>
      <c r="J574" s="2" t="s">
        <v>51</v>
      </c>
      <c r="K574" s="2" t="s">
        <v>400</v>
      </c>
      <c r="L574" s="2">
        <v>18</v>
      </c>
      <c r="M574" s="2">
        <v>4</v>
      </c>
      <c r="N574" s="14" t="s">
        <v>408</v>
      </c>
      <c r="O574" s="2" t="s">
        <v>452</v>
      </c>
      <c r="R574">
        <v>5421</v>
      </c>
      <c r="S574" t="s">
        <v>81</v>
      </c>
      <c r="T574" s="2">
        <v>0</v>
      </c>
      <c r="U574" s="2" t="s">
        <v>34</v>
      </c>
      <c r="V574" s="5">
        <v>5000</v>
      </c>
      <c r="W574" s="5" t="s">
        <v>444</v>
      </c>
      <c r="X574" s="2"/>
      <c r="Y574" s="2" t="s">
        <v>296</v>
      </c>
      <c r="Z574" s="14" t="s">
        <v>408</v>
      </c>
      <c r="AA574" s="2" t="s">
        <v>297</v>
      </c>
      <c r="AB574" s="2" t="s">
        <v>300</v>
      </c>
      <c r="AC574" s="2" t="s">
        <v>301</v>
      </c>
      <c r="AD574" s="56">
        <v>2000000</v>
      </c>
      <c r="AE574" s="98">
        <v>0</v>
      </c>
      <c r="AF574" s="98">
        <v>0</v>
      </c>
      <c r="AG574" s="94">
        <f t="shared" si="17"/>
        <v>0</v>
      </c>
      <c r="AH574" s="2"/>
      <c r="AI574" s="2"/>
    </row>
    <row r="575" spans="1:35" hidden="1" x14ac:dyDescent="0.25">
      <c r="A575" s="2" t="str">
        <f t="shared" si="16"/>
        <v>2.2.7R18456210SUMINISTRO DE AGUADIRECCIÓN GENERAL DE AGUA POTABLE Y SANEAMIENTO</v>
      </c>
      <c r="B575" s="2" t="s">
        <v>965</v>
      </c>
      <c r="D575" s="2" t="s">
        <v>355</v>
      </c>
      <c r="E575" s="2" t="s">
        <v>369</v>
      </c>
      <c r="F575" s="2" t="s">
        <v>356</v>
      </c>
      <c r="G575" s="2" t="s">
        <v>374</v>
      </c>
      <c r="H575" s="2" t="s">
        <v>299</v>
      </c>
      <c r="I575" s="2" t="s">
        <v>385</v>
      </c>
      <c r="J575" s="2" t="s">
        <v>51</v>
      </c>
      <c r="K575" s="2" t="s">
        <v>400</v>
      </c>
      <c r="L575" s="2">
        <v>18</v>
      </c>
      <c r="M575" s="2">
        <v>4</v>
      </c>
      <c r="N575" s="14" t="s">
        <v>408</v>
      </c>
      <c r="O575" s="2" t="s">
        <v>452</v>
      </c>
      <c r="P575" s="2"/>
      <c r="Q575" s="2"/>
      <c r="R575" s="2">
        <v>5621</v>
      </c>
      <c r="S575" s="2" t="s">
        <v>85</v>
      </c>
      <c r="T575" s="2">
        <v>0</v>
      </c>
      <c r="U575" s="2" t="s">
        <v>34</v>
      </c>
      <c r="V575" s="5">
        <v>5000</v>
      </c>
      <c r="W575" s="5" t="s">
        <v>444</v>
      </c>
      <c r="X575" s="2"/>
      <c r="Y575" s="2" t="s">
        <v>296</v>
      </c>
      <c r="Z575" s="14" t="s">
        <v>408</v>
      </c>
      <c r="AA575" s="2" t="s">
        <v>297</v>
      </c>
      <c r="AB575" s="2" t="s">
        <v>300</v>
      </c>
      <c r="AC575" s="2" t="s">
        <v>303</v>
      </c>
      <c r="AD575" s="56">
        <v>800000</v>
      </c>
      <c r="AE575" s="98">
        <v>0</v>
      </c>
      <c r="AF575" s="98">
        <v>0</v>
      </c>
      <c r="AG575" s="94">
        <f t="shared" si="17"/>
        <v>0</v>
      </c>
      <c r="AH575" s="2"/>
      <c r="AI575" s="2"/>
    </row>
    <row r="576" spans="1:35" hidden="1" x14ac:dyDescent="0.25">
      <c r="A576" s="2" t="str">
        <f t="shared" si="16"/>
        <v>2.2.7R18456610SUMINISTRO DE AGUADIRECCIÓN GENERAL DE LABORATORIO URBANO</v>
      </c>
      <c r="B576" s="2" t="s">
        <v>965</v>
      </c>
      <c r="D576" s="2" t="s">
        <v>355</v>
      </c>
      <c r="E576" s="2" t="s">
        <v>369</v>
      </c>
      <c r="F576" s="2" t="s">
        <v>356</v>
      </c>
      <c r="G576" s="2" t="s">
        <v>374</v>
      </c>
      <c r="H576" s="2" t="s">
        <v>299</v>
      </c>
      <c r="I576" s="2" t="s">
        <v>385</v>
      </c>
      <c r="J576" s="2" t="s">
        <v>51</v>
      </c>
      <c r="K576" s="2" t="s">
        <v>400</v>
      </c>
      <c r="L576" s="2">
        <v>18</v>
      </c>
      <c r="M576" s="2">
        <v>4</v>
      </c>
      <c r="N576" s="14" t="s">
        <v>408</v>
      </c>
      <c r="O576" s="2" t="s">
        <v>452</v>
      </c>
      <c r="R576">
        <v>5661</v>
      </c>
      <c r="S576" t="s">
        <v>31</v>
      </c>
      <c r="T576" s="2">
        <v>0</v>
      </c>
      <c r="U576" s="2" t="s">
        <v>34</v>
      </c>
      <c r="V576" s="5">
        <v>5000</v>
      </c>
      <c r="W576" s="5" t="s">
        <v>444</v>
      </c>
      <c r="X576" s="2"/>
      <c r="Y576" s="2" t="s">
        <v>296</v>
      </c>
      <c r="Z576" s="14" t="s">
        <v>408</v>
      </c>
      <c r="AA576" s="2" t="s">
        <v>297</v>
      </c>
      <c r="AB576" s="2" t="s">
        <v>300</v>
      </c>
      <c r="AC576" s="2" t="s">
        <v>301</v>
      </c>
      <c r="AD576" s="56">
        <v>60000</v>
      </c>
      <c r="AE576" s="98">
        <v>0</v>
      </c>
      <c r="AF576" s="98">
        <v>0</v>
      </c>
      <c r="AG576" s="94">
        <f t="shared" si="17"/>
        <v>0</v>
      </c>
      <c r="AH576" s="2"/>
    </row>
    <row r="577" spans="1:38" hidden="1" x14ac:dyDescent="0.25">
      <c r="A577" s="2" t="str">
        <f t="shared" si="16"/>
        <v>2.2.7R18457810SUMINISTRO DE AGUADIRECCIÓN GENERAL DE LABORATORIO URBANO</v>
      </c>
      <c r="B577" s="2" t="s">
        <v>965</v>
      </c>
      <c r="D577" s="2" t="s">
        <v>355</v>
      </c>
      <c r="E577" s="2" t="s">
        <v>369</v>
      </c>
      <c r="F577" s="2" t="s">
        <v>356</v>
      </c>
      <c r="G577" s="2" t="s">
        <v>374</v>
      </c>
      <c r="H577" s="2" t="s">
        <v>299</v>
      </c>
      <c r="I577" s="2" t="s">
        <v>385</v>
      </c>
      <c r="J577" s="2" t="s">
        <v>51</v>
      </c>
      <c r="K577" s="2" t="s">
        <v>400</v>
      </c>
      <c r="L577" s="2">
        <v>18</v>
      </c>
      <c r="M577" s="2">
        <v>4</v>
      </c>
      <c r="N577" s="14" t="s">
        <v>408</v>
      </c>
      <c r="O577" s="2" t="s">
        <v>452</v>
      </c>
      <c r="R577">
        <v>5781</v>
      </c>
      <c r="S577" t="s">
        <v>83</v>
      </c>
      <c r="T577" s="2">
        <v>0</v>
      </c>
      <c r="U577" s="2" t="s">
        <v>34</v>
      </c>
      <c r="V577" s="5">
        <v>5000</v>
      </c>
      <c r="W577" s="5" t="s">
        <v>444</v>
      </c>
      <c r="Y577" s="2" t="s">
        <v>296</v>
      </c>
      <c r="Z577" s="14" t="s">
        <v>408</v>
      </c>
      <c r="AA577" s="2" t="s">
        <v>297</v>
      </c>
      <c r="AB577" s="2" t="s">
        <v>300</v>
      </c>
      <c r="AC577" s="2" t="s">
        <v>301</v>
      </c>
      <c r="AD577" s="56">
        <v>300000</v>
      </c>
      <c r="AE577" s="98">
        <v>0</v>
      </c>
      <c r="AF577" s="98">
        <v>0</v>
      </c>
      <c r="AG577" s="94">
        <f t="shared" si="17"/>
        <v>0</v>
      </c>
      <c r="AH577" s="2"/>
    </row>
    <row r="578" spans="1:38" hidden="1" x14ac:dyDescent="0.25">
      <c r="A578" s="2" t="str">
        <f t="shared" ref="A578:A597" si="18">+CONCATENATE(H578,J578,L578,M578,R578,T578,AB578,AC578)</f>
        <v>1.3.4P1721510UNIDADES RESPONSABLES DE GASTO EVALUADASDIRECCION GENERAL DE COMUNICACION SOCIAL</v>
      </c>
      <c r="B578" s="2" t="s">
        <v>965</v>
      </c>
      <c r="D578" s="2" t="s">
        <v>353</v>
      </c>
      <c r="E578" s="2" t="s">
        <v>368</v>
      </c>
      <c r="F578" s="2" t="s">
        <v>354</v>
      </c>
      <c r="G578" s="2" t="s">
        <v>371</v>
      </c>
      <c r="H578" t="s">
        <v>37</v>
      </c>
      <c r="I578" s="2" t="s">
        <v>380</v>
      </c>
      <c r="J578" t="s">
        <v>36</v>
      </c>
      <c r="K578" s="2" t="s">
        <v>399</v>
      </c>
      <c r="L578">
        <v>1</v>
      </c>
      <c r="M578">
        <v>7</v>
      </c>
      <c r="N578" s="2" t="s">
        <v>411</v>
      </c>
      <c r="O578" s="2" t="s">
        <v>453</v>
      </c>
      <c r="R578">
        <v>2151</v>
      </c>
      <c r="S578" t="s">
        <v>43</v>
      </c>
      <c r="T578" s="2">
        <v>0</v>
      </c>
      <c r="U578" s="2" t="s">
        <v>34</v>
      </c>
      <c r="V578" s="5">
        <v>2000</v>
      </c>
      <c r="W578" s="5" t="s">
        <v>440</v>
      </c>
      <c r="X578" s="2"/>
      <c r="Y578" t="s">
        <v>22</v>
      </c>
      <c r="Z578" s="2" t="s">
        <v>411</v>
      </c>
      <c r="AA578" t="s">
        <v>39</v>
      </c>
      <c r="AB578" t="s">
        <v>42</v>
      </c>
      <c r="AC578" t="s">
        <v>50</v>
      </c>
      <c r="AD578" s="56">
        <v>10000</v>
      </c>
      <c r="AE578" s="56">
        <v>0</v>
      </c>
      <c r="AF578" s="56">
        <v>0</v>
      </c>
      <c r="AG578" s="94">
        <f t="shared" ref="AG578:AG597" si="19">AE578-AF578</f>
        <v>0</v>
      </c>
      <c r="AH578" s="3" t="s">
        <v>477</v>
      </c>
    </row>
    <row r="579" spans="1:38" hidden="1" x14ac:dyDescent="0.25">
      <c r="A579" s="2" t="str">
        <f t="shared" si="18"/>
        <v>1.3.4P1727110UNIDADES RESPONSABLES DE GASTO EVALUADASDIRECCION GENERAL DE COMUNICACION SOCIAL</v>
      </c>
      <c r="B579" s="2" t="s">
        <v>965</v>
      </c>
      <c r="D579" s="2" t="s">
        <v>353</v>
      </c>
      <c r="E579" s="2" t="s">
        <v>368</v>
      </c>
      <c r="F579" s="2" t="s">
        <v>354</v>
      </c>
      <c r="G579" s="2" t="s">
        <v>371</v>
      </c>
      <c r="H579" t="s">
        <v>37</v>
      </c>
      <c r="I579" s="2" t="s">
        <v>380</v>
      </c>
      <c r="J579" t="s">
        <v>36</v>
      </c>
      <c r="K579" s="2" t="s">
        <v>399</v>
      </c>
      <c r="L579">
        <v>1</v>
      </c>
      <c r="M579">
        <v>7</v>
      </c>
      <c r="N579" s="2" t="s">
        <v>411</v>
      </c>
      <c r="O579" s="2" t="s">
        <v>453</v>
      </c>
      <c r="R579">
        <v>2711</v>
      </c>
      <c r="S579" t="s">
        <v>44</v>
      </c>
      <c r="T579">
        <v>0</v>
      </c>
      <c r="U579" t="s">
        <v>34</v>
      </c>
      <c r="V579" s="5">
        <v>2000</v>
      </c>
      <c r="W579" s="5" t="s">
        <v>440</v>
      </c>
      <c r="Y579" t="s">
        <v>22</v>
      </c>
      <c r="Z579" s="2" t="s">
        <v>411</v>
      </c>
      <c r="AA579" t="s">
        <v>39</v>
      </c>
      <c r="AB579" t="s">
        <v>42</v>
      </c>
      <c r="AC579" t="s">
        <v>50</v>
      </c>
      <c r="AD579" s="56">
        <v>15000</v>
      </c>
      <c r="AE579" s="56">
        <v>0</v>
      </c>
      <c r="AF579" s="56">
        <v>0</v>
      </c>
      <c r="AG579" s="94">
        <f t="shared" si="19"/>
        <v>0</v>
      </c>
      <c r="AH579" s="3" t="s">
        <v>480</v>
      </c>
    </row>
    <row r="580" spans="1:38" s="2" customFormat="1" hidden="1" x14ac:dyDescent="0.25">
      <c r="A580" s="2" t="str">
        <f t="shared" si="18"/>
        <v>1.3.4P1737110UNIDADES RESPONSABLES DE GASTO EVALUADASDIRECCION GENERAL DE COMUNICACION SOCIAL</v>
      </c>
      <c r="B580" s="2" t="s">
        <v>965</v>
      </c>
      <c r="D580" s="2" t="s">
        <v>353</v>
      </c>
      <c r="E580" s="2" t="s">
        <v>368</v>
      </c>
      <c r="F580" s="2" t="s">
        <v>354</v>
      </c>
      <c r="G580" s="2" t="s">
        <v>371</v>
      </c>
      <c r="H580" s="2" t="s">
        <v>37</v>
      </c>
      <c r="I580" s="2" t="s">
        <v>380</v>
      </c>
      <c r="J580" s="2" t="s">
        <v>36</v>
      </c>
      <c r="K580" s="2" t="s">
        <v>399</v>
      </c>
      <c r="L580" s="2">
        <v>1</v>
      </c>
      <c r="M580" s="2">
        <v>7</v>
      </c>
      <c r="N580" s="2" t="s">
        <v>411</v>
      </c>
      <c r="O580" s="2" t="s">
        <v>453</v>
      </c>
      <c r="R580" s="2">
        <v>3711</v>
      </c>
      <c r="S580" s="2" t="s">
        <v>18</v>
      </c>
      <c r="T580" s="2">
        <v>0</v>
      </c>
      <c r="U580" s="2" t="s">
        <v>34</v>
      </c>
      <c r="V580" s="5">
        <v>3000</v>
      </c>
      <c r="W580" s="5" t="s">
        <v>442</v>
      </c>
      <c r="Y580" s="2" t="s">
        <v>22</v>
      </c>
      <c r="Z580" s="2" t="s">
        <v>411</v>
      </c>
      <c r="AA580" s="2" t="s">
        <v>39</v>
      </c>
      <c r="AB580" s="2" t="s">
        <v>42</v>
      </c>
      <c r="AC580" s="2" t="s">
        <v>50</v>
      </c>
      <c r="AD580" s="56">
        <v>50000</v>
      </c>
      <c r="AE580" s="98">
        <v>0</v>
      </c>
      <c r="AF580" s="98">
        <v>0</v>
      </c>
      <c r="AG580" s="94">
        <f t="shared" si="19"/>
        <v>0</v>
      </c>
      <c r="AJ580" s="24"/>
      <c r="AK580" s="25"/>
      <c r="AL580" s="26"/>
    </row>
    <row r="581" spans="1:38" s="2" customFormat="1" hidden="1" x14ac:dyDescent="0.25">
      <c r="A581" s="2" t="str">
        <f t="shared" si="18"/>
        <v>1.3.4P1737510UNIDADES RESPONSABLES DE GASTO EVALUADASDIRECCION GENERAL DE COMUNICACION SOCIAL</v>
      </c>
      <c r="B581" s="2" t="s">
        <v>965</v>
      </c>
      <c r="D581" s="2" t="s">
        <v>353</v>
      </c>
      <c r="E581" s="2" t="s">
        <v>368</v>
      </c>
      <c r="F581" s="2" t="s">
        <v>354</v>
      </c>
      <c r="G581" s="2" t="s">
        <v>371</v>
      </c>
      <c r="H581" s="2" t="s">
        <v>37</v>
      </c>
      <c r="I581" s="2" t="s">
        <v>380</v>
      </c>
      <c r="J581" s="2" t="s">
        <v>36</v>
      </c>
      <c r="K581" s="2" t="s">
        <v>399</v>
      </c>
      <c r="L581" s="2">
        <v>1</v>
      </c>
      <c r="M581" s="2">
        <v>7</v>
      </c>
      <c r="N581" s="2" t="s">
        <v>411</v>
      </c>
      <c r="O581" s="2" t="s">
        <v>453</v>
      </c>
      <c r="R581" s="2">
        <v>3751</v>
      </c>
      <c r="S581" s="2" t="s">
        <v>19</v>
      </c>
      <c r="T581" s="2">
        <v>0</v>
      </c>
      <c r="U581" s="2" t="s">
        <v>34</v>
      </c>
      <c r="V581" s="5">
        <v>3000</v>
      </c>
      <c r="W581" s="5" t="s">
        <v>442</v>
      </c>
      <c r="Y581" s="2" t="s">
        <v>22</v>
      </c>
      <c r="Z581" s="2" t="s">
        <v>411</v>
      </c>
      <c r="AA581" s="2" t="s">
        <v>39</v>
      </c>
      <c r="AB581" s="2" t="s">
        <v>42</v>
      </c>
      <c r="AC581" s="2" t="s">
        <v>50</v>
      </c>
      <c r="AD581" s="56">
        <v>50000</v>
      </c>
      <c r="AE581" s="98">
        <v>0</v>
      </c>
      <c r="AF581" s="98">
        <v>0</v>
      </c>
      <c r="AG581" s="94">
        <f t="shared" si="19"/>
        <v>0</v>
      </c>
      <c r="AJ581" s="24"/>
      <c r="AK581" s="25"/>
      <c r="AL581" s="26"/>
    </row>
    <row r="582" spans="1:38" s="2" customFormat="1" hidden="1" x14ac:dyDescent="0.25">
      <c r="A582" s="2" t="str">
        <f t="shared" si="18"/>
        <v>1.3.4M5711110SERVICIOS CONTRATADOSDIRECCIÓN GENERAL DE ADMINISTRACIÓN</v>
      </c>
      <c r="B582" s="2" t="s">
        <v>965</v>
      </c>
      <c r="D582" s="2" t="s">
        <v>353</v>
      </c>
      <c r="E582" s="2" t="s">
        <v>368</v>
      </c>
      <c r="F582" s="2" t="s">
        <v>354</v>
      </c>
      <c r="G582" s="2" t="s">
        <v>371</v>
      </c>
      <c r="H582" s="2" t="s">
        <v>37</v>
      </c>
      <c r="I582" s="2" t="s">
        <v>380</v>
      </c>
      <c r="J582" s="2" t="s">
        <v>152</v>
      </c>
      <c r="K582" s="2" t="s">
        <v>397</v>
      </c>
      <c r="L582" s="2">
        <v>5</v>
      </c>
      <c r="M582" s="2">
        <v>7</v>
      </c>
      <c r="N582" s="2" t="s">
        <v>411</v>
      </c>
      <c r="O582" s="2" t="s">
        <v>453</v>
      </c>
      <c r="R582" s="2">
        <v>1111</v>
      </c>
      <c r="S582" s="2" t="s">
        <v>973</v>
      </c>
      <c r="T582" s="2">
        <v>0</v>
      </c>
      <c r="U582" s="2" t="s">
        <v>34</v>
      </c>
      <c r="V582" s="5">
        <v>1000</v>
      </c>
      <c r="W582" s="5" t="s">
        <v>439</v>
      </c>
      <c r="Y582" s="2" t="s">
        <v>149</v>
      </c>
      <c r="Z582" s="2" t="s">
        <v>411</v>
      </c>
      <c r="AA582" s="2" t="s">
        <v>150</v>
      </c>
      <c r="AB582" s="2" t="s">
        <v>173</v>
      </c>
      <c r="AC582" s="2" t="s">
        <v>151</v>
      </c>
      <c r="AD582" s="2">
        <v>0</v>
      </c>
      <c r="AE582" s="56">
        <v>0</v>
      </c>
      <c r="AF582" s="98">
        <v>10457405.279999999</v>
      </c>
      <c r="AG582" s="94">
        <f t="shared" si="19"/>
        <v>-10457405.279999999</v>
      </c>
      <c r="AJ582" s="46"/>
      <c r="AK582" s="46"/>
      <c r="AL582" s="46"/>
    </row>
    <row r="583" spans="1:38" s="2" customFormat="1" hidden="1" x14ac:dyDescent="0.25">
      <c r="A583" s="2" t="str">
        <f t="shared" si="18"/>
        <v>1.3.4M5711310SERVICIOS CONTRATADOSDIRECCIÓN GENERAL DE ADMINISTRACIÓN</v>
      </c>
      <c r="B583" s="2" t="s">
        <v>965</v>
      </c>
      <c r="D583" s="2" t="s">
        <v>353</v>
      </c>
      <c r="E583" s="2" t="s">
        <v>368</v>
      </c>
      <c r="F583" s="2" t="s">
        <v>354</v>
      </c>
      <c r="G583" s="2" t="s">
        <v>371</v>
      </c>
      <c r="H583" s="2" t="s">
        <v>37</v>
      </c>
      <c r="I583" s="2" t="s">
        <v>380</v>
      </c>
      <c r="J583" s="2" t="s">
        <v>152</v>
      </c>
      <c r="K583" s="2" t="s">
        <v>397</v>
      </c>
      <c r="L583" s="2">
        <v>5</v>
      </c>
      <c r="M583" s="2">
        <v>7</v>
      </c>
      <c r="N583" s="2" t="s">
        <v>411</v>
      </c>
      <c r="O583" s="2" t="s">
        <v>453</v>
      </c>
      <c r="R583" s="2">
        <v>1131</v>
      </c>
      <c r="S583" s="2" t="s">
        <v>974</v>
      </c>
      <c r="T583" s="2">
        <v>0</v>
      </c>
      <c r="U583" s="2" t="s">
        <v>34</v>
      </c>
      <c r="V583" s="5">
        <v>1000</v>
      </c>
      <c r="W583" s="5" t="s">
        <v>439</v>
      </c>
      <c r="Y583" s="2" t="s">
        <v>149</v>
      </c>
      <c r="Z583" s="2" t="s">
        <v>411</v>
      </c>
      <c r="AA583" s="2" t="s">
        <v>150</v>
      </c>
      <c r="AB583" s="2" t="s">
        <v>173</v>
      </c>
      <c r="AC583" s="2" t="s">
        <v>151</v>
      </c>
      <c r="AD583" s="2">
        <v>0</v>
      </c>
      <c r="AE583" s="56">
        <v>0</v>
      </c>
      <c r="AF583" s="98">
        <v>686929925.12</v>
      </c>
      <c r="AG583" s="94">
        <f t="shared" si="19"/>
        <v>-686929925.12</v>
      </c>
      <c r="AJ583" s="46"/>
      <c r="AK583" s="46"/>
      <c r="AL583" s="46"/>
    </row>
    <row r="584" spans="1:38" s="2" customFormat="1" hidden="1" x14ac:dyDescent="0.25">
      <c r="A584" s="2" t="str">
        <f t="shared" si="18"/>
        <v>1.3.4M5712210SERVICIOS CONTRATADOSDIRECCIÓN GENERAL DE ADMINISTRACIÓN</v>
      </c>
      <c r="B584" s="2" t="s">
        <v>965</v>
      </c>
      <c r="D584" s="2" t="s">
        <v>353</v>
      </c>
      <c r="E584" s="2" t="s">
        <v>368</v>
      </c>
      <c r="F584" s="2" t="s">
        <v>354</v>
      </c>
      <c r="G584" s="2" t="s">
        <v>371</v>
      </c>
      <c r="H584" s="2" t="s">
        <v>37</v>
      </c>
      <c r="I584" s="2" t="s">
        <v>380</v>
      </c>
      <c r="J584" s="2" t="s">
        <v>152</v>
      </c>
      <c r="K584" s="2" t="s">
        <v>397</v>
      </c>
      <c r="L584" s="2">
        <v>5</v>
      </c>
      <c r="M584" s="2">
        <v>7</v>
      </c>
      <c r="N584" s="2" t="s">
        <v>411</v>
      </c>
      <c r="O584" s="2" t="s">
        <v>453</v>
      </c>
      <c r="R584" s="2">
        <v>1221</v>
      </c>
      <c r="S584" s="2" t="s">
        <v>975</v>
      </c>
      <c r="T584" s="2">
        <v>0</v>
      </c>
      <c r="U584" s="2" t="s">
        <v>34</v>
      </c>
      <c r="V584" s="5">
        <v>1000</v>
      </c>
      <c r="W584" s="5" t="s">
        <v>439</v>
      </c>
      <c r="Y584" s="2" t="s">
        <v>149</v>
      </c>
      <c r="Z584" s="2" t="s">
        <v>411</v>
      </c>
      <c r="AA584" s="2" t="s">
        <v>150</v>
      </c>
      <c r="AB584" s="2" t="s">
        <v>173</v>
      </c>
      <c r="AC584" s="2" t="s">
        <v>151</v>
      </c>
      <c r="AD584" s="2">
        <v>0</v>
      </c>
      <c r="AE584" s="56">
        <v>0</v>
      </c>
      <c r="AF584" s="98">
        <v>160000000</v>
      </c>
      <c r="AG584" s="94">
        <f t="shared" si="19"/>
        <v>-160000000</v>
      </c>
      <c r="AJ584" s="46"/>
      <c r="AK584" s="46"/>
      <c r="AL584" s="46"/>
    </row>
    <row r="585" spans="1:38" s="2" customFormat="1" hidden="1" x14ac:dyDescent="0.25">
      <c r="A585" s="2" t="str">
        <f t="shared" si="18"/>
        <v>1.3.4M5712310SERVICIOS CONTRATADOSDIRECCIÓN GENERAL DE ADMINISTRACIÓN</v>
      </c>
      <c r="B585" s="2" t="s">
        <v>965</v>
      </c>
      <c r="D585" s="2" t="s">
        <v>353</v>
      </c>
      <c r="E585" s="2" t="s">
        <v>368</v>
      </c>
      <c r="F585" s="2" t="s">
        <v>354</v>
      </c>
      <c r="G585" s="2" t="s">
        <v>371</v>
      </c>
      <c r="H585" s="2" t="s">
        <v>37</v>
      </c>
      <c r="I585" s="2" t="s">
        <v>380</v>
      </c>
      <c r="J585" s="2" t="s">
        <v>152</v>
      </c>
      <c r="K585" s="2" t="s">
        <v>397</v>
      </c>
      <c r="L585" s="2">
        <v>5</v>
      </c>
      <c r="M585" s="2">
        <v>7</v>
      </c>
      <c r="N585" s="2" t="s">
        <v>411</v>
      </c>
      <c r="O585" s="2" t="s">
        <v>453</v>
      </c>
      <c r="R585" s="2">
        <v>1231</v>
      </c>
      <c r="S585" s="2" t="s">
        <v>976</v>
      </c>
      <c r="T585" s="2">
        <v>0</v>
      </c>
      <c r="U585" s="2" t="s">
        <v>34</v>
      </c>
      <c r="V585" s="5">
        <v>1000</v>
      </c>
      <c r="W585" s="5" t="s">
        <v>439</v>
      </c>
      <c r="Y585" s="2" t="s">
        <v>149</v>
      </c>
      <c r="Z585" s="2" t="s">
        <v>411</v>
      </c>
      <c r="AA585" s="2" t="s">
        <v>150</v>
      </c>
      <c r="AB585" s="2" t="s">
        <v>173</v>
      </c>
      <c r="AC585" s="2" t="s">
        <v>151</v>
      </c>
      <c r="AD585" s="2">
        <v>0</v>
      </c>
      <c r="AE585" s="56">
        <v>0</v>
      </c>
      <c r="AF585" s="98">
        <v>26400</v>
      </c>
      <c r="AG585" s="94">
        <f t="shared" si="19"/>
        <v>-26400</v>
      </c>
      <c r="AJ585" s="46"/>
      <c r="AK585" s="46"/>
      <c r="AL585" s="46"/>
    </row>
    <row r="586" spans="1:38" s="2" customFormat="1" hidden="1" x14ac:dyDescent="0.25">
      <c r="A586" s="2" t="str">
        <f t="shared" si="18"/>
        <v>1.3.4M5713210SERVICIOS CONTRATADOSDIRECCIÓN GENERAL DE ADMINISTRACIÓN</v>
      </c>
      <c r="B586" s="2" t="s">
        <v>965</v>
      </c>
      <c r="D586" s="2" t="s">
        <v>353</v>
      </c>
      <c r="E586" s="2" t="s">
        <v>368</v>
      </c>
      <c r="F586" s="2" t="s">
        <v>354</v>
      </c>
      <c r="G586" s="2" t="s">
        <v>371</v>
      </c>
      <c r="H586" s="2" t="s">
        <v>37</v>
      </c>
      <c r="I586" s="2" t="s">
        <v>380</v>
      </c>
      <c r="J586" s="2" t="s">
        <v>152</v>
      </c>
      <c r="K586" s="2" t="s">
        <v>397</v>
      </c>
      <c r="L586" s="2">
        <v>5</v>
      </c>
      <c r="M586" s="2">
        <v>7</v>
      </c>
      <c r="N586" s="2" t="s">
        <v>411</v>
      </c>
      <c r="O586" s="2" t="s">
        <v>453</v>
      </c>
      <c r="R586" s="2">
        <v>1321</v>
      </c>
      <c r="S586" s="2" t="s">
        <v>977</v>
      </c>
      <c r="T586" s="2">
        <v>0</v>
      </c>
      <c r="U586" s="2" t="s">
        <v>34</v>
      </c>
      <c r="V586" s="5">
        <v>1000</v>
      </c>
      <c r="W586" s="5" t="s">
        <v>439</v>
      </c>
      <c r="Y586" s="2" t="s">
        <v>149</v>
      </c>
      <c r="Z586" s="2" t="s">
        <v>411</v>
      </c>
      <c r="AA586" s="2" t="s">
        <v>150</v>
      </c>
      <c r="AB586" s="2" t="s">
        <v>173</v>
      </c>
      <c r="AC586" s="2" t="s">
        <v>151</v>
      </c>
      <c r="AD586" s="2">
        <v>0</v>
      </c>
      <c r="AE586" s="56">
        <v>0</v>
      </c>
      <c r="AF586" s="98">
        <f>9685935.14+3168825.79</f>
        <v>12854760.93</v>
      </c>
      <c r="AG586" s="94">
        <f t="shared" si="19"/>
        <v>-12854760.93</v>
      </c>
      <c r="AJ586" s="46"/>
      <c r="AK586" s="46"/>
      <c r="AL586" s="46"/>
    </row>
    <row r="587" spans="1:38" s="2" customFormat="1" hidden="1" x14ac:dyDescent="0.25">
      <c r="A587" s="2" t="str">
        <f t="shared" si="18"/>
        <v>1.3.4M5713220SERVICIOS CONTRATADOSDIRECCIÓN GENERAL DE ADMINISTRACIÓN</v>
      </c>
      <c r="B587" s="2" t="s">
        <v>965</v>
      </c>
      <c r="D587" s="2" t="s">
        <v>353</v>
      </c>
      <c r="E587" s="2" t="s">
        <v>368</v>
      </c>
      <c r="F587" s="2" t="s">
        <v>354</v>
      </c>
      <c r="G587" s="2" t="s">
        <v>371</v>
      </c>
      <c r="H587" s="2" t="s">
        <v>37</v>
      </c>
      <c r="I587" s="2" t="s">
        <v>380</v>
      </c>
      <c r="J587" s="2" t="s">
        <v>152</v>
      </c>
      <c r="K587" s="2" t="s">
        <v>397</v>
      </c>
      <c r="L587" s="2">
        <v>5</v>
      </c>
      <c r="M587" s="2">
        <v>7</v>
      </c>
      <c r="N587" s="2" t="s">
        <v>411</v>
      </c>
      <c r="O587" s="2" t="s">
        <v>453</v>
      </c>
      <c r="R587" s="2">
        <v>1322</v>
      </c>
      <c r="S587" s="2" t="s">
        <v>978</v>
      </c>
      <c r="T587" s="2">
        <v>0</v>
      </c>
      <c r="U587" s="2" t="s">
        <v>34</v>
      </c>
      <c r="V587" s="5">
        <v>1000</v>
      </c>
      <c r="W587" s="5" t="s">
        <v>439</v>
      </c>
      <c r="Y587" s="2" t="s">
        <v>149</v>
      </c>
      <c r="Z587" s="2" t="s">
        <v>411</v>
      </c>
      <c r="AA587" s="2" t="s">
        <v>150</v>
      </c>
      <c r="AB587" s="2" t="s">
        <v>173</v>
      </c>
      <c r="AC587" s="2" t="s">
        <v>151</v>
      </c>
      <c r="AD587" s="2">
        <v>0</v>
      </c>
      <c r="AE587" s="56">
        <v>0</v>
      </c>
      <c r="AF587" s="98">
        <f>96859351.44+23000000</f>
        <v>119859351.44</v>
      </c>
      <c r="AG587" s="94">
        <f t="shared" si="19"/>
        <v>-119859351.44</v>
      </c>
      <c r="AJ587" s="46"/>
      <c r="AK587" s="46"/>
      <c r="AL587" s="46"/>
    </row>
    <row r="588" spans="1:38" s="2" customFormat="1" hidden="1" x14ac:dyDescent="0.25">
      <c r="A588" s="2" t="str">
        <f t="shared" si="18"/>
        <v>1.3.4M5713310SERVICIOS CONTRATADOSDIRECCIÓN GENERAL DE ADMINISTRACIÓN</v>
      </c>
      <c r="B588" s="2" t="s">
        <v>965</v>
      </c>
      <c r="D588" s="2" t="s">
        <v>353</v>
      </c>
      <c r="E588" s="2" t="s">
        <v>368</v>
      </c>
      <c r="F588" s="2" t="s">
        <v>354</v>
      </c>
      <c r="G588" s="2" t="s">
        <v>371</v>
      </c>
      <c r="H588" s="2" t="s">
        <v>37</v>
      </c>
      <c r="I588" s="2" t="s">
        <v>380</v>
      </c>
      <c r="J588" s="2" t="s">
        <v>152</v>
      </c>
      <c r="K588" s="2" t="s">
        <v>397</v>
      </c>
      <c r="L588" s="2">
        <v>5</v>
      </c>
      <c r="M588" s="2">
        <v>7</v>
      </c>
      <c r="N588" s="2" t="s">
        <v>411</v>
      </c>
      <c r="O588" s="2" t="s">
        <v>453</v>
      </c>
      <c r="R588" s="2">
        <v>1331</v>
      </c>
      <c r="S588" s="2" t="s">
        <v>979</v>
      </c>
      <c r="T588" s="2">
        <v>0</v>
      </c>
      <c r="U588" s="2" t="s">
        <v>34</v>
      </c>
      <c r="V588" s="5">
        <v>1000</v>
      </c>
      <c r="W588" s="5" t="s">
        <v>439</v>
      </c>
      <c r="Y588" s="2" t="s">
        <v>149</v>
      </c>
      <c r="Z588" s="2" t="s">
        <v>411</v>
      </c>
      <c r="AA588" s="2" t="s">
        <v>150</v>
      </c>
      <c r="AB588" s="2" t="s">
        <v>173</v>
      </c>
      <c r="AC588" s="2" t="s">
        <v>151</v>
      </c>
      <c r="AD588" s="2">
        <v>0</v>
      </c>
      <c r="AE588" s="56">
        <v>0</v>
      </c>
      <c r="AF588" s="98">
        <v>1140000</v>
      </c>
      <c r="AG588" s="94">
        <f t="shared" si="19"/>
        <v>-1140000</v>
      </c>
      <c r="AJ588" s="46"/>
      <c r="AK588" s="46"/>
      <c r="AL588" s="46"/>
    </row>
    <row r="589" spans="1:38" s="2" customFormat="1" hidden="1" x14ac:dyDescent="0.25">
      <c r="A589" s="2" t="str">
        <f t="shared" si="18"/>
        <v>1.3.4M5713410SERVICIOS CONTRATADOSDIRECCIÓN GENERAL DE ADMINISTRACIÓN</v>
      </c>
      <c r="B589" s="2" t="s">
        <v>965</v>
      </c>
      <c r="D589" s="2" t="s">
        <v>353</v>
      </c>
      <c r="E589" s="2" t="s">
        <v>368</v>
      </c>
      <c r="F589" s="2" t="s">
        <v>354</v>
      </c>
      <c r="G589" s="2" t="s">
        <v>371</v>
      </c>
      <c r="H589" s="2" t="s">
        <v>37</v>
      </c>
      <c r="I589" s="2" t="s">
        <v>380</v>
      </c>
      <c r="J589" s="2" t="s">
        <v>152</v>
      </c>
      <c r="K589" s="2" t="s">
        <v>397</v>
      </c>
      <c r="L589" s="2">
        <v>5</v>
      </c>
      <c r="M589" s="2">
        <v>7</v>
      </c>
      <c r="N589" s="2" t="s">
        <v>411</v>
      </c>
      <c r="O589" s="2" t="s">
        <v>453</v>
      </c>
      <c r="R589" s="2">
        <v>1341</v>
      </c>
      <c r="S589" s="2" t="s">
        <v>980</v>
      </c>
      <c r="T589" s="2">
        <v>0</v>
      </c>
      <c r="U589" s="2" t="s">
        <v>34</v>
      </c>
      <c r="V589" s="5">
        <v>1000</v>
      </c>
      <c r="W589" s="5" t="s">
        <v>439</v>
      </c>
      <c r="Y589" s="2" t="s">
        <v>149</v>
      </c>
      <c r="Z589" s="2" t="s">
        <v>411</v>
      </c>
      <c r="AA589" s="2" t="s">
        <v>150</v>
      </c>
      <c r="AB589" s="2" t="s">
        <v>173</v>
      </c>
      <c r="AC589" s="2" t="s">
        <v>151</v>
      </c>
      <c r="AD589" s="2">
        <v>0</v>
      </c>
      <c r="AE589" s="56">
        <v>0</v>
      </c>
      <c r="AF589" s="98">
        <v>6307200</v>
      </c>
      <c r="AG589" s="94">
        <f t="shared" si="19"/>
        <v>-6307200</v>
      </c>
      <c r="AJ589" s="46"/>
      <c r="AK589" s="46"/>
      <c r="AL589" s="46"/>
    </row>
    <row r="590" spans="1:38" s="2" customFormat="1" hidden="1" x14ac:dyDescent="0.25">
      <c r="A590" s="2" t="str">
        <f t="shared" si="18"/>
        <v>1.3.4M5714110SERVICIOS CONTRATADOSDIRECCIÓN GENERAL DE ADMINISTRACIÓN</v>
      </c>
      <c r="B590" s="2" t="s">
        <v>965</v>
      </c>
      <c r="D590" s="2" t="s">
        <v>353</v>
      </c>
      <c r="E590" s="2" t="s">
        <v>368</v>
      </c>
      <c r="F590" s="2" t="s">
        <v>354</v>
      </c>
      <c r="G590" s="2" t="s">
        <v>371</v>
      </c>
      <c r="H590" s="2" t="s">
        <v>37</v>
      </c>
      <c r="I590" s="2" t="s">
        <v>380</v>
      </c>
      <c r="J590" s="2" t="s">
        <v>152</v>
      </c>
      <c r="K590" s="2" t="s">
        <v>397</v>
      </c>
      <c r="L590" s="2">
        <v>5</v>
      </c>
      <c r="M590" s="2">
        <v>7</v>
      </c>
      <c r="N590" s="2" t="s">
        <v>411</v>
      </c>
      <c r="O590" s="2" t="s">
        <v>453</v>
      </c>
      <c r="R590" s="2">
        <v>1411</v>
      </c>
      <c r="S590" s="2" t="s">
        <v>981</v>
      </c>
      <c r="T590" s="2">
        <v>0</v>
      </c>
      <c r="U590" s="2" t="s">
        <v>34</v>
      </c>
      <c r="V590" s="5">
        <v>1000</v>
      </c>
      <c r="W590" s="5" t="s">
        <v>439</v>
      </c>
      <c r="Y590" s="2" t="s">
        <v>149</v>
      </c>
      <c r="Z590" s="2" t="s">
        <v>411</v>
      </c>
      <c r="AA590" s="2" t="s">
        <v>150</v>
      </c>
      <c r="AB590" s="2" t="s">
        <v>173</v>
      </c>
      <c r="AC590" s="2" t="s">
        <v>151</v>
      </c>
      <c r="AD590" s="2">
        <v>0</v>
      </c>
      <c r="AE590" s="56">
        <v>0</v>
      </c>
      <c r="AF590" s="98">
        <f>50211887.79+9227192.9</f>
        <v>59439080.689999998</v>
      </c>
      <c r="AG590" s="94">
        <f t="shared" si="19"/>
        <v>-59439080.689999998</v>
      </c>
      <c r="AJ590" s="46"/>
      <c r="AK590" s="46"/>
      <c r="AL590" s="46"/>
    </row>
    <row r="591" spans="1:38" s="2" customFormat="1" hidden="1" x14ac:dyDescent="0.25">
      <c r="A591" s="2" t="str">
        <f t="shared" si="18"/>
        <v>1.3.4M5714210SERVICIOS CONTRATADOSDIRECCIÓN GENERAL DE ADMINISTRACIÓN</v>
      </c>
      <c r="B591" s="2" t="s">
        <v>965</v>
      </c>
      <c r="D591" s="2" t="s">
        <v>353</v>
      </c>
      <c r="E591" s="2" t="s">
        <v>368</v>
      </c>
      <c r="F591" s="2" t="s">
        <v>354</v>
      </c>
      <c r="G591" s="2" t="s">
        <v>371</v>
      </c>
      <c r="H591" s="2" t="s">
        <v>37</v>
      </c>
      <c r="I591" s="2" t="s">
        <v>380</v>
      </c>
      <c r="J591" s="2" t="s">
        <v>152</v>
      </c>
      <c r="K591" s="2" t="s">
        <v>397</v>
      </c>
      <c r="L591" s="2">
        <v>5</v>
      </c>
      <c r="M591" s="2">
        <v>7</v>
      </c>
      <c r="N591" s="2" t="s">
        <v>411</v>
      </c>
      <c r="O591" s="2" t="s">
        <v>453</v>
      </c>
      <c r="R591" s="2">
        <v>1421</v>
      </c>
      <c r="S591" s="2" t="s">
        <v>982</v>
      </c>
      <c r="T591" s="2">
        <v>0</v>
      </c>
      <c r="U591" s="2" t="s">
        <v>34</v>
      </c>
      <c r="V591" s="5">
        <v>1000</v>
      </c>
      <c r="W591" s="5" t="s">
        <v>439</v>
      </c>
      <c r="Y591" s="2" t="s">
        <v>149</v>
      </c>
      <c r="Z591" s="2" t="s">
        <v>411</v>
      </c>
      <c r="AA591" s="2" t="s">
        <v>150</v>
      </c>
      <c r="AB591" s="2" t="s">
        <v>173</v>
      </c>
      <c r="AC591" s="2" t="s">
        <v>151</v>
      </c>
      <c r="AD591" s="2">
        <v>0</v>
      </c>
      <c r="AE591" s="56">
        <v>0</v>
      </c>
      <c r="AF591" s="98">
        <v>19666322.710000001</v>
      </c>
      <c r="AG591" s="94">
        <f t="shared" si="19"/>
        <v>-19666322.710000001</v>
      </c>
      <c r="AJ591" s="46"/>
      <c r="AK591" s="46"/>
      <c r="AL591" s="46"/>
    </row>
    <row r="592" spans="1:38" s="2" customFormat="1" hidden="1" x14ac:dyDescent="0.25">
      <c r="A592" s="2" t="str">
        <f t="shared" si="18"/>
        <v>1.3.4M5714310SERVICIOS CONTRATADOSDIRECCIÓN GENERAL DE ADMINISTRACIÓN</v>
      </c>
      <c r="B592" s="2" t="s">
        <v>965</v>
      </c>
      <c r="D592" s="2" t="s">
        <v>353</v>
      </c>
      <c r="E592" s="2" t="s">
        <v>368</v>
      </c>
      <c r="F592" s="2" t="s">
        <v>354</v>
      </c>
      <c r="G592" s="2" t="s">
        <v>371</v>
      </c>
      <c r="H592" s="2" t="s">
        <v>37</v>
      </c>
      <c r="I592" s="2" t="s">
        <v>380</v>
      </c>
      <c r="J592" s="2" t="s">
        <v>152</v>
      </c>
      <c r="K592" s="2" t="s">
        <v>397</v>
      </c>
      <c r="L592" s="2">
        <v>5</v>
      </c>
      <c r="M592" s="2">
        <v>7</v>
      </c>
      <c r="N592" s="2" t="s">
        <v>411</v>
      </c>
      <c r="O592" s="2" t="s">
        <v>453</v>
      </c>
      <c r="R592" s="2">
        <v>1431</v>
      </c>
      <c r="S592" s="2" t="s">
        <v>983</v>
      </c>
      <c r="T592" s="2">
        <v>0</v>
      </c>
      <c r="U592" s="2" t="s">
        <v>34</v>
      </c>
      <c r="V592" s="5">
        <v>1000</v>
      </c>
      <c r="W592" s="5" t="s">
        <v>439</v>
      </c>
      <c r="Y592" s="2" t="s">
        <v>149</v>
      </c>
      <c r="Z592" s="2" t="s">
        <v>411</v>
      </c>
      <c r="AA592" s="2" t="s">
        <v>150</v>
      </c>
      <c r="AB592" s="2" t="s">
        <v>173</v>
      </c>
      <c r="AC592" s="2" t="s">
        <v>151</v>
      </c>
      <c r="AD592" s="2">
        <v>0</v>
      </c>
      <c r="AE592" s="56">
        <v>0</v>
      </c>
      <c r="AF592" s="98">
        <v>13110881.810000001</v>
      </c>
      <c r="AG592" s="94">
        <f t="shared" si="19"/>
        <v>-13110881.810000001</v>
      </c>
      <c r="AJ592" s="46"/>
      <c r="AK592" s="46"/>
      <c r="AL592" s="46"/>
    </row>
    <row r="593" spans="1:38" s="2" customFormat="1" hidden="1" x14ac:dyDescent="0.25">
      <c r="A593" s="2" t="str">
        <f t="shared" si="18"/>
        <v>1.3.4M5714320SERVICIOS CONTRATADOSDIRECCIÓN GENERAL DE ADMINISTRACIÓN</v>
      </c>
      <c r="B593" s="2" t="s">
        <v>965</v>
      </c>
      <c r="D593" s="2" t="s">
        <v>353</v>
      </c>
      <c r="E593" s="2" t="s">
        <v>368</v>
      </c>
      <c r="F593" s="2" t="s">
        <v>354</v>
      </c>
      <c r="G593" s="2" t="s">
        <v>371</v>
      </c>
      <c r="H593" s="2" t="s">
        <v>37</v>
      </c>
      <c r="I593" s="2" t="s">
        <v>380</v>
      </c>
      <c r="J593" s="2" t="s">
        <v>152</v>
      </c>
      <c r="K593" s="2" t="s">
        <v>397</v>
      </c>
      <c r="L593" s="2">
        <v>5</v>
      </c>
      <c r="M593" s="2">
        <v>7</v>
      </c>
      <c r="N593" s="2" t="s">
        <v>411</v>
      </c>
      <c r="O593" s="2" t="s">
        <v>453</v>
      </c>
      <c r="R593" s="2">
        <v>1432</v>
      </c>
      <c r="S593" s="2" t="s">
        <v>984</v>
      </c>
      <c r="T593" s="2">
        <v>0</v>
      </c>
      <c r="U593" s="2" t="s">
        <v>34</v>
      </c>
      <c r="V593" s="5">
        <v>1000</v>
      </c>
      <c r="W593" s="5" t="s">
        <v>439</v>
      </c>
      <c r="Y593" s="2" t="s">
        <v>149</v>
      </c>
      <c r="Z593" s="2" t="s">
        <v>411</v>
      </c>
      <c r="AA593" s="2" t="s">
        <v>150</v>
      </c>
      <c r="AB593" s="2" t="s">
        <v>173</v>
      </c>
      <c r="AC593" s="2" t="s">
        <v>151</v>
      </c>
      <c r="AD593" s="2">
        <v>0</v>
      </c>
      <c r="AE593" s="56">
        <v>0</v>
      </c>
      <c r="AF593" s="98">
        <v>115395870.61</v>
      </c>
      <c r="AG593" s="94">
        <f t="shared" si="19"/>
        <v>-115395870.61</v>
      </c>
      <c r="AJ593" s="46"/>
      <c r="AK593" s="46"/>
      <c r="AL593" s="46"/>
    </row>
    <row r="594" spans="1:38" s="2" customFormat="1" hidden="1" x14ac:dyDescent="0.25">
      <c r="A594" s="2" t="str">
        <f t="shared" si="18"/>
        <v>1.3.4M5714410SERVICIOS CONTRATADOSDIRECCIÓN GENERAL DE ADMINISTRACIÓN</v>
      </c>
      <c r="B594" s="2" t="s">
        <v>965</v>
      </c>
      <c r="D594" s="2" t="s">
        <v>353</v>
      </c>
      <c r="E594" s="2" t="s">
        <v>368</v>
      </c>
      <c r="F594" s="2" t="s">
        <v>354</v>
      </c>
      <c r="G594" s="2" t="s">
        <v>371</v>
      </c>
      <c r="H594" s="2" t="s">
        <v>37</v>
      </c>
      <c r="I594" s="2" t="s">
        <v>380</v>
      </c>
      <c r="J594" s="2" t="s">
        <v>152</v>
      </c>
      <c r="K594" s="2" t="s">
        <v>397</v>
      </c>
      <c r="L594" s="2">
        <v>5</v>
      </c>
      <c r="M594" s="2">
        <v>7</v>
      </c>
      <c r="N594" s="2" t="s">
        <v>411</v>
      </c>
      <c r="O594" s="2" t="s">
        <v>453</v>
      </c>
      <c r="R594" s="2">
        <v>1441</v>
      </c>
      <c r="S594" s="2" t="s">
        <v>153</v>
      </c>
      <c r="T594" s="2">
        <v>0</v>
      </c>
      <c r="U594" s="2" t="s">
        <v>34</v>
      </c>
      <c r="V594" s="5">
        <v>1000</v>
      </c>
      <c r="W594" s="5" t="s">
        <v>439</v>
      </c>
      <c r="Y594" s="2" t="s">
        <v>149</v>
      </c>
      <c r="Z594" s="2" t="s">
        <v>411</v>
      </c>
      <c r="AA594" s="2" t="s">
        <v>150</v>
      </c>
      <c r="AB594" s="2" t="s">
        <v>173</v>
      </c>
      <c r="AC594" s="2" t="s">
        <v>151</v>
      </c>
      <c r="AD594" s="2">
        <v>0</v>
      </c>
      <c r="AE594" s="56">
        <v>0</v>
      </c>
      <c r="AF594" s="98">
        <f>4000000+4000000</f>
        <v>8000000</v>
      </c>
      <c r="AG594" s="94">
        <f t="shared" si="19"/>
        <v>-8000000</v>
      </c>
      <c r="AJ594" s="46"/>
      <c r="AK594" s="46"/>
      <c r="AL594" s="46"/>
    </row>
    <row r="595" spans="1:38" s="2" customFormat="1" hidden="1" x14ac:dyDescent="0.25">
      <c r="A595" s="2" t="str">
        <f t="shared" si="18"/>
        <v>1.3.4M5715210SERVICIOS CONTRATADOSDIRECCIÓN GENERAL DE ADMINISTRACIÓN</v>
      </c>
      <c r="B595" s="2" t="s">
        <v>965</v>
      </c>
      <c r="D595" s="2" t="s">
        <v>353</v>
      </c>
      <c r="E595" s="2" t="s">
        <v>368</v>
      </c>
      <c r="F595" s="2" t="s">
        <v>354</v>
      </c>
      <c r="G595" s="2" t="s">
        <v>371</v>
      </c>
      <c r="H595" s="2" t="s">
        <v>37</v>
      </c>
      <c r="I595" s="2" t="s">
        <v>380</v>
      </c>
      <c r="J595" s="2" t="s">
        <v>152</v>
      </c>
      <c r="K595" s="2" t="s">
        <v>397</v>
      </c>
      <c r="L595" s="2">
        <v>5</v>
      </c>
      <c r="M595" s="2">
        <v>7</v>
      </c>
      <c r="N595" s="2" t="s">
        <v>411</v>
      </c>
      <c r="O595" s="2" t="s">
        <v>453</v>
      </c>
      <c r="R595" s="2">
        <v>1521</v>
      </c>
      <c r="S595" s="2" t="s">
        <v>985</v>
      </c>
      <c r="T595" s="2">
        <v>0</v>
      </c>
      <c r="U595" s="2" t="s">
        <v>34</v>
      </c>
      <c r="V595" s="5">
        <v>1000</v>
      </c>
      <c r="W595" s="5" t="s">
        <v>439</v>
      </c>
      <c r="Y595" s="2" t="s">
        <v>149</v>
      </c>
      <c r="Z595" s="2" t="s">
        <v>411</v>
      </c>
      <c r="AA595" s="2" t="s">
        <v>150</v>
      </c>
      <c r="AB595" s="2" t="s">
        <v>173</v>
      </c>
      <c r="AC595" s="2" t="s">
        <v>151</v>
      </c>
      <c r="AD595" s="2">
        <v>0</v>
      </c>
      <c r="AE595" s="56">
        <v>0</v>
      </c>
      <c r="AF595" s="98">
        <v>1000000</v>
      </c>
      <c r="AG595" s="94">
        <f t="shared" si="19"/>
        <v>-1000000</v>
      </c>
      <c r="AJ595" s="46"/>
      <c r="AK595" s="46"/>
      <c r="AL595" s="46"/>
    </row>
    <row r="596" spans="1:38" s="2" customFormat="1" hidden="1" x14ac:dyDescent="0.25">
      <c r="A596" s="2" t="str">
        <f t="shared" si="18"/>
        <v>1.3.4M5715910SERVICIOS CONTRATADOSDIRECCIÓN GENERAL DE ADMINISTRACIÓN</v>
      </c>
      <c r="B596" s="2" t="s">
        <v>965</v>
      </c>
      <c r="D596" s="2" t="s">
        <v>353</v>
      </c>
      <c r="E596" s="2" t="s">
        <v>368</v>
      </c>
      <c r="F596" s="2" t="s">
        <v>354</v>
      </c>
      <c r="G596" s="2" t="s">
        <v>371</v>
      </c>
      <c r="H596" s="2" t="s">
        <v>37</v>
      </c>
      <c r="I596" s="2" t="s">
        <v>380</v>
      </c>
      <c r="J596" s="2" t="s">
        <v>152</v>
      </c>
      <c r="K596" s="2" t="s">
        <v>397</v>
      </c>
      <c r="L596" s="2">
        <v>5</v>
      </c>
      <c r="M596" s="2">
        <v>7</v>
      </c>
      <c r="N596" s="2" t="s">
        <v>411</v>
      </c>
      <c r="O596" s="2" t="s">
        <v>453</v>
      </c>
      <c r="R596" s="2">
        <v>1591</v>
      </c>
      <c r="S596" s="2" t="s">
        <v>154</v>
      </c>
      <c r="T596" s="2">
        <v>0</v>
      </c>
      <c r="U596" s="2" t="s">
        <v>34</v>
      </c>
      <c r="V596" s="5">
        <v>1000</v>
      </c>
      <c r="W596" s="5" t="s">
        <v>439</v>
      </c>
      <c r="Y596" s="2" t="s">
        <v>149</v>
      </c>
      <c r="Z596" s="2" t="s">
        <v>411</v>
      </c>
      <c r="AA596" s="2" t="s">
        <v>150</v>
      </c>
      <c r="AB596" s="2" t="s">
        <v>173</v>
      </c>
      <c r="AC596" s="2" t="s">
        <v>151</v>
      </c>
      <c r="AD596" s="2">
        <v>0</v>
      </c>
      <c r="AE596" s="56">
        <v>0</v>
      </c>
      <c r="AF596" s="98">
        <v>77812801.409999996</v>
      </c>
      <c r="AG596" s="94">
        <f t="shared" si="19"/>
        <v>-77812801.409999996</v>
      </c>
      <c r="AJ596" s="46"/>
      <c r="AK596" s="46"/>
      <c r="AL596" s="46"/>
    </row>
    <row r="597" spans="1:38" s="2" customFormat="1" hidden="1" x14ac:dyDescent="0.25">
      <c r="A597" s="2" t="str">
        <f t="shared" si="18"/>
        <v>1.3.4M5716110SERVICIOS CONTRATADOSDIRECCIÓN GENERAL DE ADMINISTRACIÓN</v>
      </c>
      <c r="B597" s="2" t="s">
        <v>965</v>
      </c>
      <c r="D597" s="2" t="s">
        <v>353</v>
      </c>
      <c r="E597" s="2" t="s">
        <v>368</v>
      </c>
      <c r="F597" s="2" t="s">
        <v>354</v>
      </c>
      <c r="G597" s="2" t="s">
        <v>371</v>
      </c>
      <c r="H597" s="2" t="s">
        <v>37</v>
      </c>
      <c r="I597" s="2" t="s">
        <v>380</v>
      </c>
      <c r="J597" s="2" t="s">
        <v>152</v>
      </c>
      <c r="K597" s="2" t="s">
        <v>397</v>
      </c>
      <c r="L597" s="2">
        <v>5</v>
      </c>
      <c r="M597" s="2">
        <v>7</v>
      </c>
      <c r="N597" s="2" t="s">
        <v>411</v>
      </c>
      <c r="O597" s="2" t="s">
        <v>453</v>
      </c>
      <c r="R597" s="2">
        <v>1611</v>
      </c>
      <c r="S597" s="2" t="s">
        <v>986</v>
      </c>
      <c r="T597" s="2">
        <v>0</v>
      </c>
      <c r="U597" s="2" t="s">
        <v>34</v>
      </c>
      <c r="V597" s="5">
        <v>1000</v>
      </c>
      <c r="W597" s="5" t="s">
        <v>439</v>
      </c>
      <c r="Y597" s="2" t="s">
        <v>149</v>
      </c>
      <c r="Z597" s="2" t="s">
        <v>411</v>
      </c>
      <c r="AA597" s="2" t="s">
        <v>150</v>
      </c>
      <c r="AB597" s="2" t="s">
        <v>173</v>
      </c>
      <c r="AC597" s="2" t="s">
        <v>151</v>
      </c>
      <c r="AD597" s="2">
        <v>0</v>
      </c>
      <c r="AE597" s="56">
        <v>0</v>
      </c>
      <c r="AF597" s="98">
        <v>10000000</v>
      </c>
      <c r="AG597" s="94">
        <f t="shared" si="19"/>
        <v>-10000000</v>
      </c>
      <c r="AJ597" s="46"/>
      <c r="AK597" s="46"/>
      <c r="AL597" s="46"/>
    </row>
    <row r="598" spans="1:38" s="2" customFormat="1" x14ac:dyDescent="0.25">
      <c r="V598" s="5"/>
      <c r="W598" s="5"/>
      <c r="AF598" s="13"/>
      <c r="AG598" s="91"/>
      <c r="AJ598" s="46"/>
      <c r="AK598" s="46"/>
      <c r="AL598" s="46"/>
    </row>
    <row r="599" spans="1:38" s="2" customFormat="1" x14ac:dyDescent="0.25">
      <c r="V599" s="5"/>
      <c r="W599" s="5"/>
      <c r="AF599" s="13"/>
      <c r="AG599" s="91"/>
      <c r="AJ599" s="46"/>
      <c r="AK599" s="46"/>
      <c r="AL599" s="46"/>
    </row>
    <row r="600" spans="1:38" s="2" customFormat="1" x14ac:dyDescent="0.25">
      <c r="V600" s="5"/>
      <c r="W600" s="5"/>
      <c r="AF600" s="13"/>
      <c r="AG600" s="91"/>
      <c r="AJ600" s="46"/>
      <c r="AK600" s="46"/>
      <c r="AL600" s="46"/>
    </row>
    <row r="601" spans="1:38" s="2" customFormat="1" x14ac:dyDescent="0.25">
      <c r="V601" s="5"/>
      <c r="W601" s="5"/>
      <c r="AF601" s="13"/>
      <c r="AG601" s="91"/>
      <c r="AJ601" s="46"/>
      <c r="AK601" s="46"/>
      <c r="AL601" s="46"/>
    </row>
    <row r="602" spans="1:38" s="2" customFormat="1" ht="14.45" x14ac:dyDescent="0.35">
      <c r="V602" s="5"/>
      <c r="W602" s="5"/>
      <c r="AF602" s="13"/>
      <c r="AG602" s="91"/>
      <c r="AJ602" s="46"/>
      <c r="AK602" s="46"/>
      <c r="AL602" s="46"/>
    </row>
    <row r="603" spans="1:38" s="2" customFormat="1" ht="14.45" x14ac:dyDescent="0.35">
      <c r="V603" s="5"/>
      <c r="W603" s="5"/>
      <c r="AF603" s="13"/>
      <c r="AG603" s="91"/>
      <c r="AJ603" s="46"/>
      <c r="AK603" s="46"/>
      <c r="AL603" s="46"/>
    </row>
    <row r="604" spans="1:38" s="2" customFormat="1" ht="14.45" x14ac:dyDescent="0.35">
      <c r="V604" s="5"/>
      <c r="W604" s="5"/>
      <c r="AF604" s="13"/>
      <c r="AG604" s="91"/>
      <c r="AJ604" s="46"/>
      <c r="AK604" s="46"/>
      <c r="AL604" s="46"/>
    </row>
    <row r="605" spans="1:38" s="2" customFormat="1" ht="14.45" x14ac:dyDescent="0.35">
      <c r="V605" s="5"/>
      <c r="W605" s="5"/>
      <c r="AF605" s="13"/>
      <c r="AG605" s="91"/>
      <c r="AJ605" s="46"/>
      <c r="AK605" s="46"/>
      <c r="AL605" s="46"/>
    </row>
    <row r="606" spans="1:38" s="2" customFormat="1" ht="14.45" x14ac:dyDescent="0.35">
      <c r="V606" s="5"/>
      <c r="W606" s="5"/>
      <c r="AF606" s="13"/>
      <c r="AG606" s="91"/>
      <c r="AJ606" s="46"/>
      <c r="AK606" s="46"/>
      <c r="AL606" s="46"/>
    </row>
    <row r="607" spans="1:38" s="2" customFormat="1" ht="14.45" x14ac:dyDescent="0.35">
      <c r="V607" s="5"/>
      <c r="W607" s="5"/>
      <c r="AF607" s="13"/>
      <c r="AG607" s="91"/>
      <c r="AJ607" s="46"/>
      <c r="AK607" s="46"/>
      <c r="AL607" s="46"/>
    </row>
    <row r="608" spans="1:38" s="2" customFormat="1" ht="14.45" x14ac:dyDescent="0.35">
      <c r="V608" s="5"/>
      <c r="W608" s="5"/>
      <c r="AF608" s="13"/>
      <c r="AG608" s="91"/>
      <c r="AJ608" s="46"/>
      <c r="AK608" s="46"/>
      <c r="AL608" s="46"/>
    </row>
    <row r="609" spans="22:38" s="2" customFormat="1" ht="14.45" x14ac:dyDescent="0.35">
      <c r="V609" s="5"/>
      <c r="W609" s="5"/>
      <c r="X609" s="5"/>
      <c r="AE609" s="13"/>
      <c r="AF609" s="13"/>
      <c r="AG609" s="91"/>
      <c r="AJ609" s="46"/>
      <c r="AK609" s="46"/>
      <c r="AL609" s="46"/>
    </row>
    <row r="610" spans="22:38" ht="14.45" x14ac:dyDescent="0.35">
      <c r="AE610" s="13">
        <f>+SUBTOTAL(9,AE6:AE581)</f>
        <v>25500000</v>
      </c>
      <c r="AF610" s="13">
        <f>+SUBTOTAL(9,AF6:AF581)</f>
        <v>25300000</v>
      </c>
      <c r="AG610" s="91"/>
      <c r="AH610" s="7" t="s">
        <v>468</v>
      </c>
    </row>
    <row r="611" spans="22:38" ht="14.45" x14ac:dyDescent="0.35">
      <c r="AE611" s="13">
        <v>383674237</v>
      </c>
      <c r="AF611" s="13">
        <v>383674237</v>
      </c>
      <c r="AG611" s="91"/>
      <c r="AH611" s="7" t="s">
        <v>460</v>
      </c>
    </row>
    <row r="612" spans="22:38" x14ac:dyDescent="0.25">
      <c r="AE612" s="13">
        <f>+AE611-AE610</f>
        <v>358174237</v>
      </c>
      <c r="AF612" s="13">
        <f>+AF611-AF610</f>
        <v>358374237</v>
      </c>
      <c r="AG612" s="91"/>
      <c r="AH612" s="7" t="s">
        <v>467</v>
      </c>
    </row>
    <row r="617" spans="22:38" x14ac:dyDescent="0.25">
      <c r="AH617" s="45">
        <v>1302006093.12675</v>
      </c>
    </row>
  </sheetData>
  <autoFilter ref="A1:AI597">
    <filterColumn colId="6">
      <colorFilter dxfId="945"/>
    </filterColumn>
  </autoFilter>
  <sortState ref="A2:AH592">
    <sortCondition ref="AB1"/>
  </sortState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42"/>
  <sheetViews>
    <sheetView view="pageLayout" topLeftCell="A25" zoomScaleNormal="100" workbookViewId="0">
      <selection activeCell="B42" sqref="B42"/>
    </sheetView>
  </sheetViews>
  <sheetFormatPr baseColWidth="10" defaultRowHeight="15" x14ac:dyDescent="0.25"/>
  <cols>
    <col min="1" max="1" width="64.5703125" bestFit="1" customWidth="1"/>
    <col min="2" max="2" width="22.42578125" style="7" bestFit="1" customWidth="1"/>
  </cols>
  <sheetData>
    <row r="3" spans="1:2" x14ac:dyDescent="0.25">
      <c r="A3" s="33" t="s">
        <v>455</v>
      </c>
      <c r="B3" s="33" t="s">
        <v>988</v>
      </c>
    </row>
    <row r="4" spans="1:2" x14ac:dyDescent="0.25">
      <c r="A4" s="30" t="s">
        <v>353</v>
      </c>
      <c r="B4" s="100">
        <v>2024194887.1663334</v>
      </c>
    </row>
    <row r="5" spans="1:2" x14ac:dyDescent="0.25">
      <c r="A5" s="31" t="s">
        <v>368</v>
      </c>
      <c r="B5" s="100">
        <v>2024194887.1663334</v>
      </c>
    </row>
    <row r="6" spans="1:2" x14ac:dyDescent="0.25">
      <c r="A6" s="35" t="s">
        <v>354</v>
      </c>
      <c r="B6" s="100">
        <v>1983964887.1663334</v>
      </c>
    </row>
    <row r="7" spans="1:2" x14ac:dyDescent="0.25">
      <c r="A7" s="39" t="s">
        <v>371</v>
      </c>
      <c r="B7" s="100">
        <v>1983964887.1663334</v>
      </c>
    </row>
    <row r="8" spans="1:2" x14ac:dyDescent="0.25">
      <c r="A8" s="40" t="s">
        <v>381</v>
      </c>
      <c r="B8" s="100">
        <v>2720000</v>
      </c>
    </row>
    <row r="9" spans="1:2" x14ac:dyDescent="0.25">
      <c r="A9" s="40" t="s">
        <v>380</v>
      </c>
      <c r="B9" s="100">
        <v>1981244887.1663334</v>
      </c>
    </row>
    <row r="10" spans="1:2" x14ac:dyDescent="0.25">
      <c r="A10" s="35" t="s">
        <v>362</v>
      </c>
      <c r="B10" s="100">
        <v>40230000</v>
      </c>
    </row>
    <row r="11" spans="1:2" x14ac:dyDescent="0.25">
      <c r="A11" s="39" t="s">
        <v>372</v>
      </c>
      <c r="B11" s="100">
        <v>40230000</v>
      </c>
    </row>
    <row r="12" spans="1:2" x14ac:dyDescent="0.25">
      <c r="A12" s="40" t="s">
        <v>382</v>
      </c>
      <c r="B12" s="100">
        <v>26340000</v>
      </c>
    </row>
    <row r="13" spans="1:2" x14ac:dyDescent="0.25">
      <c r="A13" s="40" t="s">
        <v>383</v>
      </c>
      <c r="B13" s="100">
        <v>13890000</v>
      </c>
    </row>
    <row r="14" spans="1:2" x14ac:dyDescent="0.25">
      <c r="A14" s="30" t="s">
        <v>355</v>
      </c>
      <c r="B14" s="100">
        <v>538426452</v>
      </c>
    </row>
    <row r="15" spans="1:2" x14ac:dyDescent="0.25">
      <c r="A15" s="31" t="s">
        <v>369</v>
      </c>
      <c r="B15" s="100">
        <v>538426452</v>
      </c>
    </row>
    <row r="16" spans="1:2" x14ac:dyDescent="0.25">
      <c r="A16" s="35" t="s">
        <v>364</v>
      </c>
      <c r="B16" s="100">
        <v>73867000</v>
      </c>
    </row>
    <row r="17" spans="1:2" x14ac:dyDescent="0.25">
      <c r="A17" s="39" t="s">
        <v>373</v>
      </c>
      <c r="B17" s="100">
        <v>73867000</v>
      </c>
    </row>
    <row r="18" spans="1:2" x14ac:dyDescent="0.25">
      <c r="A18" s="40" t="s">
        <v>438</v>
      </c>
      <c r="B18" s="100">
        <v>70000000</v>
      </c>
    </row>
    <row r="19" spans="1:2" x14ac:dyDescent="0.25">
      <c r="A19" s="40" t="s">
        <v>384</v>
      </c>
      <c r="B19" s="100">
        <v>3867000</v>
      </c>
    </row>
    <row r="20" spans="1:2" x14ac:dyDescent="0.25">
      <c r="A20" s="35" t="s">
        <v>356</v>
      </c>
      <c r="B20" s="100">
        <v>261426000</v>
      </c>
    </row>
    <row r="21" spans="1:2" x14ac:dyDescent="0.25">
      <c r="A21" s="39" t="s">
        <v>374</v>
      </c>
      <c r="B21" s="100">
        <v>261426000</v>
      </c>
    </row>
    <row r="22" spans="1:2" x14ac:dyDescent="0.25">
      <c r="A22" s="40" t="s">
        <v>385</v>
      </c>
      <c r="B22" s="100">
        <v>261426000</v>
      </c>
    </row>
    <row r="23" spans="1:2" x14ac:dyDescent="0.25">
      <c r="A23" s="35" t="s">
        <v>361</v>
      </c>
      <c r="B23" s="100">
        <v>50209277.719999999</v>
      </c>
    </row>
    <row r="24" spans="1:2" x14ac:dyDescent="0.25">
      <c r="A24" s="39" t="s">
        <v>375</v>
      </c>
      <c r="B24" s="100">
        <v>50209277.719999999</v>
      </c>
    </row>
    <row r="25" spans="1:2" x14ac:dyDescent="0.25">
      <c r="A25" s="40" t="s">
        <v>387</v>
      </c>
      <c r="B25" s="100">
        <v>32122724.260000002</v>
      </c>
    </row>
    <row r="26" spans="1:2" x14ac:dyDescent="0.25">
      <c r="A26" s="40" t="s">
        <v>386</v>
      </c>
      <c r="B26" s="100">
        <v>18086553.460000001</v>
      </c>
    </row>
    <row r="27" spans="1:2" x14ac:dyDescent="0.25">
      <c r="A27" s="35" t="s">
        <v>357</v>
      </c>
      <c r="B27" s="100">
        <v>61342363.079999998</v>
      </c>
    </row>
    <row r="28" spans="1:2" x14ac:dyDescent="0.25">
      <c r="A28" s="39" t="s">
        <v>376</v>
      </c>
      <c r="B28" s="100">
        <v>61342363.079999998</v>
      </c>
    </row>
    <row r="29" spans="1:2" x14ac:dyDescent="0.25">
      <c r="A29" s="40" t="s">
        <v>388</v>
      </c>
      <c r="B29" s="100">
        <v>59615914</v>
      </c>
    </row>
    <row r="30" spans="1:2" x14ac:dyDescent="0.25">
      <c r="A30" s="40" t="s">
        <v>389</v>
      </c>
      <c r="B30" s="100">
        <v>1726449.08</v>
      </c>
    </row>
    <row r="31" spans="1:2" x14ac:dyDescent="0.25">
      <c r="A31" s="35" t="s">
        <v>360</v>
      </c>
      <c r="B31" s="100">
        <v>91581811.200000003</v>
      </c>
    </row>
    <row r="32" spans="1:2" x14ac:dyDescent="0.25">
      <c r="A32" s="39" t="s">
        <v>377</v>
      </c>
      <c r="B32" s="100">
        <v>91581811.200000003</v>
      </c>
    </row>
    <row r="33" spans="1:2" x14ac:dyDescent="0.25">
      <c r="A33" s="40" t="s">
        <v>390</v>
      </c>
      <c r="B33" s="100">
        <v>91581811.200000003</v>
      </c>
    </row>
    <row r="34" spans="1:2" x14ac:dyDescent="0.25">
      <c r="A34" s="30" t="s">
        <v>358</v>
      </c>
      <c r="B34" s="100">
        <v>67694000</v>
      </c>
    </row>
    <row r="35" spans="1:2" x14ac:dyDescent="0.25">
      <c r="A35" s="31" t="s">
        <v>370</v>
      </c>
      <c r="B35" s="100">
        <v>67694000</v>
      </c>
    </row>
    <row r="36" spans="1:2" x14ac:dyDescent="0.25">
      <c r="A36" s="35" t="s">
        <v>363</v>
      </c>
      <c r="B36" s="100">
        <v>9350000</v>
      </c>
    </row>
    <row r="37" spans="1:2" x14ac:dyDescent="0.25">
      <c r="A37" s="39" t="s">
        <v>378</v>
      </c>
      <c r="B37" s="100">
        <v>9350000</v>
      </c>
    </row>
    <row r="38" spans="1:2" x14ac:dyDescent="0.25">
      <c r="A38" s="40" t="s">
        <v>391</v>
      </c>
      <c r="B38" s="100">
        <v>9350000</v>
      </c>
    </row>
    <row r="39" spans="1:2" x14ac:dyDescent="0.25">
      <c r="A39" s="35" t="s">
        <v>359</v>
      </c>
      <c r="B39" s="100">
        <v>58344000</v>
      </c>
    </row>
    <row r="40" spans="1:2" x14ac:dyDescent="0.25">
      <c r="A40" s="39" t="s">
        <v>379</v>
      </c>
      <c r="B40" s="100">
        <v>58344000</v>
      </c>
    </row>
    <row r="41" spans="1:2" x14ac:dyDescent="0.25">
      <c r="A41" s="40" t="s">
        <v>392</v>
      </c>
      <c r="B41" s="100">
        <v>58344000</v>
      </c>
    </row>
    <row r="42" spans="1:2" x14ac:dyDescent="0.25">
      <c r="A42" s="135" t="s">
        <v>337</v>
      </c>
      <c r="B42" s="131">
        <v>2630315339.1663332</v>
      </c>
    </row>
  </sheetData>
  <pageMargins left="0.70866141732283472" right="0.70866141732283472" top="1.0718749999999999" bottom="0.74803149606299213" header="0.31496062992125984" footer="0.31496062992125984"/>
  <pageSetup fitToHeight="0" orientation="portrait" r:id="rId2"/>
  <headerFooter>
    <oddHeader>&amp;C&amp;"-,Negrita"&amp;12MUNICIPIO DE TLAJOMULCO DE ZÚÑIGA, JALISCO
PRESUPUESTO 2020
CLASIFICACIÓN FUNCIONAL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97"/>
  <sheetViews>
    <sheetView view="pageLayout" topLeftCell="B570" zoomScale="60" zoomScaleNormal="100" zoomScalePageLayoutView="60" workbookViewId="0">
      <selection activeCell="D604" sqref="D604:F604"/>
    </sheetView>
  </sheetViews>
  <sheetFormatPr baseColWidth="10" defaultRowHeight="15" x14ac:dyDescent="0.25"/>
  <cols>
    <col min="1" max="1" width="65.140625" style="12" customWidth="1"/>
    <col min="2" max="2" width="37.140625" style="12" customWidth="1"/>
    <col min="3" max="3" width="16.140625" style="12" customWidth="1"/>
    <col min="4" max="4" width="31.42578125" style="12" customWidth="1"/>
    <col min="5" max="5" width="11.42578125" style="12"/>
    <col min="6" max="6" width="117.5703125" style="12" customWidth="1"/>
    <col min="7" max="7" width="25.5703125" style="7" customWidth="1"/>
  </cols>
  <sheetData>
    <row r="3" spans="1:7" ht="30" x14ac:dyDescent="0.25">
      <c r="A3" s="34" t="s">
        <v>9</v>
      </c>
      <c r="B3" s="34" t="s">
        <v>11</v>
      </c>
      <c r="C3" s="34" t="s">
        <v>434</v>
      </c>
      <c r="D3" s="34" t="s">
        <v>10</v>
      </c>
      <c r="E3" s="34" t="s">
        <v>4</v>
      </c>
      <c r="F3" s="34" t="s">
        <v>5</v>
      </c>
      <c r="G3" s="33" t="s">
        <v>988</v>
      </c>
    </row>
    <row r="4" spans="1:7" ht="60" x14ac:dyDescent="0.25">
      <c r="A4" s="12" t="s">
        <v>53</v>
      </c>
      <c r="B4" s="12" t="s">
        <v>56</v>
      </c>
      <c r="C4" s="12" t="s">
        <v>404</v>
      </c>
      <c r="D4" s="12" t="s">
        <v>55</v>
      </c>
      <c r="E4" s="12">
        <v>4211</v>
      </c>
      <c r="F4" s="12" t="s">
        <v>52</v>
      </c>
      <c r="G4" s="100">
        <v>3554787</v>
      </c>
    </row>
    <row r="5" spans="1:7" ht="45" x14ac:dyDescent="0.25">
      <c r="A5" s="12" t="s">
        <v>175</v>
      </c>
      <c r="B5" s="12" t="s">
        <v>175</v>
      </c>
      <c r="C5" s="12" t="s">
        <v>406</v>
      </c>
      <c r="D5" s="12" t="s">
        <v>182</v>
      </c>
      <c r="E5" s="12">
        <v>3181</v>
      </c>
      <c r="F5" s="12" t="s">
        <v>183</v>
      </c>
      <c r="G5" s="100">
        <v>10000</v>
      </c>
    </row>
    <row r="6" spans="1:7" x14ac:dyDescent="0.25">
      <c r="E6" s="12">
        <v>3391</v>
      </c>
      <c r="F6" s="12" t="s">
        <v>17</v>
      </c>
      <c r="G6" s="100">
        <v>200000</v>
      </c>
    </row>
    <row r="7" spans="1:7" x14ac:dyDescent="0.25">
      <c r="E7" s="12">
        <v>3711</v>
      </c>
      <c r="F7" s="12" t="s">
        <v>18</v>
      </c>
      <c r="G7" s="100">
        <v>50000</v>
      </c>
    </row>
    <row r="8" spans="1:7" x14ac:dyDescent="0.25">
      <c r="E8" s="12">
        <v>3751</v>
      </c>
      <c r="F8" s="12" t="s">
        <v>19</v>
      </c>
      <c r="G8" s="100">
        <v>30000</v>
      </c>
    </row>
    <row r="9" spans="1:7" ht="14.45" x14ac:dyDescent="0.35">
      <c r="D9" s="12" t="s">
        <v>177</v>
      </c>
      <c r="E9" s="12">
        <v>2211</v>
      </c>
      <c r="F9" s="12" t="s">
        <v>47</v>
      </c>
      <c r="G9" s="100">
        <v>280000</v>
      </c>
    </row>
    <row r="10" spans="1:7" ht="14.45" x14ac:dyDescent="0.35">
      <c r="E10" s="12">
        <v>2711</v>
      </c>
      <c r="F10" s="12" t="s">
        <v>44</v>
      </c>
      <c r="G10" s="100">
        <v>0</v>
      </c>
    </row>
    <row r="11" spans="1:7" ht="14.45" x14ac:dyDescent="0.35">
      <c r="E11" s="12">
        <v>2821</v>
      </c>
      <c r="F11" s="12" t="s">
        <v>124</v>
      </c>
      <c r="G11" s="100">
        <v>30000</v>
      </c>
    </row>
    <row r="12" spans="1:7" x14ac:dyDescent="0.25">
      <c r="E12" s="12">
        <v>2831</v>
      </c>
      <c r="F12" s="12" t="s">
        <v>179</v>
      </c>
      <c r="G12" s="100">
        <v>60000</v>
      </c>
    </row>
    <row r="13" spans="1:7" x14ac:dyDescent="0.25">
      <c r="E13" s="12">
        <v>3711</v>
      </c>
      <c r="F13" s="12" t="s">
        <v>18</v>
      </c>
      <c r="G13" s="100">
        <v>50000</v>
      </c>
    </row>
    <row r="14" spans="1:7" x14ac:dyDescent="0.25">
      <c r="E14" s="12">
        <v>3751</v>
      </c>
      <c r="F14" s="12" t="s">
        <v>19</v>
      </c>
      <c r="G14" s="100">
        <v>30000</v>
      </c>
    </row>
    <row r="15" spans="1:7" ht="14.45" x14ac:dyDescent="0.35">
      <c r="E15" s="12">
        <v>3962</v>
      </c>
      <c r="F15" s="12" t="s">
        <v>171</v>
      </c>
      <c r="G15" s="100">
        <v>300000</v>
      </c>
    </row>
    <row r="16" spans="1:7" ht="14.45" x14ac:dyDescent="0.35">
      <c r="E16" s="12">
        <v>5511</v>
      </c>
      <c r="F16" s="12" t="s">
        <v>180</v>
      </c>
      <c r="G16" s="100">
        <v>300000</v>
      </c>
    </row>
    <row r="17" spans="1:7" ht="57.95" x14ac:dyDescent="0.35">
      <c r="A17" s="12" t="s">
        <v>146</v>
      </c>
      <c r="B17" s="12" t="s">
        <v>146</v>
      </c>
      <c r="C17" s="12" t="s">
        <v>404</v>
      </c>
      <c r="D17" s="12" t="s">
        <v>147</v>
      </c>
      <c r="E17" s="12">
        <v>4211</v>
      </c>
      <c r="F17" s="12" t="s">
        <v>52</v>
      </c>
      <c r="G17" s="100">
        <v>18086553.460000001</v>
      </c>
    </row>
    <row r="18" spans="1:7" ht="45" x14ac:dyDescent="0.25">
      <c r="A18" s="12" t="s">
        <v>71</v>
      </c>
      <c r="B18" s="12" t="s">
        <v>71</v>
      </c>
      <c r="C18" s="12" t="s">
        <v>411</v>
      </c>
      <c r="D18" s="12" t="s">
        <v>64</v>
      </c>
      <c r="E18" s="12">
        <v>2711</v>
      </c>
      <c r="F18" s="12" t="s">
        <v>44</v>
      </c>
      <c r="G18" s="100">
        <v>0</v>
      </c>
    </row>
    <row r="19" spans="1:7" ht="30" x14ac:dyDescent="0.25">
      <c r="D19" s="12" t="s">
        <v>66</v>
      </c>
      <c r="E19" s="12">
        <v>3751</v>
      </c>
      <c r="F19" s="12" t="s">
        <v>19</v>
      </c>
      <c r="G19" s="100">
        <v>50000</v>
      </c>
    </row>
    <row r="20" spans="1:7" ht="30" x14ac:dyDescent="0.25">
      <c r="A20" s="12" t="s">
        <v>222</v>
      </c>
      <c r="B20" s="12" t="s">
        <v>248</v>
      </c>
      <c r="C20" s="12" t="s">
        <v>410</v>
      </c>
      <c r="D20" s="12" t="s">
        <v>249</v>
      </c>
      <c r="E20" s="12">
        <v>2121</v>
      </c>
      <c r="F20" s="12" t="s">
        <v>250</v>
      </c>
      <c r="G20" s="100">
        <v>0</v>
      </c>
    </row>
    <row r="21" spans="1:7" x14ac:dyDescent="0.25">
      <c r="E21" s="12">
        <v>2151</v>
      </c>
      <c r="F21" s="12" t="s">
        <v>43</v>
      </c>
      <c r="G21" s="100">
        <v>0</v>
      </c>
    </row>
    <row r="22" spans="1:7" ht="14.45" x14ac:dyDescent="0.35">
      <c r="E22" s="12">
        <v>2211</v>
      </c>
      <c r="F22" s="12" t="s">
        <v>47</v>
      </c>
      <c r="G22" s="100">
        <v>70000</v>
      </c>
    </row>
    <row r="23" spans="1:7" ht="14.45" x14ac:dyDescent="0.35">
      <c r="E23" s="12">
        <v>2391</v>
      </c>
      <c r="F23" s="12" t="s">
        <v>251</v>
      </c>
      <c r="G23" s="100">
        <v>800000</v>
      </c>
    </row>
    <row r="24" spans="1:7" ht="14.45" x14ac:dyDescent="0.35">
      <c r="E24" s="12">
        <v>2431</v>
      </c>
      <c r="F24" s="12" t="s">
        <v>98</v>
      </c>
      <c r="G24" s="100">
        <v>0</v>
      </c>
    </row>
    <row r="25" spans="1:7" x14ac:dyDescent="0.25">
      <c r="E25" s="12">
        <v>2491</v>
      </c>
      <c r="F25" s="12" t="s">
        <v>99</v>
      </c>
      <c r="G25" s="100">
        <v>70000</v>
      </c>
    </row>
    <row r="26" spans="1:7" ht="14.45" x14ac:dyDescent="0.35">
      <c r="E26" s="12">
        <v>2551</v>
      </c>
      <c r="F26" s="12" t="s">
        <v>252</v>
      </c>
      <c r="G26" s="100">
        <v>70000</v>
      </c>
    </row>
    <row r="27" spans="1:7" x14ac:dyDescent="0.25">
      <c r="E27" s="12">
        <v>2561</v>
      </c>
      <c r="F27" s="12" t="s">
        <v>253</v>
      </c>
      <c r="G27" s="100">
        <v>70000</v>
      </c>
    </row>
    <row r="28" spans="1:7" x14ac:dyDescent="0.25">
      <c r="E28" s="12">
        <v>2721</v>
      </c>
      <c r="F28" s="12" t="s">
        <v>72</v>
      </c>
      <c r="G28" s="100">
        <v>0</v>
      </c>
    </row>
    <row r="29" spans="1:7" x14ac:dyDescent="0.25">
      <c r="E29" s="12">
        <v>5231</v>
      </c>
      <c r="F29" s="12" t="s">
        <v>46</v>
      </c>
      <c r="G29" s="100">
        <v>0</v>
      </c>
    </row>
    <row r="30" spans="1:7" ht="45" x14ac:dyDescent="0.25">
      <c r="D30" s="12" t="s">
        <v>247</v>
      </c>
      <c r="E30" s="12">
        <v>3251</v>
      </c>
      <c r="F30" s="12" t="s">
        <v>160</v>
      </c>
      <c r="G30" s="100">
        <v>50000</v>
      </c>
    </row>
    <row r="31" spans="1:7" ht="14.45" x14ac:dyDescent="0.35">
      <c r="E31" s="12">
        <v>3261</v>
      </c>
      <c r="F31" s="12" t="s">
        <v>73</v>
      </c>
      <c r="G31" s="100">
        <v>300000</v>
      </c>
    </row>
    <row r="32" spans="1:7" x14ac:dyDescent="0.25">
      <c r="E32" s="12">
        <v>3511</v>
      </c>
      <c r="F32" s="12" t="s">
        <v>127</v>
      </c>
      <c r="G32" s="100">
        <v>300000</v>
      </c>
    </row>
    <row r="33" spans="2:7" x14ac:dyDescent="0.25">
      <c r="E33" s="12">
        <v>3541</v>
      </c>
      <c r="F33" s="12" t="s">
        <v>110</v>
      </c>
      <c r="G33" s="100">
        <v>300000</v>
      </c>
    </row>
    <row r="34" spans="2:7" x14ac:dyDescent="0.25">
      <c r="E34" s="12">
        <v>3711</v>
      </c>
      <c r="F34" s="12" t="s">
        <v>18</v>
      </c>
      <c r="G34" s="100">
        <v>0</v>
      </c>
    </row>
    <row r="35" spans="2:7" ht="14.45" x14ac:dyDescent="0.35">
      <c r="E35" s="12">
        <v>3721</v>
      </c>
      <c r="F35" s="12" t="s">
        <v>191</v>
      </c>
      <c r="G35" s="100">
        <v>0</v>
      </c>
    </row>
    <row r="36" spans="2:7" x14ac:dyDescent="0.25">
      <c r="E36" s="12">
        <v>3751</v>
      </c>
      <c r="F36" s="12" t="s">
        <v>19</v>
      </c>
      <c r="G36" s="100">
        <v>0</v>
      </c>
    </row>
    <row r="37" spans="2:7" ht="14.45" x14ac:dyDescent="0.35">
      <c r="E37" s="12">
        <v>3821</v>
      </c>
      <c r="F37" s="12" t="s">
        <v>48</v>
      </c>
      <c r="G37" s="100">
        <v>4000000</v>
      </c>
    </row>
    <row r="38" spans="2:7" ht="14.45" x14ac:dyDescent="0.35">
      <c r="E38" s="12">
        <v>3831</v>
      </c>
      <c r="F38" s="12" t="s">
        <v>93</v>
      </c>
      <c r="G38" s="100">
        <v>0</v>
      </c>
    </row>
    <row r="39" spans="2:7" x14ac:dyDescent="0.25">
      <c r="B39" s="12" t="s">
        <v>245</v>
      </c>
      <c r="C39" s="2" t="s">
        <v>410</v>
      </c>
      <c r="D39" s="2" t="s">
        <v>471</v>
      </c>
      <c r="E39" s="2">
        <v>4421</v>
      </c>
      <c r="F39" s="2" t="s">
        <v>243</v>
      </c>
      <c r="G39" s="100">
        <v>380000</v>
      </c>
    </row>
    <row r="40" spans="2:7" ht="30" x14ac:dyDescent="0.25">
      <c r="B40" s="12" t="s">
        <v>226</v>
      </c>
      <c r="C40" s="2" t="s">
        <v>410</v>
      </c>
      <c r="D40" s="12" t="s">
        <v>228</v>
      </c>
      <c r="E40" s="12">
        <v>4411</v>
      </c>
      <c r="F40" s="12" t="s">
        <v>210</v>
      </c>
      <c r="G40" s="100">
        <v>350000</v>
      </c>
    </row>
    <row r="41" spans="2:7" ht="30" x14ac:dyDescent="0.25">
      <c r="B41" s="12" t="s">
        <v>220</v>
      </c>
      <c r="C41" s="2" t="s">
        <v>410</v>
      </c>
      <c r="D41" s="12" t="s">
        <v>240</v>
      </c>
      <c r="E41" s="12">
        <v>4311</v>
      </c>
      <c r="F41" s="12" t="s">
        <v>223</v>
      </c>
      <c r="G41" s="100">
        <v>50000</v>
      </c>
    </row>
    <row r="42" spans="2:7" x14ac:dyDescent="0.25">
      <c r="C42"/>
      <c r="D42" s="12" t="s">
        <v>242</v>
      </c>
      <c r="E42" s="2">
        <v>4311</v>
      </c>
      <c r="F42" s="12" t="s">
        <v>223</v>
      </c>
      <c r="G42" s="100">
        <v>70000</v>
      </c>
    </row>
    <row r="43" spans="2:7" x14ac:dyDescent="0.25">
      <c r="C43"/>
      <c r="D43" s="12" t="s">
        <v>235</v>
      </c>
      <c r="E43" s="2">
        <v>4311</v>
      </c>
      <c r="F43" s="12" t="s">
        <v>223</v>
      </c>
      <c r="G43" s="100">
        <v>1000000</v>
      </c>
    </row>
    <row r="44" spans="2:7" ht="30" x14ac:dyDescent="0.25">
      <c r="C44"/>
      <c r="D44" s="12" t="s">
        <v>224</v>
      </c>
      <c r="E44" s="2">
        <v>4311</v>
      </c>
      <c r="F44" s="12" t="s">
        <v>223</v>
      </c>
      <c r="G44" s="100">
        <v>50000</v>
      </c>
    </row>
    <row r="45" spans="2:7" ht="30" x14ac:dyDescent="0.25">
      <c r="C45"/>
      <c r="D45" s="12" t="s">
        <v>225</v>
      </c>
      <c r="E45" s="2">
        <v>4311</v>
      </c>
      <c r="F45" s="12" t="s">
        <v>223</v>
      </c>
      <c r="G45" s="100">
        <v>200000</v>
      </c>
    </row>
    <row r="46" spans="2:7" x14ac:dyDescent="0.25">
      <c r="C46"/>
      <c r="D46" s="12" t="s">
        <v>236</v>
      </c>
      <c r="E46" s="12">
        <v>2521</v>
      </c>
      <c r="F46" s="12" t="s">
        <v>79</v>
      </c>
      <c r="G46" s="100">
        <v>800000</v>
      </c>
    </row>
    <row r="47" spans="2:7" x14ac:dyDescent="0.25">
      <c r="C47"/>
      <c r="D47" s="12" t="s">
        <v>237</v>
      </c>
      <c r="E47" s="12">
        <v>4311</v>
      </c>
      <c r="F47" s="12" t="s">
        <v>223</v>
      </c>
      <c r="G47" s="100">
        <v>70000</v>
      </c>
    </row>
    <row r="48" spans="2:7" x14ac:dyDescent="0.25">
      <c r="C48"/>
      <c r="D48" s="12" t="s">
        <v>218</v>
      </c>
      <c r="E48" s="12">
        <v>2351</v>
      </c>
      <c r="F48" s="12" t="s">
        <v>219</v>
      </c>
      <c r="G48" s="100">
        <v>0</v>
      </c>
    </row>
    <row r="49" spans="1:7" x14ac:dyDescent="0.25">
      <c r="C49"/>
      <c r="D49" s="12" t="s">
        <v>239</v>
      </c>
      <c r="E49" s="12">
        <v>4311</v>
      </c>
      <c r="F49" s="12" t="s">
        <v>223</v>
      </c>
      <c r="G49" s="100">
        <v>100000</v>
      </c>
    </row>
    <row r="50" spans="1:7" ht="30" x14ac:dyDescent="0.25">
      <c r="B50" s="12" t="s">
        <v>231</v>
      </c>
      <c r="C50" s="2" t="s">
        <v>410</v>
      </c>
      <c r="D50" s="12" t="s">
        <v>233</v>
      </c>
      <c r="E50" s="2">
        <v>4311</v>
      </c>
      <c r="F50" s="12" t="s">
        <v>223</v>
      </c>
      <c r="G50" s="100">
        <v>50000</v>
      </c>
    </row>
    <row r="51" spans="1:7" ht="30" x14ac:dyDescent="0.25">
      <c r="C51"/>
      <c r="D51" s="12" t="s">
        <v>230</v>
      </c>
      <c r="E51" s="2">
        <v>4311</v>
      </c>
      <c r="F51" s="12" t="s">
        <v>223</v>
      </c>
      <c r="G51" s="100">
        <v>100000</v>
      </c>
    </row>
    <row r="52" spans="1:7" ht="30" x14ac:dyDescent="0.25">
      <c r="C52"/>
      <c r="D52" s="12" t="s">
        <v>232</v>
      </c>
      <c r="E52" s="2">
        <v>4311</v>
      </c>
      <c r="F52" s="12" t="s">
        <v>223</v>
      </c>
      <c r="G52" s="100">
        <v>100000</v>
      </c>
    </row>
    <row r="53" spans="1:7" ht="45" x14ac:dyDescent="0.25">
      <c r="A53" s="12" t="s">
        <v>282</v>
      </c>
      <c r="B53" s="12" t="s">
        <v>284</v>
      </c>
      <c r="C53" s="12" t="s">
        <v>405</v>
      </c>
      <c r="D53" s="12" t="s">
        <v>294</v>
      </c>
      <c r="E53" s="12">
        <v>3341</v>
      </c>
      <c r="F53" s="12" t="s">
        <v>126</v>
      </c>
      <c r="G53" s="100">
        <v>0</v>
      </c>
    </row>
    <row r="54" spans="1:7" x14ac:dyDescent="0.25">
      <c r="E54" s="12">
        <v>3711</v>
      </c>
      <c r="F54" s="12" t="s">
        <v>18</v>
      </c>
      <c r="G54" s="100">
        <v>0</v>
      </c>
    </row>
    <row r="55" spans="1:7" x14ac:dyDescent="0.25">
      <c r="E55" s="12">
        <v>3751</v>
      </c>
      <c r="F55" s="12" t="s">
        <v>19</v>
      </c>
      <c r="G55" s="100">
        <v>0</v>
      </c>
    </row>
    <row r="56" spans="1:7" x14ac:dyDescent="0.25">
      <c r="E56" s="12">
        <v>3761</v>
      </c>
      <c r="F56" s="12" t="s">
        <v>192</v>
      </c>
      <c r="G56" s="100">
        <v>0</v>
      </c>
    </row>
    <row r="57" spans="1:7" ht="14.45" x14ac:dyDescent="0.35">
      <c r="E57" s="12">
        <v>3831</v>
      </c>
      <c r="F57" s="12" t="s">
        <v>93</v>
      </c>
      <c r="G57" s="100">
        <v>0</v>
      </c>
    </row>
    <row r="58" spans="1:7" x14ac:dyDescent="0.25">
      <c r="E58" s="12">
        <v>4421</v>
      </c>
      <c r="F58" s="12" t="s">
        <v>243</v>
      </c>
      <c r="G58" s="100">
        <v>0</v>
      </c>
    </row>
    <row r="59" spans="1:7" ht="60" x14ac:dyDescent="0.25">
      <c r="B59" s="12" t="s">
        <v>421</v>
      </c>
      <c r="C59" s="12" t="s">
        <v>409</v>
      </c>
      <c r="D59" s="12" t="s">
        <v>436</v>
      </c>
      <c r="E59" s="12">
        <v>3581</v>
      </c>
      <c r="F59" s="12" t="s">
        <v>92</v>
      </c>
      <c r="G59" s="100">
        <v>70000000</v>
      </c>
    </row>
    <row r="60" spans="1:7" ht="45" x14ac:dyDescent="0.25">
      <c r="B60" s="12" t="s">
        <v>348</v>
      </c>
      <c r="C60" s="12" t="s">
        <v>405</v>
      </c>
      <c r="D60" s="12" t="s">
        <v>288</v>
      </c>
      <c r="E60" s="12">
        <v>3391</v>
      </c>
      <c r="F60" s="12" t="s">
        <v>17</v>
      </c>
      <c r="G60" s="100">
        <v>100000</v>
      </c>
    </row>
    <row r="61" spans="1:7" x14ac:dyDescent="0.25">
      <c r="E61" s="12">
        <v>3611</v>
      </c>
      <c r="F61" s="12" t="s">
        <v>45</v>
      </c>
      <c r="G61" s="100">
        <v>0</v>
      </c>
    </row>
    <row r="62" spans="1:7" x14ac:dyDescent="0.25">
      <c r="E62" s="12">
        <v>3661</v>
      </c>
      <c r="F62" s="12" t="s">
        <v>41</v>
      </c>
      <c r="G62" s="100">
        <v>0</v>
      </c>
    </row>
    <row r="63" spans="1:7" x14ac:dyDescent="0.25">
      <c r="E63" s="12">
        <v>5311</v>
      </c>
      <c r="F63" s="12" t="s">
        <v>111</v>
      </c>
      <c r="G63" s="100">
        <v>3000000</v>
      </c>
    </row>
    <row r="64" spans="1:7" x14ac:dyDescent="0.25">
      <c r="E64" s="12">
        <v>5671</v>
      </c>
      <c r="F64" s="12" t="s">
        <v>74</v>
      </c>
      <c r="G64" s="100">
        <v>100000</v>
      </c>
    </row>
    <row r="65" spans="2:7" ht="30" x14ac:dyDescent="0.25">
      <c r="B65" s="12" t="s">
        <v>346</v>
      </c>
      <c r="C65" s="2" t="s">
        <v>405</v>
      </c>
      <c r="D65" s="12" t="s">
        <v>293</v>
      </c>
      <c r="E65" s="12">
        <v>2181</v>
      </c>
      <c r="F65" s="12" t="s">
        <v>289</v>
      </c>
      <c r="G65" s="100">
        <v>0</v>
      </c>
    </row>
    <row r="66" spans="2:7" ht="14.45" x14ac:dyDescent="0.35">
      <c r="C66"/>
      <c r="E66" s="12">
        <v>2211</v>
      </c>
      <c r="F66" s="12" t="s">
        <v>47</v>
      </c>
      <c r="G66" s="100">
        <v>0</v>
      </c>
    </row>
    <row r="67" spans="2:7" ht="14.45" x14ac:dyDescent="0.35">
      <c r="C67"/>
      <c r="E67" s="12">
        <v>2711</v>
      </c>
      <c r="F67" s="12" t="s">
        <v>44</v>
      </c>
      <c r="G67" s="100">
        <v>0</v>
      </c>
    </row>
    <row r="68" spans="2:7" x14ac:dyDescent="0.25">
      <c r="C68"/>
      <c r="E68" s="12">
        <v>2721</v>
      </c>
      <c r="F68" s="12" t="s">
        <v>72</v>
      </c>
      <c r="G68" s="100">
        <v>65000</v>
      </c>
    </row>
    <row r="69" spans="2:7" ht="14.45" x14ac:dyDescent="0.35">
      <c r="C69"/>
      <c r="E69" s="12">
        <v>2911</v>
      </c>
      <c r="F69" s="12" t="s">
        <v>15</v>
      </c>
      <c r="G69" s="100">
        <v>0</v>
      </c>
    </row>
    <row r="70" spans="2:7" x14ac:dyDescent="0.25">
      <c r="C70"/>
      <c r="E70" s="12">
        <v>3321</v>
      </c>
      <c r="F70" s="12" t="s">
        <v>285</v>
      </c>
      <c r="G70" s="100">
        <v>2500000</v>
      </c>
    </row>
    <row r="71" spans="2:7" x14ac:dyDescent="0.25">
      <c r="C71"/>
      <c r="E71" s="12">
        <v>3331</v>
      </c>
      <c r="F71" s="12" t="s">
        <v>16</v>
      </c>
      <c r="G71" s="100">
        <v>300000</v>
      </c>
    </row>
    <row r="72" spans="2:7" x14ac:dyDescent="0.25">
      <c r="C72"/>
      <c r="E72" s="12">
        <v>3711</v>
      </c>
      <c r="F72" s="12" t="s">
        <v>18</v>
      </c>
      <c r="G72" s="100">
        <v>0</v>
      </c>
    </row>
    <row r="73" spans="2:7" x14ac:dyDescent="0.25">
      <c r="C73"/>
      <c r="E73" s="12">
        <v>3751</v>
      </c>
      <c r="F73" s="12" t="s">
        <v>19</v>
      </c>
      <c r="G73" s="100">
        <v>0</v>
      </c>
    </row>
    <row r="74" spans="2:7" x14ac:dyDescent="0.25">
      <c r="C74"/>
      <c r="E74" s="12">
        <v>5231</v>
      </c>
      <c r="F74" s="12" t="s">
        <v>46</v>
      </c>
      <c r="G74" s="100">
        <v>25000</v>
      </c>
    </row>
    <row r="75" spans="2:7" x14ac:dyDescent="0.25">
      <c r="C75"/>
      <c r="E75" s="12">
        <v>5671</v>
      </c>
      <c r="F75" s="12" t="s">
        <v>74</v>
      </c>
      <c r="G75" s="100">
        <v>1000000</v>
      </c>
    </row>
    <row r="76" spans="2:7" x14ac:dyDescent="0.25">
      <c r="C76"/>
      <c r="E76" s="12">
        <v>6121</v>
      </c>
      <c r="F76" s="12" t="s">
        <v>275</v>
      </c>
      <c r="G76" s="100">
        <v>59070048.979999997</v>
      </c>
    </row>
    <row r="77" spans="2:7" x14ac:dyDescent="0.25">
      <c r="C77"/>
      <c r="E77" s="12">
        <v>6131</v>
      </c>
      <c r="F77" s="12" t="s">
        <v>290</v>
      </c>
      <c r="G77" s="100">
        <v>48707951</v>
      </c>
    </row>
    <row r="78" spans="2:7" x14ac:dyDescent="0.25">
      <c r="C78"/>
      <c r="E78" s="12">
        <v>6151</v>
      </c>
      <c r="F78" s="12" t="s">
        <v>291</v>
      </c>
      <c r="G78" s="100">
        <v>28750000.02</v>
      </c>
    </row>
    <row r="79" spans="2:7" ht="30" x14ac:dyDescent="0.25">
      <c r="B79" s="12" t="s">
        <v>347</v>
      </c>
      <c r="C79" s="2" t="s">
        <v>405</v>
      </c>
      <c r="D79" s="2" t="s">
        <v>970</v>
      </c>
      <c r="E79" s="2">
        <v>2121</v>
      </c>
      <c r="F79" s="2" t="s">
        <v>250</v>
      </c>
      <c r="G79" s="100">
        <v>0</v>
      </c>
    </row>
    <row r="80" spans="2:7" x14ac:dyDescent="0.25">
      <c r="C80"/>
      <c r="D80"/>
      <c r="E80" s="2">
        <v>2171</v>
      </c>
      <c r="F80" s="2" t="s">
        <v>274</v>
      </c>
      <c r="G80" s="100">
        <v>0</v>
      </c>
    </row>
    <row r="81" spans="3:7" ht="14.45" x14ac:dyDescent="0.35">
      <c r="C81"/>
      <c r="D81"/>
      <c r="E81" s="2">
        <v>2211</v>
      </c>
      <c r="F81" s="2" t="s">
        <v>47</v>
      </c>
      <c r="G81" s="100">
        <v>40000</v>
      </c>
    </row>
    <row r="82" spans="3:7" ht="14.45" x14ac:dyDescent="0.35">
      <c r="C82"/>
      <c r="D82"/>
      <c r="E82" s="2">
        <v>2221</v>
      </c>
      <c r="F82" s="2" t="s">
        <v>120</v>
      </c>
      <c r="G82" s="100">
        <v>0</v>
      </c>
    </row>
    <row r="83" spans="3:7" x14ac:dyDescent="0.25">
      <c r="C83"/>
      <c r="D83"/>
      <c r="E83" s="2">
        <v>2351</v>
      </c>
      <c r="F83" s="2" t="s">
        <v>219</v>
      </c>
      <c r="G83" s="100">
        <v>15000</v>
      </c>
    </row>
    <row r="84" spans="3:7" x14ac:dyDescent="0.25">
      <c r="C84"/>
      <c r="D84"/>
      <c r="E84" s="2">
        <v>2471</v>
      </c>
      <c r="F84" s="2" t="s">
        <v>78</v>
      </c>
      <c r="G84" s="100">
        <v>0</v>
      </c>
    </row>
    <row r="85" spans="3:7" x14ac:dyDescent="0.25">
      <c r="C85"/>
      <c r="D85"/>
      <c r="E85" s="2">
        <v>2521</v>
      </c>
      <c r="F85" s="2" t="s">
        <v>79</v>
      </c>
      <c r="G85" s="100">
        <v>80000</v>
      </c>
    </row>
    <row r="86" spans="3:7" x14ac:dyDescent="0.25">
      <c r="C86"/>
      <c r="D86"/>
      <c r="E86" s="2">
        <v>2561</v>
      </c>
      <c r="F86" s="2" t="s">
        <v>253</v>
      </c>
      <c r="G86" s="100">
        <v>20000</v>
      </c>
    </row>
    <row r="87" spans="3:7" ht="14.45" x14ac:dyDescent="0.35">
      <c r="C87"/>
      <c r="D87"/>
      <c r="E87" s="2">
        <v>2711</v>
      </c>
      <c r="F87" s="2" t="s">
        <v>44</v>
      </c>
      <c r="G87" s="100">
        <v>0</v>
      </c>
    </row>
    <row r="88" spans="3:7" x14ac:dyDescent="0.25">
      <c r="C88"/>
      <c r="D88"/>
      <c r="E88" s="2">
        <v>2721</v>
      </c>
      <c r="F88" s="2" t="s">
        <v>72</v>
      </c>
      <c r="G88" s="100">
        <v>80000</v>
      </c>
    </row>
    <row r="89" spans="3:7" ht="14.45" x14ac:dyDescent="0.35">
      <c r="C89"/>
      <c r="D89"/>
      <c r="E89" s="2">
        <v>2911</v>
      </c>
      <c r="F89" s="2" t="s">
        <v>15</v>
      </c>
      <c r="G89" s="100">
        <v>50000</v>
      </c>
    </row>
    <row r="90" spans="3:7" ht="14.45" x14ac:dyDescent="0.35">
      <c r="C90"/>
      <c r="D90"/>
      <c r="E90" s="2">
        <v>3251</v>
      </c>
      <c r="F90" s="2" t="s">
        <v>160</v>
      </c>
      <c r="G90" s="100">
        <v>40000</v>
      </c>
    </row>
    <row r="91" spans="3:7" x14ac:dyDescent="0.25">
      <c r="C91"/>
      <c r="D91"/>
      <c r="E91" s="2">
        <v>3321</v>
      </c>
      <c r="F91" s="2" t="s">
        <v>285</v>
      </c>
      <c r="G91" s="100">
        <v>80000</v>
      </c>
    </row>
    <row r="92" spans="3:7" ht="14.45" x14ac:dyDescent="0.35">
      <c r="C92"/>
      <c r="D92"/>
      <c r="E92" s="2">
        <v>3351</v>
      </c>
      <c r="F92" s="2" t="s">
        <v>194</v>
      </c>
      <c r="G92" s="100">
        <v>80000</v>
      </c>
    </row>
    <row r="93" spans="3:7" ht="14.45" x14ac:dyDescent="0.35">
      <c r="C93"/>
      <c r="D93"/>
      <c r="E93" s="2">
        <v>3381</v>
      </c>
      <c r="F93" s="2" t="s">
        <v>286</v>
      </c>
      <c r="G93" s="100">
        <v>0</v>
      </c>
    </row>
    <row r="94" spans="3:7" x14ac:dyDescent="0.25">
      <c r="C94"/>
      <c r="D94"/>
      <c r="E94" s="2">
        <v>3391</v>
      </c>
      <c r="F94" s="2" t="s">
        <v>17</v>
      </c>
      <c r="G94" s="100">
        <v>300000</v>
      </c>
    </row>
    <row r="95" spans="3:7" ht="14.45" x14ac:dyDescent="0.35">
      <c r="C95"/>
      <c r="D95"/>
      <c r="E95" s="2">
        <v>3471</v>
      </c>
      <c r="F95" s="2" t="s">
        <v>287</v>
      </c>
      <c r="G95" s="100">
        <v>0</v>
      </c>
    </row>
    <row r="96" spans="3:7" ht="14.45" x14ac:dyDescent="0.35">
      <c r="C96"/>
      <c r="D96"/>
      <c r="E96" s="2">
        <v>3581</v>
      </c>
      <c r="F96" s="2" t="s">
        <v>92</v>
      </c>
      <c r="G96" s="100">
        <v>200000</v>
      </c>
    </row>
    <row r="97" spans="1:7" ht="14.45" x14ac:dyDescent="0.35">
      <c r="C97"/>
      <c r="D97"/>
      <c r="E97" s="2">
        <v>3821</v>
      </c>
      <c r="F97" s="2" t="s">
        <v>48</v>
      </c>
      <c r="G97" s="100">
        <v>0</v>
      </c>
    </row>
    <row r="98" spans="1:7" ht="14.45" x14ac:dyDescent="0.35">
      <c r="C98"/>
      <c r="D98"/>
      <c r="E98" s="2">
        <v>3841</v>
      </c>
      <c r="F98" s="2" t="s">
        <v>196</v>
      </c>
      <c r="G98" s="100">
        <v>0</v>
      </c>
    </row>
    <row r="99" spans="1:7" ht="14.45" x14ac:dyDescent="0.35">
      <c r="C99"/>
      <c r="D99"/>
      <c r="E99" s="2">
        <v>3922</v>
      </c>
      <c r="F99" s="2" t="s">
        <v>169</v>
      </c>
      <c r="G99" s="100">
        <v>60000</v>
      </c>
    </row>
    <row r="100" spans="1:7" ht="14.45" x14ac:dyDescent="0.35">
      <c r="C100"/>
      <c r="D100"/>
      <c r="E100" s="2">
        <v>4211</v>
      </c>
      <c r="F100" s="2" t="s">
        <v>52</v>
      </c>
      <c r="G100" s="100">
        <v>1300000</v>
      </c>
    </row>
    <row r="101" spans="1:7" x14ac:dyDescent="0.25">
      <c r="C101"/>
      <c r="D101"/>
      <c r="E101" s="2">
        <v>4311</v>
      </c>
      <c r="F101" s="2" t="s">
        <v>223</v>
      </c>
      <c r="G101" s="100">
        <v>1800000</v>
      </c>
    </row>
    <row r="102" spans="1:7" ht="14.45" x14ac:dyDescent="0.35">
      <c r="C102"/>
      <c r="D102"/>
      <c r="E102" s="2">
        <v>4411</v>
      </c>
      <c r="F102" s="2" t="s">
        <v>210</v>
      </c>
      <c r="G102" s="100">
        <v>300000</v>
      </c>
    </row>
    <row r="103" spans="1:7" x14ac:dyDescent="0.25">
      <c r="C103"/>
      <c r="D103"/>
      <c r="E103" s="2">
        <v>4431</v>
      </c>
      <c r="F103" s="2" t="s">
        <v>197</v>
      </c>
      <c r="G103" s="100">
        <v>0</v>
      </c>
    </row>
    <row r="104" spans="1:7" ht="14.45" x14ac:dyDescent="0.35">
      <c r="C104"/>
      <c r="D104"/>
      <c r="E104" s="2">
        <v>5211</v>
      </c>
      <c r="F104" s="2" t="s">
        <v>29</v>
      </c>
      <c r="G104" s="100">
        <v>50000</v>
      </c>
    </row>
    <row r="105" spans="1:7" x14ac:dyDescent="0.25">
      <c r="C105"/>
      <c r="D105"/>
      <c r="E105" s="2">
        <v>5231</v>
      </c>
      <c r="F105" s="2" t="s">
        <v>46</v>
      </c>
      <c r="G105" s="100">
        <v>0</v>
      </c>
    </row>
    <row r="106" spans="1:7" ht="14.45" x14ac:dyDescent="0.35">
      <c r="C106"/>
      <c r="D106"/>
      <c r="E106" s="2">
        <v>5611</v>
      </c>
      <c r="F106" s="2" t="s">
        <v>82</v>
      </c>
      <c r="G106" s="100">
        <v>0</v>
      </c>
    </row>
    <row r="107" spans="1:7" ht="60" x14ac:dyDescent="0.25">
      <c r="A107" s="12" t="s">
        <v>255</v>
      </c>
      <c r="B107" s="12" t="s">
        <v>262</v>
      </c>
      <c r="C107" s="12" t="s">
        <v>412</v>
      </c>
      <c r="D107" s="12" t="s">
        <v>263</v>
      </c>
      <c r="E107" s="12">
        <v>2711</v>
      </c>
      <c r="F107" s="12" t="s">
        <v>44</v>
      </c>
      <c r="G107" s="100">
        <v>0</v>
      </c>
    </row>
    <row r="108" spans="1:7" ht="14.45" x14ac:dyDescent="0.35">
      <c r="E108" s="12">
        <v>3821</v>
      </c>
      <c r="F108" s="12" t="s">
        <v>48</v>
      </c>
      <c r="G108" s="100">
        <v>1000000</v>
      </c>
    </row>
    <row r="109" spans="1:7" ht="14.45" x14ac:dyDescent="0.35">
      <c r="E109" s="12">
        <v>4411</v>
      </c>
      <c r="F109" s="12" t="s">
        <v>210</v>
      </c>
      <c r="G109" s="100">
        <v>10000000</v>
      </c>
    </row>
    <row r="110" spans="1:7" ht="60" x14ac:dyDescent="0.25">
      <c r="D110" s="12" t="s">
        <v>276</v>
      </c>
      <c r="E110" s="12">
        <v>2171</v>
      </c>
      <c r="F110" s="12" t="s">
        <v>274</v>
      </c>
      <c r="G110" s="100">
        <v>0</v>
      </c>
    </row>
    <row r="111" spans="1:7" ht="14.45" x14ac:dyDescent="0.35">
      <c r="E111" s="12">
        <v>2211</v>
      </c>
      <c r="F111" s="12" t="s">
        <v>47</v>
      </c>
      <c r="G111" s="100">
        <v>30000</v>
      </c>
    </row>
    <row r="112" spans="1:7" ht="14.45" x14ac:dyDescent="0.35">
      <c r="E112" s="12">
        <v>2711</v>
      </c>
      <c r="F112" s="12" t="s">
        <v>44</v>
      </c>
      <c r="G112" s="100">
        <v>0</v>
      </c>
    </row>
    <row r="113" spans="4:7" ht="14.45" x14ac:dyDescent="0.35">
      <c r="E113" s="12">
        <v>3251</v>
      </c>
      <c r="F113" s="12" t="s">
        <v>160</v>
      </c>
      <c r="G113" s="100">
        <v>50000</v>
      </c>
    </row>
    <row r="114" spans="4:7" ht="14.45" x14ac:dyDescent="0.35">
      <c r="E114" s="12">
        <v>3291</v>
      </c>
      <c r="F114" s="12" t="s">
        <v>174</v>
      </c>
      <c r="G114" s="100">
        <v>0</v>
      </c>
    </row>
    <row r="115" spans="4:7" ht="14.45" x14ac:dyDescent="0.35">
      <c r="E115" s="12">
        <v>3351</v>
      </c>
      <c r="F115" s="12" t="s">
        <v>194</v>
      </c>
      <c r="G115" s="100">
        <v>200000</v>
      </c>
    </row>
    <row r="116" spans="4:7" x14ac:dyDescent="0.25">
      <c r="E116" s="12">
        <v>3711</v>
      </c>
      <c r="F116" s="12" t="s">
        <v>18</v>
      </c>
      <c r="G116" s="100">
        <v>0</v>
      </c>
    </row>
    <row r="117" spans="4:7" x14ac:dyDescent="0.25">
      <c r="E117" s="12">
        <v>3751</v>
      </c>
      <c r="F117" s="12" t="s">
        <v>19</v>
      </c>
      <c r="G117" s="100">
        <v>0</v>
      </c>
    </row>
    <row r="118" spans="4:7" x14ac:dyDescent="0.25">
      <c r="E118" s="12">
        <v>3761</v>
      </c>
      <c r="F118" s="12" t="s">
        <v>192</v>
      </c>
      <c r="G118" s="100">
        <v>0</v>
      </c>
    </row>
    <row r="119" spans="4:7" ht="14.45" x14ac:dyDescent="0.35">
      <c r="E119" s="12">
        <v>3791</v>
      </c>
      <c r="F119" s="12" t="s">
        <v>185</v>
      </c>
      <c r="G119" s="100">
        <v>0</v>
      </c>
    </row>
    <row r="120" spans="4:7" ht="14.45" x14ac:dyDescent="0.35">
      <c r="E120" s="12">
        <v>3821</v>
      </c>
      <c r="F120" s="12" t="s">
        <v>48</v>
      </c>
      <c r="G120" s="100">
        <v>1000000</v>
      </c>
    </row>
    <row r="121" spans="4:7" ht="14.45" x14ac:dyDescent="0.35">
      <c r="E121" s="12">
        <v>4451</v>
      </c>
      <c r="F121" s="12" t="s">
        <v>198</v>
      </c>
      <c r="G121" s="100">
        <v>1000000</v>
      </c>
    </row>
    <row r="122" spans="4:7" ht="14.45" x14ac:dyDescent="0.35">
      <c r="E122" s="12">
        <v>5211</v>
      </c>
      <c r="F122" s="12" t="s">
        <v>29</v>
      </c>
      <c r="G122" s="100">
        <v>0</v>
      </c>
    </row>
    <row r="123" spans="4:7" x14ac:dyDescent="0.25">
      <c r="E123" s="12">
        <v>5231</v>
      </c>
      <c r="F123" s="12" t="s">
        <v>46</v>
      </c>
      <c r="G123" s="100">
        <v>0</v>
      </c>
    </row>
    <row r="124" spans="4:7" x14ac:dyDescent="0.25">
      <c r="E124" s="12">
        <v>5671</v>
      </c>
      <c r="F124" s="12" t="s">
        <v>74</v>
      </c>
      <c r="G124" s="100">
        <v>40000</v>
      </c>
    </row>
    <row r="125" spans="4:7" ht="14.45" x14ac:dyDescent="0.35">
      <c r="D125" s="12" t="s">
        <v>267</v>
      </c>
      <c r="E125" s="12">
        <v>4411</v>
      </c>
      <c r="F125" s="12" t="s">
        <v>210</v>
      </c>
      <c r="G125" s="100">
        <v>3000000</v>
      </c>
    </row>
    <row r="126" spans="4:7" ht="30" x14ac:dyDescent="0.25">
      <c r="D126" s="12" t="s">
        <v>269</v>
      </c>
      <c r="E126" s="12">
        <v>4431</v>
      </c>
      <c r="F126" s="12" t="s">
        <v>197</v>
      </c>
      <c r="G126" s="100">
        <v>3000000</v>
      </c>
    </row>
    <row r="127" spans="4:7" ht="30" x14ac:dyDescent="0.25">
      <c r="D127" s="12" t="s">
        <v>271</v>
      </c>
      <c r="E127" s="12">
        <v>4421</v>
      </c>
      <c r="F127" s="12" t="s">
        <v>243</v>
      </c>
      <c r="G127" s="100">
        <v>200000</v>
      </c>
    </row>
    <row r="128" spans="4:7" x14ac:dyDescent="0.25">
      <c r="D128" s="12" t="s">
        <v>272</v>
      </c>
      <c r="E128" s="12">
        <v>4451</v>
      </c>
      <c r="F128" s="12" t="s">
        <v>198</v>
      </c>
      <c r="G128" s="100">
        <v>200000</v>
      </c>
    </row>
    <row r="129" spans="2:7" ht="30" x14ac:dyDescent="0.25">
      <c r="D129" s="12" t="s">
        <v>273</v>
      </c>
      <c r="E129" s="12">
        <v>2461</v>
      </c>
      <c r="F129" s="12" t="s">
        <v>77</v>
      </c>
      <c r="G129" s="100">
        <v>50000</v>
      </c>
    </row>
    <row r="130" spans="2:7" x14ac:dyDescent="0.25">
      <c r="E130" s="12">
        <v>2491</v>
      </c>
      <c r="F130" s="12" t="s">
        <v>99</v>
      </c>
      <c r="G130" s="100">
        <v>400000</v>
      </c>
    </row>
    <row r="131" spans="2:7" x14ac:dyDescent="0.25">
      <c r="E131" s="12">
        <v>2721</v>
      </c>
      <c r="F131" s="12" t="s">
        <v>72</v>
      </c>
      <c r="G131" s="100">
        <v>39531.730000000003</v>
      </c>
    </row>
    <row r="132" spans="2:7" ht="14.45" x14ac:dyDescent="0.35">
      <c r="E132" s="12">
        <v>2911</v>
      </c>
      <c r="F132" s="12" t="s">
        <v>15</v>
      </c>
      <c r="G132" s="100">
        <v>150000</v>
      </c>
    </row>
    <row r="133" spans="2:7" x14ac:dyDescent="0.25">
      <c r="E133" s="12">
        <v>4431</v>
      </c>
      <c r="F133" s="12" t="s">
        <v>197</v>
      </c>
      <c r="G133" s="100">
        <v>200000</v>
      </c>
    </row>
    <row r="134" spans="2:7" ht="30" x14ac:dyDescent="0.25">
      <c r="B134" s="12" t="s">
        <v>281</v>
      </c>
      <c r="C134" s="2" t="s">
        <v>412</v>
      </c>
      <c r="D134" s="12" t="s">
        <v>280</v>
      </c>
      <c r="E134" s="12">
        <v>2491</v>
      </c>
      <c r="F134" s="12" t="s">
        <v>99</v>
      </c>
      <c r="G134" s="100">
        <v>200000</v>
      </c>
    </row>
    <row r="135" spans="2:7" x14ac:dyDescent="0.25">
      <c r="C135"/>
      <c r="E135" s="12">
        <v>2541</v>
      </c>
      <c r="F135" s="12" t="s">
        <v>107</v>
      </c>
      <c r="G135" s="100">
        <v>30000</v>
      </c>
    </row>
    <row r="136" spans="2:7" ht="14.45" x14ac:dyDescent="0.35">
      <c r="C136"/>
      <c r="E136" s="12">
        <v>3821</v>
      </c>
      <c r="F136" s="12" t="s">
        <v>48</v>
      </c>
      <c r="G136" s="100">
        <v>1000000</v>
      </c>
    </row>
    <row r="137" spans="2:7" x14ac:dyDescent="0.25">
      <c r="C137"/>
      <c r="E137" s="12">
        <v>5191</v>
      </c>
      <c r="F137" s="12" t="s">
        <v>278</v>
      </c>
      <c r="G137" s="100">
        <v>200000</v>
      </c>
    </row>
    <row r="138" spans="2:7" ht="14.45" x14ac:dyDescent="0.35">
      <c r="C138"/>
      <c r="E138" s="12">
        <v>5211</v>
      </c>
      <c r="F138" s="12" t="s">
        <v>29</v>
      </c>
      <c r="G138" s="100">
        <v>30000</v>
      </c>
    </row>
    <row r="139" spans="2:7" ht="14.45" x14ac:dyDescent="0.35">
      <c r="C139"/>
      <c r="E139" s="12">
        <v>5691</v>
      </c>
      <c r="F139" s="12" t="s">
        <v>33</v>
      </c>
      <c r="G139" s="100">
        <v>25000</v>
      </c>
    </row>
    <row r="140" spans="2:7" ht="30" x14ac:dyDescent="0.25">
      <c r="B140" s="12" t="s">
        <v>257</v>
      </c>
      <c r="C140" s="2" t="s">
        <v>412</v>
      </c>
      <c r="D140" s="12" t="s">
        <v>266</v>
      </c>
      <c r="E140" s="12">
        <v>4411</v>
      </c>
      <c r="F140" s="12" t="s">
        <v>210</v>
      </c>
      <c r="G140" s="100">
        <v>3000000</v>
      </c>
    </row>
    <row r="141" spans="2:7" ht="14.45" x14ac:dyDescent="0.35">
      <c r="C141"/>
      <c r="D141" s="12" t="s">
        <v>264</v>
      </c>
      <c r="E141" s="2">
        <v>4411</v>
      </c>
      <c r="F141" s="12" t="s">
        <v>210</v>
      </c>
      <c r="G141" s="100">
        <v>3000000</v>
      </c>
    </row>
    <row r="142" spans="2:7" ht="14.45" x14ac:dyDescent="0.35">
      <c r="C142"/>
      <c r="D142" s="12" t="s">
        <v>259</v>
      </c>
      <c r="E142" s="12">
        <v>3351</v>
      </c>
      <c r="F142" s="12" t="s">
        <v>194</v>
      </c>
      <c r="G142" s="100">
        <v>400000</v>
      </c>
    </row>
    <row r="143" spans="2:7" ht="14.45" x14ac:dyDescent="0.35">
      <c r="C143"/>
      <c r="E143" s="12">
        <v>4411</v>
      </c>
      <c r="F143" s="12" t="s">
        <v>210</v>
      </c>
      <c r="G143" s="100">
        <v>10000000</v>
      </c>
    </row>
    <row r="144" spans="2:7" x14ac:dyDescent="0.25">
      <c r="C144"/>
      <c r="D144" s="12" t="s">
        <v>256</v>
      </c>
      <c r="E144" s="2">
        <v>4411</v>
      </c>
      <c r="F144" s="12" t="s">
        <v>210</v>
      </c>
      <c r="G144" s="100">
        <v>20000000</v>
      </c>
    </row>
    <row r="145" spans="1:7" ht="14.45" x14ac:dyDescent="0.35">
      <c r="C145"/>
      <c r="D145" s="12" t="s">
        <v>260</v>
      </c>
      <c r="E145" s="12">
        <v>3251</v>
      </c>
      <c r="F145" s="12" t="s">
        <v>160</v>
      </c>
      <c r="G145" s="100">
        <v>1000000</v>
      </c>
    </row>
    <row r="146" spans="1:7" ht="14.45" x14ac:dyDescent="0.35">
      <c r="C146"/>
      <c r="E146" s="12">
        <v>4411</v>
      </c>
      <c r="F146" s="12" t="s">
        <v>210</v>
      </c>
      <c r="G146" s="100">
        <v>20000000</v>
      </c>
    </row>
    <row r="147" spans="1:7" ht="60" x14ac:dyDescent="0.25">
      <c r="A147" s="12" t="s">
        <v>67</v>
      </c>
      <c r="B147" s="12" t="s">
        <v>95</v>
      </c>
      <c r="C147" s="12" t="s">
        <v>409</v>
      </c>
      <c r="D147" s="12" t="s">
        <v>87</v>
      </c>
      <c r="E147" s="12">
        <v>2421</v>
      </c>
      <c r="F147" s="12" t="s">
        <v>88</v>
      </c>
      <c r="G147" s="100">
        <v>0</v>
      </c>
    </row>
    <row r="148" spans="1:7" x14ac:dyDescent="0.25">
      <c r="E148" s="12">
        <v>2461</v>
      </c>
      <c r="F148" s="12" t="s">
        <v>77</v>
      </c>
      <c r="G148" s="100">
        <v>2900000</v>
      </c>
    </row>
    <row r="149" spans="1:7" x14ac:dyDescent="0.25">
      <c r="E149" s="12">
        <v>2511</v>
      </c>
      <c r="F149" s="12" t="s">
        <v>89</v>
      </c>
      <c r="G149" s="100">
        <v>0</v>
      </c>
    </row>
    <row r="150" spans="1:7" ht="14.45" x14ac:dyDescent="0.35">
      <c r="E150" s="12">
        <v>2711</v>
      </c>
      <c r="F150" s="12" t="s">
        <v>44</v>
      </c>
      <c r="G150" s="100">
        <v>0</v>
      </c>
    </row>
    <row r="151" spans="1:7" x14ac:dyDescent="0.25">
      <c r="E151" s="12">
        <v>2721</v>
      </c>
      <c r="F151" s="12" t="s">
        <v>72</v>
      </c>
      <c r="G151" s="100">
        <v>45000</v>
      </c>
    </row>
    <row r="152" spans="1:7" ht="14.45" x14ac:dyDescent="0.35">
      <c r="E152" s="12">
        <v>2911</v>
      </c>
      <c r="F152" s="12" t="s">
        <v>15</v>
      </c>
      <c r="G152" s="100">
        <v>0</v>
      </c>
    </row>
    <row r="153" spans="1:7" x14ac:dyDescent="0.25">
      <c r="E153" s="12">
        <v>3111</v>
      </c>
      <c r="F153" s="12" t="s">
        <v>90</v>
      </c>
      <c r="G153" s="100">
        <v>65000000</v>
      </c>
    </row>
    <row r="154" spans="1:7" x14ac:dyDescent="0.25">
      <c r="E154" s="12">
        <v>3151</v>
      </c>
      <c r="F154" s="12" t="s">
        <v>91</v>
      </c>
      <c r="G154" s="100">
        <v>0</v>
      </c>
    </row>
    <row r="155" spans="1:7" ht="14.45" x14ac:dyDescent="0.35">
      <c r="E155" s="12">
        <v>3261</v>
      </c>
      <c r="F155" s="12" t="s">
        <v>73</v>
      </c>
      <c r="G155" s="100">
        <v>0</v>
      </c>
    </row>
    <row r="156" spans="1:7" x14ac:dyDescent="0.25">
      <c r="E156" s="12">
        <v>3531</v>
      </c>
      <c r="F156" s="12" t="s">
        <v>28</v>
      </c>
      <c r="G156" s="100">
        <v>0</v>
      </c>
    </row>
    <row r="157" spans="1:7" ht="14.45" x14ac:dyDescent="0.35">
      <c r="E157" s="12">
        <v>3581</v>
      </c>
      <c r="F157" s="12" t="s">
        <v>92</v>
      </c>
      <c r="G157" s="100">
        <v>0</v>
      </c>
    </row>
    <row r="158" spans="1:7" ht="14.45" x14ac:dyDescent="0.35">
      <c r="E158" s="12">
        <v>3831</v>
      </c>
      <c r="F158" s="12" t="s">
        <v>93</v>
      </c>
      <c r="G158" s="100">
        <v>0</v>
      </c>
    </row>
    <row r="159" spans="1:7" x14ac:dyDescent="0.25">
      <c r="E159" s="12">
        <v>5231</v>
      </c>
      <c r="F159" s="12" t="s">
        <v>46</v>
      </c>
      <c r="G159" s="100">
        <v>0</v>
      </c>
    </row>
    <row r="160" spans="1:7" x14ac:dyDescent="0.25">
      <c r="E160" s="12">
        <v>5641</v>
      </c>
      <c r="F160" s="12" t="s">
        <v>94</v>
      </c>
      <c r="G160" s="100">
        <v>0</v>
      </c>
    </row>
    <row r="161" spans="2:7" x14ac:dyDescent="0.25">
      <c r="E161" s="12">
        <v>5661</v>
      </c>
      <c r="F161" s="12" t="s">
        <v>31</v>
      </c>
      <c r="G161" s="100">
        <v>200000</v>
      </c>
    </row>
    <row r="162" spans="2:7" ht="45" x14ac:dyDescent="0.25">
      <c r="B162" s="12" t="s">
        <v>116</v>
      </c>
      <c r="C162" s="2" t="s">
        <v>409</v>
      </c>
      <c r="D162" s="12" t="s">
        <v>115</v>
      </c>
      <c r="E162" s="12">
        <v>2111</v>
      </c>
      <c r="F162" s="12" t="s">
        <v>117</v>
      </c>
      <c r="G162" s="100">
        <v>0</v>
      </c>
    </row>
    <row r="163" spans="2:7" x14ac:dyDescent="0.25">
      <c r="C163"/>
      <c r="E163" s="12">
        <v>2141</v>
      </c>
      <c r="F163" s="12" t="s">
        <v>118</v>
      </c>
      <c r="G163" s="100">
        <v>0</v>
      </c>
    </row>
    <row r="164" spans="2:7" ht="14.45" x14ac:dyDescent="0.35">
      <c r="C164"/>
      <c r="E164" s="12">
        <v>2161</v>
      </c>
      <c r="F164" s="12" t="s">
        <v>119</v>
      </c>
      <c r="G164" s="100">
        <v>0</v>
      </c>
    </row>
    <row r="165" spans="2:7" ht="14.45" x14ac:dyDescent="0.35">
      <c r="C165"/>
      <c r="E165" s="12">
        <v>2221</v>
      </c>
      <c r="F165" s="12" t="s">
        <v>120</v>
      </c>
      <c r="G165" s="100">
        <v>0</v>
      </c>
    </row>
    <row r="166" spans="2:7" ht="14.45" x14ac:dyDescent="0.35">
      <c r="C166"/>
      <c r="E166" s="12">
        <v>2421</v>
      </c>
      <c r="F166" s="12" t="s">
        <v>88</v>
      </c>
      <c r="G166" s="100">
        <v>0</v>
      </c>
    </row>
    <row r="167" spans="2:7" ht="14.45" x14ac:dyDescent="0.35">
      <c r="C167"/>
      <c r="E167" s="12">
        <v>2431</v>
      </c>
      <c r="F167" s="12" t="s">
        <v>98</v>
      </c>
      <c r="G167" s="100">
        <v>0</v>
      </c>
    </row>
    <row r="168" spans="2:7" x14ac:dyDescent="0.25">
      <c r="C168"/>
      <c r="E168" s="12">
        <v>2461</v>
      </c>
      <c r="F168" s="12" t="s">
        <v>77</v>
      </c>
      <c r="G168" s="100">
        <v>0</v>
      </c>
    </row>
    <row r="169" spans="2:7" x14ac:dyDescent="0.25">
      <c r="C169"/>
      <c r="E169" s="12">
        <v>2471</v>
      </c>
      <c r="F169" s="12" t="s">
        <v>78</v>
      </c>
      <c r="G169" s="100">
        <v>15000</v>
      </c>
    </row>
    <row r="170" spans="2:7" x14ac:dyDescent="0.25">
      <c r="C170"/>
      <c r="E170" s="12">
        <v>2491</v>
      </c>
      <c r="F170" s="12" t="s">
        <v>99</v>
      </c>
      <c r="G170" s="100">
        <v>15000</v>
      </c>
    </row>
    <row r="171" spans="2:7" x14ac:dyDescent="0.25">
      <c r="C171"/>
      <c r="E171" s="12">
        <v>2521</v>
      </c>
      <c r="F171" s="12" t="s">
        <v>79</v>
      </c>
      <c r="G171" s="100">
        <v>18000</v>
      </c>
    </row>
    <row r="172" spans="2:7" x14ac:dyDescent="0.25">
      <c r="C172"/>
      <c r="E172" s="12">
        <v>2591</v>
      </c>
      <c r="F172" s="12" t="s">
        <v>121</v>
      </c>
      <c r="G172" s="100">
        <v>60000</v>
      </c>
    </row>
    <row r="173" spans="2:7" ht="14.45" x14ac:dyDescent="0.35">
      <c r="C173"/>
      <c r="E173" s="12">
        <v>2711</v>
      </c>
      <c r="F173" s="12" t="s">
        <v>44</v>
      </c>
      <c r="G173" s="100">
        <v>0</v>
      </c>
    </row>
    <row r="174" spans="2:7" x14ac:dyDescent="0.25">
      <c r="C174"/>
      <c r="E174" s="12">
        <v>2721</v>
      </c>
      <c r="F174" s="12" t="s">
        <v>72</v>
      </c>
      <c r="G174" s="100">
        <v>60000</v>
      </c>
    </row>
    <row r="175" spans="2:7" ht="14.45" x14ac:dyDescent="0.35">
      <c r="C175"/>
      <c r="E175" s="12">
        <v>2751</v>
      </c>
      <c r="F175" s="12" t="s">
        <v>123</v>
      </c>
      <c r="G175" s="100">
        <v>25000</v>
      </c>
    </row>
    <row r="176" spans="2:7" ht="14.45" x14ac:dyDescent="0.35">
      <c r="C176"/>
      <c r="E176" s="12">
        <v>2821</v>
      </c>
      <c r="F176" s="12" t="s">
        <v>124</v>
      </c>
      <c r="G176" s="100">
        <v>0</v>
      </c>
    </row>
    <row r="177" spans="2:7" ht="14.45" x14ac:dyDescent="0.35">
      <c r="C177"/>
      <c r="E177" s="12">
        <v>2911</v>
      </c>
      <c r="F177" s="12" t="s">
        <v>15</v>
      </c>
      <c r="G177" s="100">
        <v>25000</v>
      </c>
    </row>
    <row r="178" spans="2:7" ht="14.45" x14ac:dyDescent="0.35">
      <c r="C178"/>
      <c r="E178" s="12">
        <v>2981</v>
      </c>
      <c r="F178" s="12" t="s">
        <v>125</v>
      </c>
      <c r="G178" s="100">
        <v>0</v>
      </c>
    </row>
    <row r="179" spans="2:7" x14ac:dyDescent="0.25">
      <c r="C179"/>
      <c r="E179" s="12">
        <v>3341</v>
      </c>
      <c r="F179" s="12" t="s">
        <v>126</v>
      </c>
      <c r="G179" s="100">
        <v>0</v>
      </c>
    </row>
    <row r="180" spans="2:7" x14ac:dyDescent="0.25">
      <c r="C180"/>
      <c r="E180" s="12">
        <v>3511</v>
      </c>
      <c r="F180" s="12" t="s">
        <v>127</v>
      </c>
      <c r="G180" s="100">
        <v>0</v>
      </c>
    </row>
    <row r="181" spans="2:7" x14ac:dyDescent="0.25">
      <c r="C181"/>
      <c r="E181" s="12">
        <v>3571</v>
      </c>
      <c r="F181" s="12" t="s">
        <v>128</v>
      </c>
      <c r="G181" s="100">
        <v>0</v>
      </c>
    </row>
    <row r="182" spans="2:7" x14ac:dyDescent="0.25">
      <c r="C182"/>
      <c r="E182" s="12">
        <v>3591</v>
      </c>
      <c r="F182" s="12" t="s">
        <v>129</v>
      </c>
      <c r="G182" s="100">
        <v>0</v>
      </c>
    </row>
    <row r="183" spans="2:7" ht="14.45" x14ac:dyDescent="0.35">
      <c r="C183"/>
      <c r="E183" s="12">
        <v>3831</v>
      </c>
      <c r="F183" s="12" t="s">
        <v>93</v>
      </c>
      <c r="G183" s="100">
        <v>0</v>
      </c>
    </row>
    <row r="184" spans="2:7" x14ac:dyDescent="0.25">
      <c r="C184"/>
      <c r="E184" s="12">
        <v>5111</v>
      </c>
      <c r="F184" s="12" t="s">
        <v>130</v>
      </c>
      <c r="G184" s="100">
        <v>0</v>
      </c>
    </row>
    <row r="185" spans="2:7" x14ac:dyDescent="0.25">
      <c r="C185"/>
      <c r="E185" s="12">
        <v>5151</v>
      </c>
      <c r="F185" s="12" t="s">
        <v>131</v>
      </c>
      <c r="G185" s="100">
        <v>0</v>
      </c>
    </row>
    <row r="186" spans="2:7" x14ac:dyDescent="0.25">
      <c r="C186"/>
      <c r="E186" s="12">
        <v>5421</v>
      </c>
      <c r="F186" s="12" t="s">
        <v>81</v>
      </c>
      <c r="G186" s="100">
        <v>150000</v>
      </c>
    </row>
    <row r="187" spans="2:7" ht="14.45" x14ac:dyDescent="0.35">
      <c r="C187"/>
      <c r="E187" s="12">
        <v>5621</v>
      </c>
      <c r="F187" s="12" t="s">
        <v>85</v>
      </c>
      <c r="G187" s="100">
        <v>120000</v>
      </c>
    </row>
    <row r="188" spans="2:7" ht="45" x14ac:dyDescent="0.25">
      <c r="B188" s="12" t="s">
        <v>70</v>
      </c>
      <c r="C188" s="2" t="s">
        <v>409</v>
      </c>
      <c r="D188" s="12" t="s">
        <v>84</v>
      </c>
      <c r="E188" s="12">
        <v>2441</v>
      </c>
      <c r="F188" s="12" t="s">
        <v>75</v>
      </c>
      <c r="G188" s="100">
        <v>80000</v>
      </c>
    </row>
    <row r="189" spans="2:7" ht="14.45" x14ac:dyDescent="0.35">
      <c r="C189"/>
      <c r="E189" s="12">
        <v>2451</v>
      </c>
      <c r="F189" s="12" t="s">
        <v>76</v>
      </c>
      <c r="G189" s="100">
        <v>80000</v>
      </c>
    </row>
    <row r="190" spans="2:7" x14ac:dyDescent="0.25">
      <c r="C190"/>
      <c r="E190" s="12">
        <v>2461</v>
      </c>
      <c r="F190" s="12" t="s">
        <v>77</v>
      </c>
      <c r="G190" s="100">
        <v>150000</v>
      </c>
    </row>
    <row r="191" spans="2:7" x14ac:dyDescent="0.25">
      <c r="C191"/>
      <c r="E191" s="12">
        <v>2471</v>
      </c>
      <c r="F191" s="12" t="s">
        <v>78</v>
      </c>
      <c r="G191" s="100">
        <v>0</v>
      </c>
    </row>
    <row r="192" spans="2:7" x14ac:dyDescent="0.25">
      <c r="C192"/>
      <c r="E192" s="12">
        <v>2521</v>
      </c>
      <c r="F192" s="12" t="s">
        <v>79</v>
      </c>
      <c r="G192" s="100">
        <v>200000</v>
      </c>
    </row>
    <row r="193" spans="3:7" ht="14.45" x14ac:dyDescent="0.35">
      <c r="C193"/>
      <c r="E193" s="12">
        <v>2711</v>
      </c>
      <c r="F193" s="12" t="s">
        <v>44</v>
      </c>
      <c r="G193" s="100">
        <v>0</v>
      </c>
    </row>
    <row r="194" spans="3:7" x14ac:dyDescent="0.25">
      <c r="C194"/>
      <c r="E194" s="12">
        <v>2721</v>
      </c>
      <c r="F194" s="12" t="s">
        <v>72</v>
      </c>
      <c r="G194" s="100">
        <v>600000</v>
      </c>
    </row>
    <row r="195" spans="3:7" ht="14.45" x14ac:dyDescent="0.35">
      <c r="C195"/>
      <c r="E195" s="12">
        <v>2911</v>
      </c>
      <c r="F195" s="12" t="s">
        <v>15</v>
      </c>
      <c r="G195" s="100">
        <v>1000000</v>
      </c>
    </row>
    <row r="196" spans="3:7" x14ac:dyDescent="0.25">
      <c r="C196"/>
      <c r="E196" s="12">
        <v>3371</v>
      </c>
      <c r="F196" s="12" t="s">
        <v>80</v>
      </c>
      <c r="G196" s="100">
        <v>3000000</v>
      </c>
    </row>
    <row r="197" spans="3:7" x14ac:dyDescent="0.25">
      <c r="C197"/>
      <c r="E197" s="12">
        <v>5421</v>
      </c>
      <c r="F197" s="12" t="s">
        <v>81</v>
      </c>
      <c r="G197" s="100">
        <v>400000</v>
      </c>
    </row>
    <row r="198" spans="3:7" ht="14.45" x14ac:dyDescent="0.35">
      <c r="C198"/>
      <c r="E198" s="12">
        <v>5611</v>
      </c>
      <c r="F198" s="12" t="s">
        <v>82</v>
      </c>
      <c r="G198" s="100">
        <v>600000</v>
      </c>
    </row>
    <row r="199" spans="3:7" x14ac:dyDescent="0.25">
      <c r="C199"/>
      <c r="E199" s="12">
        <v>5781</v>
      </c>
      <c r="F199" s="12" t="s">
        <v>83</v>
      </c>
      <c r="G199" s="100">
        <v>400000</v>
      </c>
    </row>
    <row r="200" spans="3:7" ht="30" x14ac:dyDescent="0.25">
      <c r="C200"/>
      <c r="D200" s="12" t="s">
        <v>68</v>
      </c>
      <c r="E200" s="12">
        <v>2711</v>
      </c>
      <c r="F200" s="12" t="s">
        <v>44</v>
      </c>
      <c r="G200" s="100">
        <v>0</v>
      </c>
    </row>
    <row r="201" spans="3:7" x14ac:dyDescent="0.25">
      <c r="C201"/>
      <c r="E201" s="12">
        <v>2721</v>
      </c>
      <c r="F201" s="12" t="s">
        <v>72</v>
      </c>
      <c r="G201" s="100">
        <v>199999.99633333299</v>
      </c>
    </row>
    <row r="202" spans="3:7" ht="14.45" x14ac:dyDescent="0.35">
      <c r="C202"/>
      <c r="E202" s="12">
        <v>2911</v>
      </c>
      <c r="F202" s="12" t="s">
        <v>15</v>
      </c>
      <c r="G202" s="100">
        <v>0</v>
      </c>
    </row>
    <row r="203" spans="3:7" ht="14.45" x14ac:dyDescent="0.35">
      <c r="C203"/>
      <c r="E203" s="12">
        <v>3261</v>
      </c>
      <c r="F203" s="12" t="s">
        <v>73</v>
      </c>
      <c r="G203" s="100">
        <v>15000000</v>
      </c>
    </row>
    <row r="204" spans="3:7" x14ac:dyDescent="0.25">
      <c r="C204"/>
      <c r="E204" s="12">
        <v>5671</v>
      </c>
      <c r="F204" s="12" t="s">
        <v>74</v>
      </c>
      <c r="G204" s="100">
        <v>1000000</v>
      </c>
    </row>
    <row r="205" spans="3:7" ht="14.45" x14ac:dyDescent="0.35">
      <c r="C205"/>
      <c r="D205" s="12" t="s">
        <v>86</v>
      </c>
      <c r="E205" s="12">
        <v>2711</v>
      </c>
      <c r="F205" s="12" t="s">
        <v>44</v>
      </c>
      <c r="G205" s="100">
        <v>0</v>
      </c>
    </row>
    <row r="206" spans="3:7" x14ac:dyDescent="0.25">
      <c r="C206"/>
      <c r="E206" s="12">
        <v>2721</v>
      </c>
      <c r="F206" s="12" t="s">
        <v>72</v>
      </c>
      <c r="G206" s="100">
        <v>300000</v>
      </c>
    </row>
    <row r="207" spans="3:7" ht="14.45" x14ac:dyDescent="0.35">
      <c r="C207"/>
      <c r="E207" s="12">
        <v>2911</v>
      </c>
      <c r="F207" s="12" t="s">
        <v>15</v>
      </c>
      <c r="G207" s="100">
        <v>0</v>
      </c>
    </row>
    <row r="208" spans="3:7" x14ac:dyDescent="0.25">
      <c r="C208"/>
      <c r="E208" s="12">
        <v>5421</v>
      </c>
      <c r="F208" s="12" t="s">
        <v>81</v>
      </c>
      <c r="G208" s="100">
        <v>300000</v>
      </c>
    </row>
    <row r="209" spans="2:7" ht="14.45" x14ac:dyDescent="0.35">
      <c r="C209"/>
      <c r="E209" s="12">
        <v>5621</v>
      </c>
      <c r="F209" s="12" t="s">
        <v>85</v>
      </c>
      <c r="G209" s="100">
        <v>0</v>
      </c>
    </row>
    <row r="210" spans="2:7" x14ac:dyDescent="0.25">
      <c r="C210"/>
      <c r="E210" s="12">
        <v>5671</v>
      </c>
      <c r="F210" s="12" t="s">
        <v>74</v>
      </c>
      <c r="G210" s="100">
        <v>2000000</v>
      </c>
    </row>
    <row r="211" spans="2:7" ht="30" x14ac:dyDescent="0.25">
      <c r="B211" s="12" t="s">
        <v>97</v>
      </c>
      <c r="C211" s="2" t="s">
        <v>409</v>
      </c>
      <c r="D211" s="12" t="s">
        <v>101</v>
      </c>
      <c r="E211" s="12">
        <v>2421</v>
      </c>
      <c r="F211" s="12" t="s">
        <v>88</v>
      </c>
      <c r="G211" s="100">
        <v>15000000</v>
      </c>
    </row>
    <row r="212" spans="2:7" ht="14.45" x14ac:dyDescent="0.35">
      <c r="C212"/>
      <c r="E212" s="12">
        <v>2711</v>
      </c>
      <c r="F212" s="12" t="s">
        <v>44</v>
      </c>
      <c r="G212" s="100">
        <v>0</v>
      </c>
    </row>
    <row r="213" spans="2:7" x14ac:dyDescent="0.25">
      <c r="C213"/>
      <c r="E213" s="12">
        <v>2721</v>
      </c>
      <c r="F213" s="12" t="s">
        <v>72</v>
      </c>
      <c r="G213" s="100">
        <v>200000</v>
      </c>
    </row>
    <row r="214" spans="2:7" ht="14.45" x14ac:dyDescent="0.35">
      <c r="C214"/>
      <c r="E214" s="12">
        <v>2911</v>
      </c>
      <c r="F214" s="12" t="s">
        <v>15</v>
      </c>
      <c r="G214" s="100">
        <v>0</v>
      </c>
    </row>
    <row r="215" spans="2:7" ht="14.45" x14ac:dyDescent="0.35">
      <c r="C215"/>
      <c r="E215" s="12">
        <v>5621</v>
      </c>
      <c r="F215" s="12" t="s">
        <v>85</v>
      </c>
      <c r="G215" s="100">
        <v>0</v>
      </c>
    </row>
    <row r="216" spans="2:7" ht="30" x14ac:dyDescent="0.25">
      <c r="C216"/>
      <c r="D216" s="12" t="s">
        <v>96</v>
      </c>
      <c r="E216" s="12">
        <v>2421</v>
      </c>
      <c r="F216" s="12" t="s">
        <v>88</v>
      </c>
      <c r="G216" s="100">
        <v>400000</v>
      </c>
    </row>
    <row r="217" spans="2:7" ht="14.45" x14ac:dyDescent="0.35">
      <c r="C217"/>
      <c r="E217" s="12">
        <v>2431</v>
      </c>
      <c r="F217" s="12" t="s">
        <v>98</v>
      </c>
      <c r="G217" s="100">
        <v>15000</v>
      </c>
    </row>
    <row r="218" spans="2:7" x14ac:dyDescent="0.25">
      <c r="C218"/>
      <c r="E218" s="12">
        <v>2461</v>
      </c>
      <c r="F218" s="12" t="s">
        <v>77</v>
      </c>
      <c r="G218" s="100">
        <v>180000</v>
      </c>
    </row>
    <row r="219" spans="2:7" x14ac:dyDescent="0.25">
      <c r="C219"/>
      <c r="E219" s="12">
        <v>2471</v>
      </c>
      <c r="F219" s="12" t="s">
        <v>78</v>
      </c>
      <c r="G219" s="100">
        <v>2000000</v>
      </c>
    </row>
    <row r="220" spans="2:7" x14ac:dyDescent="0.25">
      <c r="C220"/>
      <c r="E220" s="12">
        <v>2491</v>
      </c>
      <c r="F220" s="12" t="s">
        <v>99</v>
      </c>
      <c r="G220" s="100">
        <v>5000000</v>
      </c>
    </row>
    <row r="221" spans="2:7" x14ac:dyDescent="0.25">
      <c r="C221"/>
      <c r="E221" s="12">
        <v>2511</v>
      </c>
      <c r="F221" s="12" t="s">
        <v>89</v>
      </c>
      <c r="G221" s="100">
        <v>80000</v>
      </c>
    </row>
    <row r="222" spans="2:7" ht="14.45" x14ac:dyDescent="0.35">
      <c r="C222"/>
      <c r="E222" s="12">
        <v>2711</v>
      </c>
      <c r="F222" s="12" t="s">
        <v>44</v>
      </c>
      <c r="G222" s="100">
        <v>0</v>
      </c>
    </row>
    <row r="223" spans="2:7" x14ac:dyDescent="0.25">
      <c r="C223"/>
      <c r="E223" s="12">
        <v>2721</v>
      </c>
      <c r="F223" s="12" t="s">
        <v>72</v>
      </c>
      <c r="G223" s="100">
        <v>180000</v>
      </c>
    </row>
    <row r="224" spans="2:7" ht="14.45" x14ac:dyDescent="0.35">
      <c r="C224"/>
      <c r="E224" s="12">
        <v>2911</v>
      </c>
      <c r="F224" s="12" t="s">
        <v>15</v>
      </c>
      <c r="G224" s="100">
        <v>1000000</v>
      </c>
    </row>
    <row r="225" spans="2:7" ht="14.45" x14ac:dyDescent="0.35">
      <c r="C225"/>
      <c r="E225" s="12">
        <v>2991</v>
      </c>
      <c r="F225" s="12" t="s">
        <v>100</v>
      </c>
      <c r="G225" s="100">
        <v>250000</v>
      </c>
    </row>
    <row r="226" spans="2:7" ht="14.45" x14ac:dyDescent="0.35">
      <c r="C226"/>
      <c r="E226" s="12">
        <v>3261</v>
      </c>
      <c r="F226" s="12" t="s">
        <v>73</v>
      </c>
      <c r="G226" s="100">
        <v>5000000</v>
      </c>
    </row>
    <row r="227" spans="2:7" x14ac:dyDescent="0.25">
      <c r="C227"/>
      <c r="E227" s="12">
        <v>5421</v>
      </c>
      <c r="F227" s="12" t="s">
        <v>81</v>
      </c>
      <c r="G227" s="100">
        <v>400000</v>
      </c>
    </row>
    <row r="228" spans="2:7" ht="30" x14ac:dyDescent="0.25">
      <c r="B228" s="12" t="s">
        <v>114</v>
      </c>
      <c r="C228" s="2" t="s">
        <v>409</v>
      </c>
      <c r="D228" s="12" t="s">
        <v>113</v>
      </c>
      <c r="E228" s="12">
        <v>3391</v>
      </c>
      <c r="F228" s="12" t="s">
        <v>17</v>
      </c>
      <c r="G228" s="100">
        <v>1000000</v>
      </c>
    </row>
    <row r="229" spans="2:7" x14ac:dyDescent="0.25">
      <c r="C229"/>
      <c r="E229" s="12">
        <v>3611</v>
      </c>
      <c r="F229" s="12" t="s">
        <v>45</v>
      </c>
      <c r="G229" s="100">
        <v>0</v>
      </c>
    </row>
    <row r="230" spans="2:7" x14ac:dyDescent="0.25">
      <c r="C230"/>
      <c r="E230" s="12">
        <v>5311</v>
      </c>
      <c r="F230" s="12" t="s">
        <v>111</v>
      </c>
      <c r="G230" s="100">
        <v>300000</v>
      </c>
    </row>
    <row r="231" spans="2:7" ht="30" x14ac:dyDescent="0.25">
      <c r="B231" s="12" t="s">
        <v>103</v>
      </c>
      <c r="C231" s="2" t="s">
        <v>409</v>
      </c>
      <c r="D231" s="12" t="s">
        <v>104</v>
      </c>
      <c r="E231" s="12">
        <v>2411</v>
      </c>
      <c r="F231" s="12" t="s">
        <v>102</v>
      </c>
      <c r="G231" s="100">
        <v>6000</v>
      </c>
    </row>
    <row r="232" spans="2:7" ht="14.45" x14ac:dyDescent="0.35">
      <c r="C232"/>
      <c r="E232" s="12">
        <v>2421</v>
      </c>
      <c r="F232" s="12" t="s">
        <v>88</v>
      </c>
      <c r="G232" s="100">
        <v>6000</v>
      </c>
    </row>
    <row r="233" spans="2:7" ht="14.45" x14ac:dyDescent="0.35">
      <c r="C233"/>
      <c r="E233" s="12">
        <v>2431</v>
      </c>
      <c r="F233" s="12" t="s">
        <v>98</v>
      </c>
      <c r="G233" s="100">
        <v>6000</v>
      </c>
    </row>
    <row r="234" spans="2:7" x14ac:dyDescent="0.25">
      <c r="C234"/>
      <c r="E234" s="12">
        <v>2461</v>
      </c>
      <c r="F234" s="12" t="s">
        <v>77</v>
      </c>
      <c r="G234" s="100">
        <v>18000</v>
      </c>
    </row>
    <row r="235" spans="2:7" x14ac:dyDescent="0.25">
      <c r="C235"/>
      <c r="E235" s="12">
        <v>2471</v>
      </c>
      <c r="F235" s="12" t="s">
        <v>78</v>
      </c>
      <c r="G235" s="100">
        <v>6000</v>
      </c>
    </row>
    <row r="236" spans="2:7" ht="14.45" x14ac:dyDescent="0.35">
      <c r="C236"/>
      <c r="E236" s="12">
        <v>2481</v>
      </c>
      <c r="F236" s="12" t="s">
        <v>105</v>
      </c>
      <c r="G236" s="100">
        <v>20000</v>
      </c>
    </row>
    <row r="237" spans="2:7" x14ac:dyDescent="0.25">
      <c r="C237"/>
      <c r="E237" s="12">
        <v>2491</v>
      </c>
      <c r="F237" s="12" t="s">
        <v>99</v>
      </c>
      <c r="G237" s="100">
        <v>20000</v>
      </c>
    </row>
    <row r="238" spans="2:7" x14ac:dyDescent="0.25">
      <c r="C238"/>
      <c r="E238" s="12">
        <v>2521</v>
      </c>
      <c r="F238" s="12" t="s">
        <v>79</v>
      </c>
      <c r="G238" s="100">
        <v>280000</v>
      </c>
    </row>
    <row r="239" spans="2:7" x14ac:dyDescent="0.25">
      <c r="C239"/>
      <c r="E239" s="12">
        <v>2531</v>
      </c>
      <c r="F239" s="12" t="s">
        <v>106</v>
      </c>
      <c r="G239" s="100">
        <v>4000000</v>
      </c>
    </row>
    <row r="240" spans="2:7" x14ac:dyDescent="0.25">
      <c r="C240"/>
      <c r="E240" s="12">
        <v>2541</v>
      </c>
      <c r="F240" s="12" t="s">
        <v>107</v>
      </c>
      <c r="G240" s="100">
        <v>4000000</v>
      </c>
    </row>
    <row r="241" spans="2:7" ht="14.45" x14ac:dyDescent="0.35">
      <c r="C241"/>
      <c r="E241" s="12">
        <v>2711</v>
      </c>
      <c r="F241" s="12" t="s">
        <v>44</v>
      </c>
      <c r="G241" s="100">
        <v>0</v>
      </c>
    </row>
    <row r="242" spans="2:7" x14ac:dyDescent="0.25">
      <c r="C242"/>
      <c r="E242" s="12">
        <v>2721</v>
      </c>
      <c r="F242" s="12" t="s">
        <v>72</v>
      </c>
      <c r="G242" s="100">
        <v>100000</v>
      </c>
    </row>
    <row r="243" spans="2:7" ht="14.45" x14ac:dyDescent="0.35">
      <c r="C243"/>
      <c r="E243" s="12">
        <v>2911</v>
      </c>
      <c r="F243" s="12" t="s">
        <v>15</v>
      </c>
      <c r="G243" s="100">
        <v>110740</v>
      </c>
    </row>
    <row r="244" spans="2:7" ht="14.45" x14ac:dyDescent="0.35">
      <c r="C244"/>
      <c r="E244" s="12">
        <v>2921</v>
      </c>
      <c r="F244" s="12" t="s">
        <v>108</v>
      </c>
      <c r="G244" s="100">
        <v>20000</v>
      </c>
    </row>
    <row r="245" spans="2:7" x14ac:dyDescent="0.25">
      <c r="C245"/>
      <c r="E245" s="12">
        <v>3391</v>
      </c>
      <c r="F245" s="12" t="s">
        <v>17</v>
      </c>
      <c r="G245" s="100">
        <v>5000000</v>
      </c>
    </row>
    <row r="246" spans="2:7" x14ac:dyDescent="0.25">
      <c r="C246"/>
      <c r="E246" s="12">
        <v>3521</v>
      </c>
      <c r="F246" s="12" t="s">
        <v>109</v>
      </c>
      <c r="G246" s="100">
        <v>0</v>
      </c>
    </row>
    <row r="247" spans="2:7" x14ac:dyDescent="0.25">
      <c r="C247"/>
      <c r="E247" s="12">
        <v>3541</v>
      </c>
      <c r="F247" s="12" t="s">
        <v>110</v>
      </c>
      <c r="G247" s="100">
        <v>400000</v>
      </c>
    </row>
    <row r="248" spans="2:7" ht="14.45" x14ac:dyDescent="0.35">
      <c r="C248"/>
      <c r="E248" s="12">
        <v>3581</v>
      </c>
      <c r="F248" s="12" t="s">
        <v>92</v>
      </c>
      <c r="G248" s="100">
        <v>300000</v>
      </c>
    </row>
    <row r="249" spans="2:7" x14ac:dyDescent="0.25">
      <c r="C249"/>
      <c r="E249" s="12">
        <v>5311</v>
      </c>
      <c r="F249" s="12" t="s">
        <v>111</v>
      </c>
      <c r="G249" s="100">
        <v>3500000</v>
      </c>
    </row>
    <row r="250" spans="2:7" x14ac:dyDescent="0.25">
      <c r="C250"/>
      <c r="E250" s="12">
        <v>5321</v>
      </c>
      <c r="F250" s="12" t="s">
        <v>112</v>
      </c>
      <c r="G250" s="100">
        <v>100000</v>
      </c>
    </row>
    <row r="251" spans="2:7" ht="45" x14ac:dyDescent="0.25">
      <c r="B251" s="12" t="s">
        <v>345</v>
      </c>
      <c r="C251" s="12" t="s">
        <v>407</v>
      </c>
      <c r="D251" s="12" t="s">
        <v>344</v>
      </c>
      <c r="E251" s="12">
        <v>2171</v>
      </c>
      <c r="F251" s="12" t="s">
        <v>274</v>
      </c>
      <c r="G251" s="100">
        <v>100000</v>
      </c>
    </row>
    <row r="252" spans="2:7" ht="14.45" x14ac:dyDescent="0.35">
      <c r="E252" s="12">
        <v>2221</v>
      </c>
      <c r="F252" s="12" t="s">
        <v>120</v>
      </c>
      <c r="G252" s="100">
        <v>410000</v>
      </c>
    </row>
    <row r="253" spans="2:7" ht="14.45" x14ac:dyDescent="0.35">
      <c r="E253" s="12">
        <v>2441</v>
      </c>
      <c r="F253" s="12" t="s">
        <v>75</v>
      </c>
      <c r="G253" s="100">
        <v>20000</v>
      </c>
    </row>
    <row r="254" spans="2:7" x14ac:dyDescent="0.25">
      <c r="E254" s="12">
        <v>2461</v>
      </c>
      <c r="F254" s="12" t="s">
        <v>77</v>
      </c>
      <c r="G254" s="100">
        <v>50000</v>
      </c>
    </row>
    <row r="255" spans="2:7" x14ac:dyDescent="0.25">
      <c r="E255" s="12">
        <v>2471</v>
      </c>
      <c r="F255" s="12" t="s">
        <v>78</v>
      </c>
      <c r="G255" s="100">
        <v>100000</v>
      </c>
    </row>
    <row r="256" spans="2:7" x14ac:dyDescent="0.25">
      <c r="E256" s="12">
        <v>2491</v>
      </c>
      <c r="F256" s="12" t="s">
        <v>99</v>
      </c>
      <c r="G256" s="100">
        <v>210000</v>
      </c>
    </row>
    <row r="257" spans="5:7" x14ac:dyDescent="0.25">
      <c r="E257" s="12">
        <v>2531</v>
      </c>
      <c r="F257" s="12" t="s">
        <v>106</v>
      </c>
      <c r="G257" s="100">
        <v>450000</v>
      </c>
    </row>
    <row r="258" spans="5:7" x14ac:dyDescent="0.25">
      <c r="E258" s="12">
        <v>2541</v>
      </c>
      <c r="F258" s="12" t="s">
        <v>107</v>
      </c>
      <c r="G258" s="100">
        <v>380000</v>
      </c>
    </row>
    <row r="259" spans="5:7" ht="14.45" x14ac:dyDescent="0.35">
      <c r="E259" s="12">
        <v>2551</v>
      </c>
      <c r="F259" s="12" t="s">
        <v>252</v>
      </c>
      <c r="G259" s="100">
        <v>50000</v>
      </c>
    </row>
    <row r="260" spans="5:7" ht="14.45" x14ac:dyDescent="0.35">
      <c r="E260" s="12">
        <v>2711</v>
      </c>
      <c r="F260" s="12" t="s">
        <v>44</v>
      </c>
      <c r="G260" s="100">
        <v>0</v>
      </c>
    </row>
    <row r="261" spans="5:7" x14ac:dyDescent="0.25">
      <c r="E261" s="12">
        <v>2721</v>
      </c>
      <c r="F261" s="12" t="s">
        <v>72</v>
      </c>
      <c r="G261" s="100">
        <v>90000</v>
      </c>
    </row>
    <row r="262" spans="5:7" ht="14.45" x14ac:dyDescent="0.35">
      <c r="E262" s="12">
        <v>2911</v>
      </c>
      <c r="F262" s="12" t="s">
        <v>15</v>
      </c>
      <c r="G262" s="100">
        <v>35000</v>
      </c>
    </row>
    <row r="263" spans="5:7" ht="14.45" x14ac:dyDescent="0.35">
      <c r="E263" s="12">
        <v>2971</v>
      </c>
      <c r="F263" s="12" t="s">
        <v>342</v>
      </c>
      <c r="G263" s="100">
        <v>120000</v>
      </c>
    </row>
    <row r="264" spans="5:7" x14ac:dyDescent="0.25">
      <c r="E264" s="12">
        <v>3511</v>
      </c>
      <c r="F264" s="12" t="s">
        <v>127</v>
      </c>
      <c r="G264" s="100">
        <v>20000</v>
      </c>
    </row>
    <row r="265" spans="5:7" x14ac:dyDescent="0.25">
      <c r="E265" s="12">
        <v>3591</v>
      </c>
      <c r="F265" s="12" t="s">
        <v>129</v>
      </c>
      <c r="G265" s="100">
        <v>42000</v>
      </c>
    </row>
    <row r="266" spans="5:7" ht="14.45" x14ac:dyDescent="0.35">
      <c r="E266" s="12">
        <v>3831</v>
      </c>
      <c r="F266" s="12" t="s">
        <v>93</v>
      </c>
      <c r="G266" s="100">
        <v>20000</v>
      </c>
    </row>
    <row r="267" spans="5:7" x14ac:dyDescent="0.25">
      <c r="E267" s="12">
        <v>5191</v>
      </c>
      <c r="F267" s="12" t="s">
        <v>278</v>
      </c>
      <c r="G267" s="100">
        <v>50000</v>
      </c>
    </row>
    <row r="268" spans="5:7" ht="14.45" x14ac:dyDescent="0.35">
      <c r="E268" s="12">
        <v>5211</v>
      </c>
      <c r="F268" s="12" t="s">
        <v>29</v>
      </c>
      <c r="G268" s="100">
        <v>30000</v>
      </c>
    </row>
    <row r="269" spans="5:7" x14ac:dyDescent="0.25">
      <c r="E269" s="12">
        <v>5231</v>
      </c>
      <c r="F269" s="12" t="s">
        <v>46</v>
      </c>
      <c r="G269" s="100">
        <v>30000</v>
      </c>
    </row>
    <row r="270" spans="5:7" x14ac:dyDescent="0.25">
      <c r="E270" s="12">
        <v>5311</v>
      </c>
      <c r="F270" s="12" t="s">
        <v>111</v>
      </c>
      <c r="G270" s="100">
        <v>250000</v>
      </c>
    </row>
    <row r="271" spans="5:7" x14ac:dyDescent="0.25">
      <c r="E271" s="12">
        <v>5321</v>
      </c>
      <c r="F271" s="12" t="s">
        <v>112</v>
      </c>
      <c r="G271" s="100">
        <v>30000</v>
      </c>
    </row>
    <row r="272" spans="5:7" x14ac:dyDescent="0.25">
      <c r="E272" s="12">
        <v>5421</v>
      </c>
      <c r="F272" s="12" t="s">
        <v>81</v>
      </c>
      <c r="G272" s="100">
        <v>40000</v>
      </c>
    </row>
    <row r="273" spans="1:7" ht="14.45" x14ac:dyDescent="0.35">
      <c r="E273" s="12">
        <v>5511</v>
      </c>
      <c r="F273" s="12" t="s">
        <v>180</v>
      </c>
      <c r="G273" s="100">
        <v>200000</v>
      </c>
    </row>
    <row r="274" spans="1:7" ht="14.45" x14ac:dyDescent="0.35">
      <c r="E274" s="12">
        <v>5611</v>
      </c>
      <c r="F274" s="12" t="s">
        <v>82</v>
      </c>
      <c r="G274" s="100">
        <v>20000</v>
      </c>
    </row>
    <row r="275" spans="1:7" x14ac:dyDescent="0.25">
      <c r="E275" s="12">
        <v>5651</v>
      </c>
      <c r="F275" s="12" t="s">
        <v>30</v>
      </c>
      <c r="G275" s="100">
        <v>25000</v>
      </c>
    </row>
    <row r="276" spans="1:7" x14ac:dyDescent="0.25">
      <c r="E276" s="12">
        <v>5661</v>
      </c>
      <c r="F276" s="12" t="s">
        <v>31</v>
      </c>
      <c r="G276" s="100">
        <v>45000</v>
      </c>
    </row>
    <row r="277" spans="1:7" x14ac:dyDescent="0.25">
      <c r="E277" s="12">
        <v>5671</v>
      </c>
      <c r="F277" s="12" t="s">
        <v>74</v>
      </c>
      <c r="G277" s="100">
        <v>50000</v>
      </c>
    </row>
    <row r="278" spans="1:7" ht="14.45" x14ac:dyDescent="0.35">
      <c r="E278" s="12">
        <v>5691</v>
      </c>
      <c r="F278" s="12" t="s">
        <v>33</v>
      </c>
      <c r="G278" s="100">
        <v>1000000</v>
      </c>
    </row>
    <row r="279" spans="1:7" ht="60" x14ac:dyDescent="0.25">
      <c r="A279" s="12" t="s">
        <v>142</v>
      </c>
      <c r="B279" s="12" t="s">
        <v>142</v>
      </c>
      <c r="C279" s="12" t="s">
        <v>404</v>
      </c>
      <c r="D279" s="12" t="s">
        <v>143</v>
      </c>
      <c r="E279" s="12">
        <v>4211</v>
      </c>
      <c r="F279" s="12" t="s">
        <v>52</v>
      </c>
      <c r="G279" s="100">
        <v>12137279.470000001</v>
      </c>
    </row>
    <row r="280" spans="1:7" ht="30" x14ac:dyDescent="0.25">
      <c r="A280" s="12" t="s">
        <v>60</v>
      </c>
      <c r="B280" s="12" t="s">
        <v>60</v>
      </c>
      <c r="C280" s="2" t="s">
        <v>404</v>
      </c>
      <c r="D280" s="12" t="s">
        <v>61</v>
      </c>
      <c r="E280" s="2">
        <v>4211</v>
      </c>
      <c r="F280" s="12" t="s">
        <v>52</v>
      </c>
      <c r="G280" s="100">
        <v>32122724.260000002</v>
      </c>
    </row>
    <row r="281" spans="1:7" ht="29.1" x14ac:dyDescent="0.35">
      <c r="A281" s="12" t="s">
        <v>57</v>
      </c>
      <c r="B281" s="12" t="s">
        <v>57</v>
      </c>
      <c r="C281" s="2" t="s">
        <v>404</v>
      </c>
      <c r="D281" s="12" t="s">
        <v>58</v>
      </c>
      <c r="E281" s="2">
        <v>4211</v>
      </c>
      <c r="F281" s="12" t="s">
        <v>52</v>
      </c>
      <c r="G281" s="100">
        <v>1726449.08</v>
      </c>
    </row>
    <row r="282" spans="1:7" ht="30" x14ac:dyDescent="0.25">
      <c r="A282" s="12" t="s">
        <v>296</v>
      </c>
      <c r="B282" s="12" t="s">
        <v>303</v>
      </c>
      <c r="C282" s="12" t="s">
        <v>408</v>
      </c>
      <c r="D282" s="12" t="s">
        <v>300</v>
      </c>
      <c r="E282" s="12">
        <v>2421</v>
      </c>
      <c r="F282" s="12" t="s">
        <v>88</v>
      </c>
      <c r="G282" s="100">
        <v>550000</v>
      </c>
    </row>
    <row r="283" spans="1:7" ht="14.45" x14ac:dyDescent="0.35">
      <c r="E283" s="12">
        <v>2431</v>
      </c>
      <c r="F283" s="12" t="s">
        <v>98</v>
      </c>
      <c r="G283" s="100">
        <v>10000</v>
      </c>
    </row>
    <row r="284" spans="1:7" ht="14.45" x14ac:dyDescent="0.35">
      <c r="E284" s="12">
        <v>2441</v>
      </c>
      <c r="F284" s="12" t="s">
        <v>75</v>
      </c>
      <c r="G284" s="100">
        <v>50000</v>
      </c>
    </row>
    <row r="285" spans="1:7" x14ac:dyDescent="0.25">
      <c r="E285" s="12">
        <v>2461</v>
      </c>
      <c r="F285" s="12" t="s">
        <v>77</v>
      </c>
      <c r="G285" s="100">
        <v>800000</v>
      </c>
    </row>
    <row r="286" spans="1:7" x14ac:dyDescent="0.25">
      <c r="E286" s="12">
        <v>2471</v>
      </c>
      <c r="F286" s="12" t="s">
        <v>78</v>
      </c>
      <c r="G286" s="100">
        <v>800000</v>
      </c>
    </row>
    <row r="287" spans="1:7" ht="14.45" x14ac:dyDescent="0.35">
      <c r="E287" s="12">
        <v>2481</v>
      </c>
      <c r="F287" s="12" t="s">
        <v>105</v>
      </c>
      <c r="G287" s="100">
        <v>120000</v>
      </c>
    </row>
    <row r="288" spans="1:7" x14ac:dyDescent="0.25">
      <c r="E288" s="12">
        <v>2491</v>
      </c>
      <c r="F288" s="12" t="s">
        <v>99</v>
      </c>
      <c r="G288" s="100">
        <v>800000</v>
      </c>
    </row>
    <row r="289" spans="5:7" x14ac:dyDescent="0.25">
      <c r="E289" s="12">
        <v>2511</v>
      </c>
      <c r="F289" s="12" t="s">
        <v>89</v>
      </c>
      <c r="G289" s="100">
        <v>2000000</v>
      </c>
    </row>
    <row r="290" spans="5:7" ht="14.45" x14ac:dyDescent="0.35">
      <c r="E290" s="12">
        <v>2551</v>
      </c>
      <c r="F290" s="12" t="s">
        <v>252</v>
      </c>
      <c r="G290" s="100">
        <v>800000</v>
      </c>
    </row>
    <row r="291" spans="5:7" x14ac:dyDescent="0.25">
      <c r="E291" s="12">
        <v>2561</v>
      </c>
      <c r="F291" s="12" t="s">
        <v>253</v>
      </c>
      <c r="G291" s="100">
        <v>800000</v>
      </c>
    </row>
    <row r="292" spans="5:7" ht="14.45" x14ac:dyDescent="0.35">
      <c r="E292" s="12">
        <v>2711</v>
      </c>
      <c r="F292" s="12" t="s">
        <v>44</v>
      </c>
      <c r="G292" s="100">
        <v>0</v>
      </c>
    </row>
    <row r="293" spans="5:7" x14ac:dyDescent="0.25">
      <c r="E293" s="12">
        <v>2721</v>
      </c>
      <c r="F293" s="12" t="s">
        <v>72</v>
      </c>
      <c r="G293" s="100">
        <v>100000</v>
      </c>
    </row>
    <row r="294" spans="5:7" ht="14.45" x14ac:dyDescent="0.35">
      <c r="E294" s="12">
        <v>2911</v>
      </c>
      <c r="F294" s="12" t="s">
        <v>15</v>
      </c>
      <c r="G294" s="100">
        <v>650000</v>
      </c>
    </row>
    <row r="295" spans="5:7" ht="14.45" x14ac:dyDescent="0.35">
      <c r="E295" s="12">
        <v>2981</v>
      </c>
      <c r="F295" s="12" t="s">
        <v>125</v>
      </c>
      <c r="G295" s="100">
        <v>400000</v>
      </c>
    </row>
    <row r="296" spans="5:7" x14ac:dyDescent="0.25">
      <c r="E296" s="12">
        <v>3111</v>
      </c>
      <c r="F296" s="12" t="s">
        <v>90</v>
      </c>
      <c r="G296" s="100">
        <v>100000000</v>
      </c>
    </row>
    <row r="297" spans="5:7" ht="14.45" x14ac:dyDescent="0.35">
      <c r="E297" s="12">
        <v>3261</v>
      </c>
      <c r="F297" s="12" t="s">
        <v>73</v>
      </c>
      <c r="G297" s="100">
        <v>30000000</v>
      </c>
    </row>
    <row r="298" spans="5:7" x14ac:dyDescent="0.25">
      <c r="E298" s="12">
        <v>3321</v>
      </c>
      <c r="F298" s="12" t="s">
        <v>285</v>
      </c>
      <c r="G298" s="100">
        <v>2000000</v>
      </c>
    </row>
    <row r="299" spans="5:7" ht="14.45" x14ac:dyDescent="0.35">
      <c r="E299" s="12">
        <v>3351</v>
      </c>
      <c r="F299" s="12" t="s">
        <v>194</v>
      </c>
      <c r="G299" s="100">
        <v>800000</v>
      </c>
    </row>
    <row r="300" spans="5:7" ht="14.45" x14ac:dyDescent="0.35">
      <c r="E300" s="12">
        <v>3381</v>
      </c>
      <c r="F300" s="12" t="s">
        <v>286</v>
      </c>
      <c r="G300" s="100">
        <v>30000000</v>
      </c>
    </row>
    <row r="301" spans="5:7" x14ac:dyDescent="0.25">
      <c r="E301" s="12">
        <v>3511</v>
      </c>
      <c r="F301" s="12" t="s">
        <v>127</v>
      </c>
      <c r="G301" s="100">
        <v>400000</v>
      </c>
    </row>
    <row r="302" spans="5:7" x14ac:dyDescent="0.25">
      <c r="E302" s="12">
        <v>3571</v>
      </c>
      <c r="F302" s="12" t="s">
        <v>128</v>
      </c>
      <c r="G302" s="100">
        <v>60000000</v>
      </c>
    </row>
    <row r="303" spans="5:7" ht="14.45" x14ac:dyDescent="0.35">
      <c r="E303" s="12">
        <v>3581</v>
      </c>
      <c r="F303" s="12" t="s">
        <v>92</v>
      </c>
      <c r="G303" s="100">
        <v>100000</v>
      </c>
    </row>
    <row r="304" spans="5:7" ht="14.45" x14ac:dyDescent="0.35">
      <c r="E304" s="12">
        <v>3922</v>
      </c>
      <c r="F304" s="12" t="s">
        <v>169</v>
      </c>
      <c r="G304" s="100">
        <v>5880000</v>
      </c>
    </row>
    <row r="305" spans="2:7" x14ac:dyDescent="0.25">
      <c r="E305" s="12">
        <v>5231</v>
      </c>
      <c r="F305" s="12" t="s">
        <v>46</v>
      </c>
      <c r="G305" s="100">
        <v>0</v>
      </c>
    </row>
    <row r="306" spans="2:7" ht="14.45" x14ac:dyDescent="0.35">
      <c r="E306" s="12">
        <v>5621</v>
      </c>
      <c r="F306" s="12" t="s">
        <v>85</v>
      </c>
      <c r="G306" s="100">
        <v>0</v>
      </c>
    </row>
    <row r="307" spans="2:7" x14ac:dyDescent="0.25">
      <c r="E307" s="12">
        <v>5651</v>
      </c>
      <c r="F307" s="12" t="s">
        <v>30</v>
      </c>
      <c r="G307" s="100">
        <v>100000</v>
      </c>
    </row>
    <row r="308" spans="2:7" x14ac:dyDescent="0.25">
      <c r="E308" s="12">
        <v>5661</v>
      </c>
      <c r="F308" s="12" t="s">
        <v>31</v>
      </c>
      <c r="G308" s="100">
        <v>200000</v>
      </c>
    </row>
    <row r="309" spans="2:7" x14ac:dyDescent="0.25">
      <c r="E309" s="12">
        <v>5671</v>
      </c>
      <c r="F309" s="12" t="s">
        <v>74</v>
      </c>
      <c r="G309" s="100">
        <v>400000</v>
      </c>
    </row>
    <row r="310" spans="2:7" ht="14.45" x14ac:dyDescent="0.35">
      <c r="E310" s="12">
        <v>5691</v>
      </c>
      <c r="F310" s="12" t="s">
        <v>33</v>
      </c>
      <c r="G310" s="100">
        <v>400000</v>
      </c>
    </row>
    <row r="311" spans="2:7" ht="30" x14ac:dyDescent="0.25">
      <c r="B311" s="12" t="s">
        <v>301</v>
      </c>
      <c r="C311" s="2" t="s">
        <v>408</v>
      </c>
      <c r="D311" s="2" t="s">
        <v>300</v>
      </c>
      <c r="E311" s="12">
        <v>2121</v>
      </c>
      <c r="F311" s="12" t="s">
        <v>250</v>
      </c>
      <c r="G311" s="100">
        <v>0</v>
      </c>
    </row>
    <row r="312" spans="2:7" x14ac:dyDescent="0.25">
      <c r="C312"/>
      <c r="D312"/>
      <c r="E312" s="12">
        <v>2171</v>
      </c>
      <c r="F312" s="12" t="s">
        <v>274</v>
      </c>
      <c r="G312" s="100">
        <v>300000</v>
      </c>
    </row>
    <row r="313" spans="2:7" ht="14.45" x14ac:dyDescent="0.35">
      <c r="C313"/>
      <c r="D313"/>
      <c r="E313" s="12">
        <v>2211</v>
      </c>
      <c r="F313" s="12" t="s">
        <v>47</v>
      </c>
      <c r="G313" s="100">
        <v>50000</v>
      </c>
    </row>
    <row r="314" spans="2:7" ht="14.45" x14ac:dyDescent="0.35">
      <c r="C314"/>
      <c r="D314"/>
      <c r="E314" s="12">
        <v>2421</v>
      </c>
      <c r="F314" s="12" t="s">
        <v>88</v>
      </c>
      <c r="G314" s="100">
        <v>48000</v>
      </c>
    </row>
    <row r="315" spans="2:7" ht="14.45" x14ac:dyDescent="0.35">
      <c r="C315"/>
      <c r="D315"/>
      <c r="E315" s="12">
        <v>2441</v>
      </c>
      <c r="F315" s="12" t="s">
        <v>75</v>
      </c>
      <c r="G315" s="100">
        <v>50000</v>
      </c>
    </row>
    <row r="316" spans="2:7" x14ac:dyDescent="0.25">
      <c r="C316"/>
      <c r="D316"/>
      <c r="E316" s="12">
        <v>2461</v>
      </c>
      <c r="F316" s="12" t="s">
        <v>77</v>
      </c>
      <c r="G316" s="100">
        <v>24000</v>
      </c>
    </row>
    <row r="317" spans="2:7" x14ac:dyDescent="0.25">
      <c r="C317"/>
      <c r="D317"/>
      <c r="E317" s="12">
        <v>2471</v>
      </c>
      <c r="F317" s="12" t="s">
        <v>78</v>
      </c>
      <c r="G317" s="100">
        <v>250000</v>
      </c>
    </row>
    <row r="318" spans="2:7" x14ac:dyDescent="0.25">
      <c r="C318"/>
      <c r="D318"/>
      <c r="E318" s="12">
        <v>2491</v>
      </c>
      <c r="F318" s="12" t="s">
        <v>99</v>
      </c>
      <c r="G318" s="100">
        <v>800000</v>
      </c>
    </row>
    <row r="319" spans="2:7" ht="14.45" x14ac:dyDescent="0.35">
      <c r="C319"/>
      <c r="D319"/>
      <c r="E319" s="12">
        <v>2711</v>
      </c>
      <c r="F319" s="12" t="s">
        <v>44</v>
      </c>
      <c r="G319" s="100">
        <v>0</v>
      </c>
    </row>
    <row r="320" spans="2:7" x14ac:dyDescent="0.25">
      <c r="C320"/>
      <c r="D320"/>
      <c r="E320" s="12">
        <v>2721</v>
      </c>
      <c r="F320" s="12" t="s">
        <v>72</v>
      </c>
      <c r="G320" s="100">
        <v>100000</v>
      </c>
    </row>
    <row r="321" spans="2:7" ht="14.45" x14ac:dyDescent="0.35">
      <c r="C321"/>
      <c r="D321"/>
      <c r="E321" s="12">
        <v>2911</v>
      </c>
      <c r="F321" s="12" t="s">
        <v>15</v>
      </c>
      <c r="G321" s="100">
        <v>800000</v>
      </c>
    </row>
    <row r="322" spans="2:7" x14ac:dyDescent="0.25">
      <c r="C322"/>
      <c r="D322"/>
      <c r="E322" s="12">
        <v>3231</v>
      </c>
      <c r="F322" s="12" t="s">
        <v>159</v>
      </c>
      <c r="G322" s="100">
        <v>60000</v>
      </c>
    </row>
    <row r="323" spans="2:7" ht="14.45" x14ac:dyDescent="0.35">
      <c r="C323"/>
      <c r="D323"/>
      <c r="E323" s="12">
        <v>3251</v>
      </c>
      <c r="F323" s="12" t="s">
        <v>160</v>
      </c>
      <c r="G323" s="100">
        <v>50000</v>
      </c>
    </row>
    <row r="324" spans="2:7" x14ac:dyDescent="0.25">
      <c r="C324"/>
      <c r="D324"/>
      <c r="E324" s="12">
        <v>3391</v>
      </c>
      <c r="F324" s="12" t="s">
        <v>17</v>
      </c>
      <c r="G324" s="100">
        <v>3500000</v>
      </c>
    </row>
    <row r="325" spans="2:7" x14ac:dyDescent="0.25">
      <c r="C325"/>
      <c r="D325"/>
      <c r="E325" s="12">
        <v>3511</v>
      </c>
      <c r="F325" s="12" t="s">
        <v>127</v>
      </c>
      <c r="G325" s="100">
        <v>400000</v>
      </c>
    </row>
    <row r="326" spans="2:7" x14ac:dyDescent="0.25">
      <c r="C326"/>
      <c r="D326"/>
      <c r="E326" s="12">
        <v>3631</v>
      </c>
      <c r="F326" s="12" t="s">
        <v>167</v>
      </c>
      <c r="G326" s="100">
        <v>400000</v>
      </c>
    </row>
    <row r="327" spans="2:7" ht="14.45" x14ac:dyDescent="0.35">
      <c r="C327"/>
      <c r="D327"/>
      <c r="E327" s="12">
        <v>3821</v>
      </c>
      <c r="F327" s="12" t="s">
        <v>48</v>
      </c>
      <c r="G327" s="100">
        <v>8000000</v>
      </c>
    </row>
    <row r="328" spans="2:7" x14ac:dyDescent="0.25">
      <c r="C328"/>
      <c r="D328"/>
      <c r="E328" s="12">
        <v>5231</v>
      </c>
      <c r="F328" s="12" t="s">
        <v>46</v>
      </c>
      <c r="G328" s="100">
        <v>100000</v>
      </c>
    </row>
    <row r="329" spans="2:7" x14ac:dyDescent="0.25">
      <c r="C329"/>
      <c r="D329"/>
      <c r="E329" s="12">
        <v>5421</v>
      </c>
      <c r="F329" s="12" t="s">
        <v>81</v>
      </c>
      <c r="G329" s="100">
        <v>0</v>
      </c>
    </row>
    <row r="330" spans="2:7" x14ac:dyDescent="0.25">
      <c r="C330"/>
      <c r="D330"/>
      <c r="E330" s="12">
        <v>5651</v>
      </c>
      <c r="F330" s="12" t="s">
        <v>30</v>
      </c>
      <c r="G330" s="100">
        <v>100000</v>
      </c>
    </row>
    <row r="331" spans="2:7" x14ac:dyDescent="0.25">
      <c r="C331"/>
      <c r="D331"/>
      <c r="E331" s="12">
        <v>5661</v>
      </c>
      <c r="F331" s="12" t="s">
        <v>31</v>
      </c>
      <c r="G331" s="100">
        <v>0</v>
      </c>
    </row>
    <row r="332" spans="2:7" x14ac:dyDescent="0.25">
      <c r="C332"/>
      <c r="D332"/>
      <c r="E332" s="12">
        <v>5781</v>
      </c>
      <c r="F332" s="12" t="s">
        <v>83</v>
      </c>
      <c r="G332" s="100">
        <v>0</v>
      </c>
    </row>
    <row r="333" spans="2:7" ht="14.45" x14ac:dyDescent="0.35">
      <c r="C333"/>
      <c r="D333"/>
      <c r="E333" s="12">
        <v>5911</v>
      </c>
      <c r="F333" s="12" t="s">
        <v>20</v>
      </c>
      <c r="G333" s="100">
        <v>400000</v>
      </c>
    </row>
    <row r="334" spans="2:7" x14ac:dyDescent="0.25">
      <c r="B334" s="12" t="s">
        <v>302</v>
      </c>
      <c r="C334" s="2" t="s">
        <v>408</v>
      </c>
      <c r="D334" s="2" t="s">
        <v>300</v>
      </c>
      <c r="E334" s="12">
        <v>2391</v>
      </c>
      <c r="F334" s="12" t="s">
        <v>251</v>
      </c>
      <c r="G334" s="100">
        <v>75000</v>
      </c>
    </row>
    <row r="335" spans="2:7" ht="14.45" x14ac:dyDescent="0.35">
      <c r="C335"/>
      <c r="D335"/>
      <c r="E335" s="12">
        <v>2441</v>
      </c>
      <c r="F335" s="12" t="s">
        <v>75</v>
      </c>
      <c r="G335" s="100">
        <v>200000</v>
      </c>
    </row>
    <row r="336" spans="2:7" x14ac:dyDescent="0.25">
      <c r="C336"/>
      <c r="D336"/>
      <c r="E336" s="12">
        <v>2471</v>
      </c>
      <c r="F336" s="12" t="s">
        <v>78</v>
      </c>
      <c r="G336" s="100">
        <v>250000</v>
      </c>
    </row>
    <row r="337" spans="1:7" ht="14.45" x14ac:dyDescent="0.35">
      <c r="C337"/>
      <c r="D337"/>
      <c r="E337" s="12">
        <v>2481</v>
      </c>
      <c r="F337" s="12" t="s">
        <v>105</v>
      </c>
      <c r="G337" s="100">
        <v>300000</v>
      </c>
    </row>
    <row r="338" spans="1:7" x14ac:dyDescent="0.25">
      <c r="C338"/>
      <c r="D338"/>
      <c r="E338" s="12">
        <v>2491</v>
      </c>
      <c r="F338" s="12" t="s">
        <v>99</v>
      </c>
      <c r="G338" s="100">
        <v>800000</v>
      </c>
    </row>
    <row r="339" spans="1:7" ht="14.45" x14ac:dyDescent="0.35">
      <c r="C339"/>
      <c r="D339"/>
      <c r="E339" s="12">
        <v>4411</v>
      </c>
      <c r="F339" s="12" t="s">
        <v>210</v>
      </c>
      <c r="G339" s="100">
        <v>6000000</v>
      </c>
    </row>
    <row r="340" spans="1:7" ht="14.45" x14ac:dyDescent="0.35">
      <c r="C340"/>
      <c r="D340"/>
      <c r="E340" s="12">
        <v>4451</v>
      </c>
      <c r="F340" s="12" t="s">
        <v>198</v>
      </c>
      <c r="G340" s="100">
        <v>150000</v>
      </c>
    </row>
    <row r="341" spans="1:7" x14ac:dyDescent="0.25">
      <c r="B341" s="2" t="s">
        <v>456</v>
      </c>
      <c r="C341" s="2" t="s">
        <v>408</v>
      </c>
      <c r="D341" s="2" t="s">
        <v>295</v>
      </c>
      <c r="E341" s="2">
        <v>2121</v>
      </c>
      <c r="F341" s="2" t="s">
        <v>250</v>
      </c>
      <c r="G341" s="100">
        <v>0</v>
      </c>
    </row>
    <row r="342" spans="1:7" ht="14.45" x14ac:dyDescent="0.35">
      <c r="B342"/>
      <c r="C342"/>
      <c r="D342"/>
      <c r="E342" s="2">
        <v>2211</v>
      </c>
      <c r="F342" s="2" t="s">
        <v>47</v>
      </c>
      <c r="G342" s="100">
        <v>50000</v>
      </c>
    </row>
    <row r="343" spans="1:7" x14ac:dyDescent="0.25">
      <c r="B343"/>
      <c r="C343"/>
      <c r="D343"/>
      <c r="E343" s="2">
        <v>3231</v>
      </c>
      <c r="F343" s="2" t="s">
        <v>159</v>
      </c>
      <c r="G343" s="100">
        <v>9000</v>
      </c>
    </row>
    <row r="344" spans="1:7" x14ac:dyDescent="0.25">
      <c r="B344"/>
      <c r="C344"/>
      <c r="D344"/>
      <c r="E344" s="2">
        <v>3611</v>
      </c>
      <c r="F344" s="2" t="s">
        <v>45</v>
      </c>
      <c r="G344" s="100">
        <v>0</v>
      </c>
    </row>
    <row r="345" spans="1:7" ht="45" x14ac:dyDescent="0.25">
      <c r="A345" s="12" t="s">
        <v>149</v>
      </c>
      <c r="B345" s="12" t="s">
        <v>151</v>
      </c>
      <c r="C345" s="12" t="s">
        <v>411</v>
      </c>
      <c r="D345" s="12" t="s">
        <v>148</v>
      </c>
      <c r="E345" s="12">
        <v>2141</v>
      </c>
      <c r="F345" s="12" t="s">
        <v>118</v>
      </c>
      <c r="G345" s="100">
        <v>400000</v>
      </c>
    </row>
    <row r="346" spans="1:7" ht="14.45" x14ac:dyDescent="0.35">
      <c r="E346" s="12">
        <v>2161</v>
      </c>
      <c r="F346" s="12" t="s">
        <v>119</v>
      </c>
      <c r="G346" s="100">
        <v>2500000</v>
      </c>
    </row>
    <row r="347" spans="1:7" ht="14.45" x14ac:dyDescent="0.35">
      <c r="E347" s="12">
        <v>2211</v>
      </c>
      <c r="F347" s="12" t="s">
        <v>47</v>
      </c>
      <c r="G347" s="100">
        <v>306000</v>
      </c>
    </row>
    <row r="348" spans="1:7" x14ac:dyDescent="0.25">
      <c r="E348" s="12">
        <v>2411</v>
      </c>
      <c r="F348" s="12" t="s">
        <v>102</v>
      </c>
      <c r="G348" s="100">
        <v>1500000</v>
      </c>
    </row>
    <row r="349" spans="1:7" ht="14.45" x14ac:dyDescent="0.35">
      <c r="E349" s="12">
        <v>2421</v>
      </c>
      <c r="F349" s="12" t="s">
        <v>88</v>
      </c>
      <c r="G349" s="100">
        <v>300000</v>
      </c>
    </row>
    <row r="350" spans="1:7" ht="14.45" x14ac:dyDescent="0.35">
      <c r="E350" s="12">
        <v>2431</v>
      </c>
      <c r="F350" s="12" t="s">
        <v>98</v>
      </c>
      <c r="G350" s="100">
        <v>300000</v>
      </c>
    </row>
    <row r="351" spans="1:7" ht="14.45" x14ac:dyDescent="0.35">
      <c r="E351" s="12">
        <v>2451</v>
      </c>
      <c r="F351" s="12" t="s">
        <v>76</v>
      </c>
      <c r="G351" s="100">
        <v>300000</v>
      </c>
    </row>
    <row r="352" spans="1:7" x14ac:dyDescent="0.25">
      <c r="E352" s="12">
        <v>2461</v>
      </c>
      <c r="F352" s="12" t="s">
        <v>77</v>
      </c>
      <c r="G352" s="100">
        <v>400000</v>
      </c>
    </row>
    <row r="353" spans="5:7" x14ac:dyDescent="0.25">
      <c r="E353" s="12">
        <v>2471</v>
      </c>
      <c r="F353" s="12" t="s">
        <v>78</v>
      </c>
      <c r="G353" s="100">
        <v>300000</v>
      </c>
    </row>
    <row r="354" spans="5:7" x14ac:dyDescent="0.25">
      <c r="E354" s="12">
        <v>2491</v>
      </c>
      <c r="F354" s="12" t="s">
        <v>99</v>
      </c>
      <c r="G354" s="100">
        <v>400000</v>
      </c>
    </row>
    <row r="355" spans="5:7" x14ac:dyDescent="0.25">
      <c r="E355" s="12">
        <v>2521</v>
      </c>
      <c r="F355" s="12" t="s">
        <v>79</v>
      </c>
      <c r="G355" s="100">
        <v>300000</v>
      </c>
    </row>
    <row r="356" spans="5:7" ht="14.45" x14ac:dyDescent="0.35">
      <c r="E356" s="12">
        <v>2611</v>
      </c>
      <c r="F356" s="12" t="s">
        <v>122</v>
      </c>
      <c r="G356" s="100">
        <v>73000000</v>
      </c>
    </row>
    <row r="357" spans="5:7" ht="14.45" x14ac:dyDescent="0.35">
      <c r="E357" s="12">
        <v>2711</v>
      </c>
      <c r="F357" s="12" t="s">
        <v>44</v>
      </c>
      <c r="G357" s="100">
        <v>0</v>
      </c>
    </row>
    <row r="358" spans="5:7" x14ac:dyDescent="0.25">
      <c r="E358" s="12">
        <v>2721</v>
      </c>
      <c r="F358" s="12" t="s">
        <v>72</v>
      </c>
      <c r="G358" s="100">
        <v>189996</v>
      </c>
    </row>
    <row r="359" spans="5:7" ht="14.45" x14ac:dyDescent="0.35">
      <c r="E359" s="12">
        <v>2911</v>
      </c>
      <c r="F359" s="12" t="s">
        <v>15</v>
      </c>
      <c r="G359" s="100">
        <v>400000</v>
      </c>
    </row>
    <row r="360" spans="5:7" ht="14.45" x14ac:dyDescent="0.35">
      <c r="E360" s="12">
        <v>2921</v>
      </c>
      <c r="F360" s="12" t="s">
        <v>108</v>
      </c>
      <c r="G360" s="100">
        <v>40000</v>
      </c>
    </row>
    <row r="361" spans="5:7" x14ac:dyDescent="0.25">
      <c r="E361" s="12">
        <v>2941</v>
      </c>
      <c r="F361" s="12" t="s">
        <v>155</v>
      </c>
      <c r="G361" s="100">
        <v>300000</v>
      </c>
    </row>
    <row r="362" spans="5:7" ht="14.45" x14ac:dyDescent="0.35">
      <c r="E362" s="12">
        <v>2961</v>
      </c>
      <c r="F362" s="12" t="s">
        <v>156</v>
      </c>
      <c r="G362" s="100">
        <v>5000000</v>
      </c>
    </row>
    <row r="363" spans="5:7" ht="14.45" x14ac:dyDescent="0.35">
      <c r="E363" s="12">
        <v>2981</v>
      </c>
      <c r="F363" s="12" t="s">
        <v>125</v>
      </c>
      <c r="G363" s="100">
        <v>4617600</v>
      </c>
    </row>
    <row r="364" spans="5:7" x14ac:dyDescent="0.25">
      <c r="E364" s="12">
        <v>3111</v>
      </c>
      <c r="F364" s="12" t="s">
        <v>90</v>
      </c>
      <c r="G364" s="100">
        <v>4802400</v>
      </c>
    </row>
    <row r="365" spans="5:7" x14ac:dyDescent="0.25">
      <c r="E365" s="12">
        <v>3141</v>
      </c>
      <c r="F365" s="12" t="s">
        <v>27</v>
      </c>
      <c r="G365" s="100">
        <v>1224000</v>
      </c>
    </row>
    <row r="366" spans="5:7" x14ac:dyDescent="0.25">
      <c r="E366" s="12">
        <v>3161</v>
      </c>
      <c r="F366" s="12" t="s">
        <v>157</v>
      </c>
      <c r="G366" s="100">
        <v>1152132</v>
      </c>
    </row>
    <row r="367" spans="5:7" ht="14.45" x14ac:dyDescent="0.35">
      <c r="E367" s="12">
        <v>3221</v>
      </c>
      <c r="F367" s="12" t="s">
        <v>158</v>
      </c>
      <c r="G367" s="100">
        <v>2321508</v>
      </c>
    </row>
    <row r="368" spans="5:7" x14ac:dyDescent="0.25">
      <c r="E368" s="12">
        <v>3231</v>
      </c>
      <c r="F368" s="12" t="s">
        <v>159</v>
      </c>
      <c r="G368" s="100">
        <v>2664744</v>
      </c>
    </row>
    <row r="369" spans="5:7" ht="14.45" x14ac:dyDescent="0.35">
      <c r="E369" s="12">
        <v>3251</v>
      </c>
      <c r="F369" s="12" t="s">
        <v>160</v>
      </c>
      <c r="G369" s="100">
        <v>24078000</v>
      </c>
    </row>
    <row r="370" spans="5:7" ht="14.45" x14ac:dyDescent="0.35">
      <c r="E370" s="12">
        <v>3261</v>
      </c>
      <c r="F370" s="12" t="s">
        <v>73</v>
      </c>
      <c r="G370" s="100">
        <v>300000</v>
      </c>
    </row>
    <row r="371" spans="5:7" x14ac:dyDescent="0.25">
      <c r="E371" s="12">
        <v>3311</v>
      </c>
      <c r="F371" s="12" t="s">
        <v>161</v>
      </c>
      <c r="G371" s="100">
        <v>226200</v>
      </c>
    </row>
    <row r="372" spans="5:7" x14ac:dyDescent="0.25">
      <c r="E372" s="12">
        <v>3331</v>
      </c>
      <c r="F372" s="12" t="s">
        <v>16</v>
      </c>
      <c r="G372" s="100">
        <v>449086</v>
      </c>
    </row>
    <row r="373" spans="5:7" x14ac:dyDescent="0.25">
      <c r="E373" s="12">
        <v>3341</v>
      </c>
      <c r="F373" s="12" t="s">
        <v>126</v>
      </c>
      <c r="G373" s="100">
        <v>6000000</v>
      </c>
    </row>
    <row r="374" spans="5:7" x14ac:dyDescent="0.25">
      <c r="E374" s="12">
        <v>3361</v>
      </c>
      <c r="F374" s="12" t="s">
        <v>162</v>
      </c>
      <c r="G374" s="100">
        <v>0</v>
      </c>
    </row>
    <row r="375" spans="5:7" ht="14.45" x14ac:dyDescent="0.35">
      <c r="E375" s="12">
        <v>3441</v>
      </c>
      <c r="F375" s="12" t="s">
        <v>163</v>
      </c>
      <c r="G375" s="100">
        <v>95871</v>
      </c>
    </row>
    <row r="376" spans="5:7" ht="14.45" x14ac:dyDescent="0.35">
      <c r="E376" s="12">
        <v>3451</v>
      </c>
      <c r="F376" s="12" t="s">
        <v>164</v>
      </c>
      <c r="G376" s="100">
        <v>5592492</v>
      </c>
    </row>
    <row r="377" spans="5:7" ht="14.45" x14ac:dyDescent="0.35">
      <c r="E377" s="12">
        <v>3481</v>
      </c>
      <c r="F377" s="12" t="s">
        <v>165</v>
      </c>
      <c r="G377" s="100">
        <v>400000</v>
      </c>
    </row>
    <row r="378" spans="5:7" x14ac:dyDescent="0.25">
      <c r="E378" s="12">
        <v>3511</v>
      </c>
      <c r="F378" s="12" t="s">
        <v>127</v>
      </c>
      <c r="G378" s="100">
        <v>480000</v>
      </c>
    </row>
    <row r="379" spans="5:7" x14ac:dyDescent="0.25">
      <c r="E379" s="12">
        <v>3531</v>
      </c>
      <c r="F379" s="12" t="s">
        <v>28</v>
      </c>
      <c r="G379" s="100">
        <v>15000</v>
      </c>
    </row>
    <row r="380" spans="5:7" x14ac:dyDescent="0.25">
      <c r="E380" s="12">
        <v>3551</v>
      </c>
      <c r="F380" s="12" t="s">
        <v>166</v>
      </c>
      <c r="G380" s="100">
        <v>5000000</v>
      </c>
    </row>
    <row r="381" spans="5:7" x14ac:dyDescent="0.25">
      <c r="E381" s="12">
        <v>3571</v>
      </c>
      <c r="F381" s="12" t="s">
        <v>128</v>
      </c>
      <c r="G381" s="100">
        <v>8000000</v>
      </c>
    </row>
    <row r="382" spans="5:7" x14ac:dyDescent="0.25">
      <c r="E382" s="12">
        <v>3631</v>
      </c>
      <c r="F382" s="12" t="s">
        <v>167</v>
      </c>
      <c r="G382" s="100">
        <v>1900800</v>
      </c>
    </row>
    <row r="383" spans="5:7" x14ac:dyDescent="0.25">
      <c r="E383" s="12">
        <v>3711</v>
      </c>
      <c r="F383" s="12" t="s">
        <v>18</v>
      </c>
      <c r="G383" s="100">
        <v>0</v>
      </c>
    </row>
    <row r="384" spans="5:7" x14ac:dyDescent="0.25">
      <c r="E384" s="12">
        <v>3751</v>
      </c>
      <c r="F384" s="12" t="s">
        <v>19</v>
      </c>
      <c r="G384" s="100">
        <v>0</v>
      </c>
    </row>
    <row r="385" spans="4:7" ht="14.45" x14ac:dyDescent="0.35">
      <c r="E385" s="12">
        <v>3911</v>
      </c>
      <c r="F385" s="12" t="s">
        <v>168</v>
      </c>
      <c r="G385" s="100">
        <v>380000</v>
      </c>
    </row>
    <row r="386" spans="4:7" ht="14.45" x14ac:dyDescent="0.35">
      <c r="E386" s="12">
        <v>3922</v>
      </c>
      <c r="F386" s="12" t="s">
        <v>169</v>
      </c>
      <c r="G386" s="100">
        <v>0</v>
      </c>
    </row>
    <row r="387" spans="4:7" ht="14.45" x14ac:dyDescent="0.35">
      <c r="E387" s="12">
        <v>3941</v>
      </c>
      <c r="F387" s="12" t="s">
        <v>170</v>
      </c>
      <c r="G387" s="100">
        <v>15000000</v>
      </c>
    </row>
    <row r="388" spans="4:7" ht="14.45" x14ac:dyDescent="0.35">
      <c r="E388" s="12">
        <v>3962</v>
      </c>
      <c r="F388" s="12" t="s">
        <v>171</v>
      </c>
      <c r="G388" s="100">
        <v>12912</v>
      </c>
    </row>
    <row r="389" spans="4:7" x14ac:dyDescent="0.25">
      <c r="E389" s="12">
        <v>5111</v>
      </c>
      <c r="F389" s="12" t="s">
        <v>130</v>
      </c>
      <c r="G389" s="100">
        <v>1000000</v>
      </c>
    </row>
    <row r="390" spans="4:7" x14ac:dyDescent="0.25">
      <c r="E390" s="12">
        <v>5121</v>
      </c>
      <c r="F390" s="12" t="s">
        <v>172</v>
      </c>
      <c r="G390" s="100">
        <v>87840</v>
      </c>
    </row>
    <row r="391" spans="4:7" x14ac:dyDescent="0.25">
      <c r="E391" s="12">
        <v>5151</v>
      </c>
      <c r="F391" s="12" t="s">
        <v>131</v>
      </c>
      <c r="G391" s="100">
        <v>3000000</v>
      </c>
    </row>
    <row r="392" spans="4:7" x14ac:dyDescent="0.25">
      <c r="E392" s="12">
        <v>5231</v>
      </c>
      <c r="F392" s="12" t="s">
        <v>46</v>
      </c>
      <c r="G392" s="100">
        <v>0</v>
      </c>
    </row>
    <row r="393" spans="4:7" ht="14.45" x14ac:dyDescent="0.35">
      <c r="E393" s="12">
        <v>5411</v>
      </c>
      <c r="F393" s="12" t="s">
        <v>132</v>
      </c>
      <c r="G393" s="100">
        <v>4763272</v>
      </c>
    </row>
    <row r="394" spans="4:7" x14ac:dyDescent="0.25">
      <c r="E394" s="12">
        <v>5421</v>
      </c>
      <c r="F394" s="12" t="s">
        <v>81</v>
      </c>
      <c r="G394" s="100">
        <v>100000</v>
      </c>
    </row>
    <row r="395" spans="4:7" ht="14.45" x14ac:dyDescent="0.35">
      <c r="E395" s="12">
        <v>5621</v>
      </c>
      <c r="F395" s="12" t="s">
        <v>85</v>
      </c>
      <c r="G395" s="100">
        <v>12000</v>
      </c>
    </row>
    <row r="396" spans="4:7" x14ac:dyDescent="0.25">
      <c r="E396" s="12">
        <v>5671</v>
      </c>
      <c r="F396" s="12" t="s">
        <v>74</v>
      </c>
      <c r="G396" s="100">
        <v>99897</v>
      </c>
    </row>
    <row r="397" spans="4:7" ht="14.45" x14ac:dyDescent="0.35">
      <c r="D397" s="12" t="s">
        <v>173</v>
      </c>
      <c r="E397" s="12">
        <v>1441</v>
      </c>
      <c r="F397" s="12" t="s">
        <v>153</v>
      </c>
      <c r="G397" s="100">
        <v>8000000</v>
      </c>
    </row>
    <row r="398" spans="4:7" x14ac:dyDescent="0.25">
      <c r="E398" s="12">
        <v>1591</v>
      </c>
      <c r="F398" s="12" t="s">
        <v>154</v>
      </c>
      <c r="G398" s="100">
        <v>77812801.409999996</v>
      </c>
    </row>
    <row r="399" spans="4:7" x14ac:dyDescent="0.25">
      <c r="E399" s="12">
        <v>2111</v>
      </c>
      <c r="F399" s="12" t="s">
        <v>117</v>
      </c>
      <c r="G399" s="100">
        <v>2149730</v>
      </c>
    </row>
    <row r="400" spans="4:7" ht="14.45" x14ac:dyDescent="0.35">
      <c r="E400" s="12">
        <v>3291</v>
      </c>
      <c r="F400" s="12" t="s">
        <v>174</v>
      </c>
      <c r="G400" s="100">
        <v>103880</v>
      </c>
    </row>
    <row r="401" spans="1:7" ht="14.45" x14ac:dyDescent="0.35">
      <c r="E401" s="2">
        <v>1111</v>
      </c>
      <c r="F401" s="2" t="s">
        <v>973</v>
      </c>
      <c r="G401" s="100">
        <v>10457405.279999999</v>
      </c>
    </row>
    <row r="402" spans="1:7" ht="14.45" x14ac:dyDescent="0.35">
      <c r="E402" s="2">
        <v>1131</v>
      </c>
      <c r="F402" s="2" t="s">
        <v>974</v>
      </c>
      <c r="G402" s="100">
        <v>686929925.12</v>
      </c>
    </row>
    <row r="403" spans="1:7" ht="14.45" x14ac:dyDescent="0.35">
      <c r="E403" s="2">
        <v>1221</v>
      </c>
      <c r="F403" s="2" t="s">
        <v>975</v>
      </c>
      <c r="G403" s="100">
        <v>160000000</v>
      </c>
    </row>
    <row r="404" spans="1:7" x14ac:dyDescent="0.25">
      <c r="E404" s="2">
        <v>1231</v>
      </c>
      <c r="F404" s="2" t="s">
        <v>976</v>
      </c>
      <c r="G404" s="100">
        <v>26400</v>
      </c>
    </row>
    <row r="405" spans="1:7" ht="14.45" x14ac:dyDescent="0.35">
      <c r="E405" s="2">
        <v>1321</v>
      </c>
      <c r="F405" s="2" t="s">
        <v>977</v>
      </c>
      <c r="G405" s="100">
        <v>12854760.93</v>
      </c>
    </row>
    <row r="406" spans="1:7" x14ac:dyDescent="0.25">
      <c r="E406" s="2">
        <v>1322</v>
      </c>
      <c r="F406" s="2" t="s">
        <v>978</v>
      </c>
      <c r="G406" s="100">
        <v>119859351.44</v>
      </c>
    </row>
    <row r="407" spans="1:7" ht="14.45" x14ac:dyDescent="0.35">
      <c r="E407" s="2">
        <v>1331</v>
      </c>
      <c r="F407" s="2" t="s">
        <v>979</v>
      </c>
      <c r="G407" s="100">
        <v>1140000</v>
      </c>
    </row>
    <row r="408" spans="1:7" ht="14.45" x14ac:dyDescent="0.35">
      <c r="E408" s="2">
        <v>1341</v>
      </c>
      <c r="F408" s="2" t="s">
        <v>980</v>
      </c>
      <c r="G408" s="100">
        <v>6307200</v>
      </c>
    </row>
    <row r="409" spans="1:7" ht="14.45" x14ac:dyDescent="0.35">
      <c r="E409" s="2">
        <v>1411</v>
      </c>
      <c r="F409" s="2" t="s">
        <v>981</v>
      </c>
      <c r="G409" s="100">
        <v>59439080.689999998</v>
      </c>
    </row>
    <row r="410" spans="1:7" ht="14.45" x14ac:dyDescent="0.35">
      <c r="E410" s="2">
        <v>1421</v>
      </c>
      <c r="F410" s="2" t="s">
        <v>982</v>
      </c>
      <c r="G410" s="100">
        <v>19666322.710000001</v>
      </c>
    </row>
    <row r="411" spans="1:7" ht="14.45" x14ac:dyDescent="0.35">
      <c r="E411" s="2">
        <v>1431</v>
      </c>
      <c r="F411" s="2" t="s">
        <v>983</v>
      </c>
      <c r="G411" s="100">
        <v>13110881.810000001</v>
      </c>
    </row>
    <row r="412" spans="1:7" ht="14.45" x14ac:dyDescent="0.35">
      <c r="E412" s="2">
        <v>1432</v>
      </c>
      <c r="F412" s="2" t="s">
        <v>984</v>
      </c>
      <c r="G412" s="100">
        <v>115395870.61</v>
      </c>
    </row>
    <row r="413" spans="1:7" ht="14.45" x14ac:dyDescent="0.35">
      <c r="E413" s="2">
        <v>1521</v>
      </c>
      <c r="F413" s="2" t="s">
        <v>985</v>
      </c>
      <c r="G413" s="100">
        <v>1000000</v>
      </c>
    </row>
    <row r="414" spans="1:7" x14ac:dyDescent="0.25">
      <c r="E414" s="2">
        <v>1611</v>
      </c>
      <c r="F414" s="2" t="s">
        <v>986</v>
      </c>
      <c r="G414" s="100">
        <v>10000000</v>
      </c>
    </row>
    <row r="415" spans="1:7" ht="45" x14ac:dyDescent="0.25">
      <c r="A415" s="12" t="s">
        <v>22</v>
      </c>
      <c r="B415" s="12" t="s">
        <v>35</v>
      </c>
      <c r="C415" s="2" t="s">
        <v>411</v>
      </c>
      <c r="D415" s="12" t="s">
        <v>49</v>
      </c>
      <c r="E415" s="12">
        <v>2211</v>
      </c>
      <c r="F415" s="12" t="s">
        <v>47</v>
      </c>
      <c r="G415" s="100">
        <v>50000</v>
      </c>
    </row>
    <row r="416" spans="1:7" x14ac:dyDescent="0.25">
      <c r="C416"/>
      <c r="E416" s="2">
        <v>3361</v>
      </c>
      <c r="F416" s="2" t="s">
        <v>162</v>
      </c>
      <c r="G416" s="100">
        <v>15000000</v>
      </c>
    </row>
    <row r="417" spans="2:7" x14ac:dyDescent="0.25">
      <c r="C417"/>
      <c r="E417" s="12">
        <v>3391</v>
      </c>
      <c r="F417" s="12" t="s">
        <v>17</v>
      </c>
      <c r="G417" s="100">
        <v>2000000</v>
      </c>
    </row>
    <row r="418" spans="2:7" ht="14.45" x14ac:dyDescent="0.35">
      <c r="C418"/>
      <c r="E418" s="12">
        <v>3821</v>
      </c>
      <c r="F418" s="12" t="s">
        <v>48</v>
      </c>
      <c r="G418" s="100">
        <v>250000</v>
      </c>
    </row>
    <row r="419" spans="2:7" ht="14.45" x14ac:dyDescent="0.35">
      <c r="C419"/>
      <c r="E419" s="12">
        <v>5911</v>
      </c>
      <c r="F419" s="12" t="s">
        <v>20</v>
      </c>
      <c r="G419" s="100">
        <v>3000000</v>
      </c>
    </row>
    <row r="420" spans="2:7" ht="30" x14ac:dyDescent="0.25">
      <c r="C420"/>
      <c r="D420" s="12" t="s">
        <v>38</v>
      </c>
      <c r="E420" s="12">
        <v>3651</v>
      </c>
      <c r="F420" s="12" t="s">
        <v>40</v>
      </c>
      <c r="G420" s="100">
        <v>2000000</v>
      </c>
    </row>
    <row r="421" spans="2:7" x14ac:dyDescent="0.25">
      <c r="C421"/>
      <c r="E421" s="12">
        <v>3661</v>
      </c>
      <c r="F421" s="12" t="s">
        <v>41</v>
      </c>
      <c r="G421" s="100">
        <v>5000000</v>
      </c>
    </row>
    <row r="422" spans="2:7" x14ac:dyDescent="0.25">
      <c r="C422"/>
      <c r="E422" s="12">
        <v>3711</v>
      </c>
      <c r="F422" s="12" t="s">
        <v>18</v>
      </c>
      <c r="G422" s="100">
        <v>0</v>
      </c>
    </row>
    <row r="423" spans="2:7" x14ac:dyDescent="0.25">
      <c r="C423"/>
      <c r="E423" s="12">
        <v>3751</v>
      </c>
      <c r="F423" s="12" t="s">
        <v>19</v>
      </c>
      <c r="G423" s="100">
        <v>0</v>
      </c>
    </row>
    <row r="424" spans="2:7" ht="30" x14ac:dyDescent="0.25">
      <c r="B424" s="12" t="s">
        <v>50</v>
      </c>
      <c r="C424" s="2" t="s">
        <v>411</v>
      </c>
      <c r="D424" s="12" t="s">
        <v>42</v>
      </c>
      <c r="E424" s="12">
        <v>2151</v>
      </c>
      <c r="F424" s="12" t="s">
        <v>43</v>
      </c>
      <c r="G424" s="100">
        <v>0</v>
      </c>
    </row>
    <row r="425" spans="2:7" ht="14.45" x14ac:dyDescent="0.35">
      <c r="C425"/>
      <c r="E425" s="12">
        <v>2711</v>
      </c>
      <c r="F425" s="12" t="s">
        <v>44</v>
      </c>
      <c r="G425" s="100">
        <v>0</v>
      </c>
    </row>
    <row r="426" spans="2:7" x14ac:dyDescent="0.25">
      <c r="C426"/>
      <c r="E426" s="12">
        <v>3391</v>
      </c>
      <c r="F426" s="12" t="s">
        <v>17</v>
      </c>
      <c r="G426" s="100">
        <v>360000</v>
      </c>
    </row>
    <row r="427" spans="2:7" x14ac:dyDescent="0.25">
      <c r="C427"/>
      <c r="E427" s="12">
        <v>3611</v>
      </c>
      <c r="F427" s="12" t="s">
        <v>45</v>
      </c>
      <c r="G427" s="100">
        <v>12000000</v>
      </c>
    </row>
    <row r="428" spans="2:7" x14ac:dyDescent="0.25">
      <c r="C428"/>
      <c r="E428" s="12">
        <v>3711</v>
      </c>
      <c r="F428" s="12" t="s">
        <v>18</v>
      </c>
      <c r="G428" s="100">
        <v>0</v>
      </c>
    </row>
    <row r="429" spans="2:7" x14ac:dyDescent="0.25">
      <c r="C429"/>
      <c r="E429" s="12">
        <v>3751</v>
      </c>
      <c r="F429" s="12" t="s">
        <v>19</v>
      </c>
      <c r="G429" s="100">
        <v>0</v>
      </c>
    </row>
    <row r="430" spans="2:7" ht="14.45" x14ac:dyDescent="0.35">
      <c r="C430"/>
      <c r="E430" s="12">
        <v>5211</v>
      </c>
      <c r="F430" s="12" t="s">
        <v>29</v>
      </c>
      <c r="G430" s="100">
        <v>100000</v>
      </c>
    </row>
    <row r="431" spans="2:7" x14ac:dyDescent="0.25">
      <c r="C431"/>
      <c r="E431" s="12">
        <v>5231</v>
      </c>
      <c r="F431" s="12" t="s">
        <v>46</v>
      </c>
      <c r="G431" s="100">
        <v>200000</v>
      </c>
    </row>
    <row r="432" spans="2:7" ht="45" x14ac:dyDescent="0.25">
      <c r="B432" s="12" t="s">
        <v>14</v>
      </c>
      <c r="C432" s="2" t="s">
        <v>411</v>
      </c>
      <c r="D432" s="12" t="s">
        <v>32</v>
      </c>
      <c r="E432" s="12">
        <v>3331</v>
      </c>
      <c r="F432" s="12" t="s">
        <v>16</v>
      </c>
      <c r="G432" s="100">
        <v>200000</v>
      </c>
    </row>
    <row r="433" spans="3:7" x14ac:dyDescent="0.25">
      <c r="C433"/>
      <c r="E433" s="12">
        <v>5651</v>
      </c>
      <c r="F433" s="12" t="s">
        <v>30</v>
      </c>
      <c r="G433" s="100">
        <v>250000</v>
      </c>
    </row>
    <row r="434" spans="3:7" ht="14.45" x14ac:dyDescent="0.35">
      <c r="C434"/>
      <c r="E434" s="12">
        <v>5691</v>
      </c>
      <c r="F434" s="12" t="s">
        <v>33</v>
      </c>
      <c r="G434" s="100">
        <v>35000000</v>
      </c>
    </row>
    <row r="435" spans="3:7" x14ac:dyDescent="0.25">
      <c r="C435"/>
      <c r="E435" s="12">
        <v>5971</v>
      </c>
      <c r="F435" s="12" t="s">
        <v>21</v>
      </c>
      <c r="G435" s="100">
        <v>800000</v>
      </c>
    </row>
    <row r="436" spans="3:7" ht="29.1" x14ac:dyDescent="0.35">
      <c r="C436"/>
      <c r="D436" s="12" t="s">
        <v>26</v>
      </c>
      <c r="E436" s="12">
        <v>2911</v>
      </c>
      <c r="F436" s="12" t="s">
        <v>15</v>
      </c>
      <c r="G436" s="100">
        <v>30000</v>
      </c>
    </row>
    <row r="437" spans="3:7" x14ac:dyDescent="0.25">
      <c r="C437"/>
      <c r="E437" s="12">
        <v>3141</v>
      </c>
      <c r="F437" s="12" t="s">
        <v>27</v>
      </c>
      <c r="G437" s="100">
        <v>0</v>
      </c>
    </row>
    <row r="438" spans="3:7" x14ac:dyDescent="0.25">
      <c r="C438"/>
      <c r="E438" s="12">
        <v>3531</v>
      </c>
      <c r="F438" s="12" t="s">
        <v>28</v>
      </c>
      <c r="G438" s="100">
        <v>100000</v>
      </c>
    </row>
    <row r="439" spans="3:7" ht="14.45" x14ac:dyDescent="0.35">
      <c r="C439"/>
      <c r="E439" s="12">
        <v>5211</v>
      </c>
      <c r="F439" s="12" t="s">
        <v>29</v>
      </c>
      <c r="G439" s="100">
        <v>600000</v>
      </c>
    </row>
    <row r="440" spans="3:7" x14ac:dyDescent="0.25">
      <c r="C440"/>
      <c r="E440" s="12">
        <v>5651</v>
      </c>
      <c r="F440" s="12" t="s">
        <v>30</v>
      </c>
      <c r="G440" s="100">
        <v>5000000</v>
      </c>
    </row>
    <row r="441" spans="3:7" x14ac:dyDescent="0.25">
      <c r="C441"/>
      <c r="E441" s="12">
        <v>5661</v>
      </c>
      <c r="F441" s="12" t="s">
        <v>31</v>
      </c>
      <c r="G441" s="100">
        <v>84000</v>
      </c>
    </row>
    <row r="442" spans="3:7" x14ac:dyDescent="0.25">
      <c r="C442"/>
      <c r="E442" s="12">
        <v>5971</v>
      </c>
      <c r="F442" s="12" t="s">
        <v>21</v>
      </c>
      <c r="G442" s="100">
        <v>80000</v>
      </c>
    </row>
    <row r="443" spans="3:7" ht="29.1" x14ac:dyDescent="0.35">
      <c r="C443"/>
      <c r="D443" s="12" t="s">
        <v>13</v>
      </c>
      <c r="E443" s="12">
        <v>2911</v>
      </c>
      <c r="F443" s="12" t="s">
        <v>15</v>
      </c>
      <c r="G443" s="100">
        <v>30000</v>
      </c>
    </row>
    <row r="444" spans="3:7" x14ac:dyDescent="0.25">
      <c r="C444"/>
      <c r="E444" s="12">
        <v>3331</v>
      </c>
      <c r="F444" s="12" t="s">
        <v>16</v>
      </c>
      <c r="G444" s="100">
        <v>3000000</v>
      </c>
    </row>
    <row r="445" spans="3:7" x14ac:dyDescent="0.25">
      <c r="C445"/>
      <c r="E445" s="12">
        <v>3391</v>
      </c>
      <c r="F445" s="12" t="s">
        <v>17</v>
      </c>
      <c r="G445" s="100">
        <v>2500000</v>
      </c>
    </row>
    <row r="446" spans="3:7" x14ac:dyDescent="0.25">
      <c r="C446"/>
      <c r="E446" s="12">
        <v>3711</v>
      </c>
      <c r="F446" s="12" t="s">
        <v>18</v>
      </c>
      <c r="G446" s="100">
        <v>60000</v>
      </c>
    </row>
    <row r="447" spans="3:7" x14ac:dyDescent="0.25">
      <c r="C447"/>
      <c r="E447" s="12">
        <v>3751</v>
      </c>
      <c r="F447" s="12" t="s">
        <v>19</v>
      </c>
      <c r="G447" s="100">
        <v>60000</v>
      </c>
    </row>
    <row r="448" spans="3:7" ht="14.45" x14ac:dyDescent="0.35">
      <c r="C448"/>
      <c r="E448" s="12">
        <v>5911</v>
      </c>
      <c r="F448" s="12" t="s">
        <v>20</v>
      </c>
      <c r="G448" s="100">
        <v>10000000</v>
      </c>
    </row>
    <row r="449" spans="2:7" x14ac:dyDescent="0.25">
      <c r="C449"/>
      <c r="E449" s="12">
        <v>5971</v>
      </c>
      <c r="F449" s="12" t="s">
        <v>21</v>
      </c>
      <c r="G449" s="100">
        <v>550000</v>
      </c>
    </row>
    <row r="450" spans="2:7" ht="45" x14ac:dyDescent="0.25">
      <c r="B450" s="12" t="s">
        <v>216</v>
      </c>
      <c r="C450" s="12" t="s">
        <v>412</v>
      </c>
      <c r="D450" s="12" t="s">
        <v>214</v>
      </c>
      <c r="E450" s="12">
        <v>2151</v>
      </c>
      <c r="F450" s="12" t="s">
        <v>43</v>
      </c>
      <c r="G450" s="100">
        <v>0</v>
      </c>
    </row>
    <row r="451" spans="2:7" ht="14.45" x14ac:dyDescent="0.35">
      <c r="E451" s="12">
        <v>2211</v>
      </c>
      <c r="F451" s="12" t="s">
        <v>47</v>
      </c>
      <c r="G451" s="100">
        <v>180000</v>
      </c>
    </row>
    <row r="452" spans="2:7" x14ac:dyDescent="0.25">
      <c r="E452" s="12">
        <v>2231</v>
      </c>
      <c r="F452" s="12" t="s">
        <v>217</v>
      </c>
      <c r="G452" s="100">
        <v>5000</v>
      </c>
    </row>
    <row r="453" spans="2:7" ht="14.45" x14ac:dyDescent="0.35">
      <c r="E453" s="12">
        <v>2711</v>
      </c>
      <c r="F453" s="12" t="s">
        <v>44</v>
      </c>
      <c r="G453" s="100">
        <v>0</v>
      </c>
    </row>
    <row r="454" spans="2:7" x14ac:dyDescent="0.25">
      <c r="E454" s="12">
        <v>2721</v>
      </c>
      <c r="F454" s="12" t="s">
        <v>72</v>
      </c>
      <c r="G454" s="100">
        <v>5000</v>
      </c>
    </row>
    <row r="455" spans="2:7" ht="14.45" x14ac:dyDescent="0.35">
      <c r="E455" s="12">
        <v>2751</v>
      </c>
      <c r="F455" s="12" t="s">
        <v>123</v>
      </c>
      <c r="G455" s="100">
        <v>12000</v>
      </c>
    </row>
    <row r="456" spans="2:7" x14ac:dyDescent="0.25">
      <c r="E456" s="12">
        <v>3151</v>
      </c>
      <c r="F456" s="12" t="s">
        <v>91</v>
      </c>
      <c r="G456" s="100">
        <v>0</v>
      </c>
    </row>
    <row r="457" spans="2:7" x14ac:dyDescent="0.25">
      <c r="E457" s="12">
        <v>3231</v>
      </c>
      <c r="F457" s="12" t="s">
        <v>159</v>
      </c>
      <c r="G457" s="100">
        <v>0</v>
      </c>
    </row>
    <row r="458" spans="2:7" ht="14.45" x14ac:dyDescent="0.35">
      <c r="E458" s="12">
        <v>3291</v>
      </c>
      <c r="F458" s="12" t="s">
        <v>174</v>
      </c>
      <c r="G458" s="100">
        <v>400000</v>
      </c>
    </row>
    <row r="459" spans="2:7" x14ac:dyDescent="0.25">
      <c r="E459" s="12">
        <v>3521</v>
      </c>
      <c r="F459" s="12" t="s">
        <v>109</v>
      </c>
      <c r="G459" s="100">
        <v>5000</v>
      </c>
    </row>
    <row r="460" spans="2:7" ht="14.45" x14ac:dyDescent="0.35">
      <c r="E460" s="12">
        <v>3581</v>
      </c>
      <c r="F460" s="12" t="s">
        <v>92</v>
      </c>
      <c r="G460" s="100">
        <v>15000</v>
      </c>
    </row>
    <row r="461" spans="2:7" x14ac:dyDescent="0.25">
      <c r="E461" s="12">
        <v>3711</v>
      </c>
      <c r="F461" s="12" t="s">
        <v>18</v>
      </c>
      <c r="G461" s="100">
        <v>60000</v>
      </c>
    </row>
    <row r="462" spans="2:7" ht="14.45" x14ac:dyDescent="0.35">
      <c r="E462" s="12">
        <v>3721</v>
      </c>
      <c r="F462" s="12" t="s">
        <v>191</v>
      </c>
      <c r="G462" s="100">
        <v>36000</v>
      </c>
    </row>
    <row r="463" spans="2:7" x14ac:dyDescent="0.25">
      <c r="E463" s="12">
        <v>3751</v>
      </c>
      <c r="F463" s="12" t="s">
        <v>19</v>
      </c>
      <c r="G463" s="100">
        <v>42000</v>
      </c>
    </row>
    <row r="464" spans="2:7" x14ac:dyDescent="0.25">
      <c r="E464" s="12">
        <v>3761</v>
      </c>
      <c r="F464" s="12" t="s">
        <v>192</v>
      </c>
      <c r="G464" s="100">
        <v>50000</v>
      </c>
    </row>
    <row r="465" spans="1:7" ht="14.45" x14ac:dyDescent="0.35">
      <c r="E465" s="12">
        <v>3791</v>
      </c>
      <c r="F465" s="12" t="s">
        <v>185</v>
      </c>
      <c r="G465" s="100">
        <v>0</v>
      </c>
    </row>
    <row r="466" spans="1:7" ht="14.45" x14ac:dyDescent="0.35">
      <c r="E466" s="12">
        <v>3811</v>
      </c>
      <c r="F466" s="12" t="s">
        <v>195</v>
      </c>
      <c r="G466" s="100">
        <v>60000</v>
      </c>
    </row>
    <row r="467" spans="1:7" ht="14.45" x14ac:dyDescent="0.35">
      <c r="E467" s="12">
        <v>3821</v>
      </c>
      <c r="F467" s="12" t="s">
        <v>48</v>
      </c>
      <c r="G467" s="100">
        <v>2800000</v>
      </c>
    </row>
    <row r="468" spans="1:7" ht="14.45" x14ac:dyDescent="0.35">
      <c r="E468" s="12">
        <v>3831</v>
      </c>
      <c r="F468" s="12" t="s">
        <v>93</v>
      </c>
      <c r="G468" s="100">
        <v>100000</v>
      </c>
    </row>
    <row r="469" spans="1:7" ht="14.45" x14ac:dyDescent="0.35">
      <c r="E469" s="12">
        <v>5211</v>
      </c>
      <c r="F469" s="12" t="s">
        <v>29</v>
      </c>
      <c r="G469" s="100">
        <v>50000</v>
      </c>
    </row>
    <row r="470" spans="1:7" x14ac:dyDescent="0.25">
      <c r="E470" s="12">
        <v>5651</v>
      </c>
      <c r="F470" s="12" t="s">
        <v>30</v>
      </c>
      <c r="G470" s="100">
        <v>90000</v>
      </c>
    </row>
    <row r="471" spans="1:7" ht="60" x14ac:dyDescent="0.25">
      <c r="B471" s="12" t="s">
        <v>213</v>
      </c>
      <c r="C471" s="12" t="s">
        <v>404</v>
      </c>
      <c r="D471" s="12" t="s">
        <v>212</v>
      </c>
      <c r="E471" s="12">
        <v>2211</v>
      </c>
      <c r="F471" s="12" t="s">
        <v>47</v>
      </c>
      <c r="G471" s="100">
        <v>50000</v>
      </c>
    </row>
    <row r="472" spans="1:7" x14ac:dyDescent="0.25">
      <c r="E472" s="12">
        <v>3181</v>
      </c>
      <c r="F472" s="12" t="s">
        <v>183</v>
      </c>
      <c r="G472" s="100">
        <v>0</v>
      </c>
    </row>
    <row r="473" spans="1:7" x14ac:dyDescent="0.25">
      <c r="E473" s="12">
        <v>3711</v>
      </c>
      <c r="F473" s="12" t="s">
        <v>18</v>
      </c>
      <c r="G473" s="100">
        <v>80000</v>
      </c>
    </row>
    <row r="474" spans="1:7" ht="14.45" x14ac:dyDescent="0.35">
      <c r="E474" s="12">
        <v>3721</v>
      </c>
      <c r="F474" s="12" t="s">
        <v>191</v>
      </c>
      <c r="G474" s="100">
        <v>0</v>
      </c>
    </row>
    <row r="475" spans="1:7" x14ac:dyDescent="0.25">
      <c r="E475" s="12">
        <v>3751</v>
      </c>
      <c r="F475" s="12" t="s">
        <v>19</v>
      </c>
      <c r="G475" s="100">
        <v>40000</v>
      </c>
    </row>
    <row r="476" spans="1:7" ht="14.45" x14ac:dyDescent="0.35">
      <c r="E476" s="12">
        <v>4411</v>
      </c>
      <c r="F476" s="12" t="s">
        <v>210</v>
      </c>
      <c r="G476" s="100">
        <v>1800000</v>
      </c>
    </row>
    <row r="477" spans="1:7" ht="14.45" x14ac:dyDescent="0.35">
      <c r="E477" s="12">
        <v>4451</v>
      </c>
      <c r="F477" s="12" t="s">
        <v>198</v>
      </c>
      <c r="G477" s="100">
        <v>1800000</v>
      </c>
    </row>
    <row r="478" spans="1:7" ht="30" x14ac:dyDescent="0.25">
      <c r="A478" s="12" t="s">
        <v>186</v>
      </c>
      <c r="B478" s="12" t="s">
        <v>187</v>
      </c>
      <c r="C478" s="2" t="s">
        <v>404</v>
      </c>
      <c r="D478" s="12" t="s">
        <v>184</v>
      </c>
      <c r="E478" s="12">
        <v>3711</v>
      </c>
      <c r="F478" s="12" t="s">
        <v>18</v>
      </c>
      <c r="G478" s="100">
        <v>0</v>
      </c>
    </row>
    <row r="479" spans="1:7" x14ac:dyDescent="0.25">
      <c r="C479"/>
      <c r="E479" s="12">
        <v>3751</v>
      </c>
      <c r="F479" s="12" t="s">
        <v>19</v>
      </c>
      <c r="G479" s="100">
        <v>0</v>
      </c>
    </row>
    <row r="480" spans="1:7" ht="14.45" x14ac:dyDescent="0.35">
      <c r="C480"/>
      <c r="E480" s="12">
        <v>3791</v>
      </c>
      <c r="F480" s="12" t="s">
        <v>185</v>
      </c>
      <c r="G480" s="100">
        <v>0</v>
      </c>
    </row>
    <row r="481" spans="2:7" ht="14.45" x14ac:dyDescent="0.35">
      <c r="C481"/>
      <c r="E481" s="12">
        <v>3821</v>
      </c>
      <c r="F481" s="12" t="s">
        <v>48</v>
      </c>
      <c r="G481" s="100">
        <v>110000</v>
      </c>
    </row>
    <row r="482" spans="2:7" ht="14.45" x14ac:dyDescent="0.35">
      <c r="C482"/>
      <c r="E482" s="12">
        <v>3831</v>
      </c>
      <c r="F482" s="12" t="s">
        <v>93</v>
      </c>
      <c r="G482" s="100">
        <v>240000</v>
      </c>
    </row>
    <row r="483" spans="2:7" ht="14.45" x14ac:dyDescent="0.35">
      <c r="C483"/>
      <c r="E483" s="12">
        <v>5811</v>
      </c>
      <c r="F483" s="12" t="s">
        <v>424</v>
      </c>
      <c r="G483" s="100">
        <v>20000000</v>
      </c>
    </row>
    <row r="484" spans="2:7" ht="14.45" x14ac:dyDescent="0.35">
      <c r="C484"/>
      <c r="E484" s="12">
        <v>5911</v>
      </c>
      <c r="F484" s="12" t="s">
        <v>20</v>
      </c>
      <c r="G484" s="100">
        <v>0</v>
      </c>
    </row>
    <row r="485" spans="2:7" x14ac:dyDescent="0.25">
      <c r="C485"/>
      <c r="E485" s="12">
        <v>5971</v>
      </c>
      <c r="F485" s="12" t="s">
        <v>21</v>
      </c>
      <c r="G485" s="100">
        <v>0</v>
      </c>
    </row>
    <row r="486" spans="2:7" ht="30" x14ac:dyDescent="0.25">
      <c r="B486" s="12" t="s">
        <v>201</v>
      </c>
      <c r="C486" s="2" t="s">
        <v>404</v>
      </c>
      <c r="D486" s="12" t="s">
        <v>193</v>
      </c>
      <c r="E486" s="12">
        <v>3351</v>
      </c>
      <c r="F486" s="12" t="s">
        <v>194</v>
      </c>
      <c r="G486" s="100">
        <v>100000</v>
      </c>
    </row>
    <row r="487" spans="2:7" x14ac:dyDescent="0.25">
      <c r="C487"/>
      <c r="E487" s="12">
        <v>3391</v>
      </c>
      <c r="F487" s="12" t="s">
        <v>17</v>
      </c>
      <c r="G487" s="100">
        <v>300000</v>
      </c>
    </row>
    <row r="488" spans="2:7" x14ac:dyDescent="0.25">
      <c r="C488"/>
      <c r="E488" s="12">
        <v>3611</v>
      </c>
      <c r="F488" s="12" t="s">
        <v>45</v>
      </c>
      <c r="G488" s="100">
        <v>0</v>
      </c>
    </row>
    <row r="489" spans="2:7" x14ac:dyDescent="0.25">
      <c r="C489"/>
      <c r="E489" s="12">
        <v>3631</v>
      </c>
      <c r="F489" s="12" t="s">
        <v>167</v>
      </c>
      <c r="G489" s="100">
        <v>0</v>
      </c>
    </row>
    <row r="490" spans="2:7" x14ac:dyDescent="0.25">
      <c r="C490"/>
      <c r="E490" s="12">
        <v>3651</v>
      </c>
      <c r="F490" s="12" t="s">
        <v>40</v>
      </c>
      <c r="G490" s="100">
        <v>0</v>
      </c>
    </row>
    <row r="491" spans="2:7" x14ac:dyDescent="0.25">
      <c r="C491"/>
      <c r="E491" s="12">
        <v>3661</v>
      </c>
      <c r="F491" s="12" t="s">
        <v>41</v>
      </c>
      <c r="G491" s="100">
        <v>0</v>
      </c>
    </row>
    <row r="492" spans="2:7" x14ac:dyDescent="0.25">
      <c r="C492"/>
      <c r="E492" s="12">
        <v>3711</v>
      </c>
      <c r="F492" s="12" t="s">
        <v>18</v>
      </c>
      <c r="G492" s="100">
        <v>0</v>
      </c>
    </row>
    <row r="493" spans="2:7" x14ac:dyDescent="0.25">
      <c r="C493"/>
      <c r="E493" s="12">
        <v>3751</v>
      </c>
      <c r="F493" s="12" t="s">
        <v>19</v>
      </c>
      <c r="G493" s="100">
        <v>0</v>
      </c>
    </row>
    <row r="494" spans="2:7" ht="14.45" x14ac:dyDescent="0.35">
      <c r="C494"/>
      <c r="E494" s="12">
        <v>3811</v>
      </c>
      <c r="F494" s="12" t="s">
        <v>195</v>
      </c>
      <c r="G494" s="100">
        <v>300000</v>
      </c>
    </row>
    <row r="495" spans="2:7" ht="14.45" x14ac:dyDescent="0.35">
      <c r="C495"/>
      <c r="E495" s="12">
        <v>3821</v>
      </c>
      <c r="F495" s="12" t="s">
        <v>48</v>
      </c>
      <c r="G495" s="100">
        <v>250000</v>
      </c>
    </row>
    <row r="496" spans="2:7" ht="14.45" x14ac:dyDescent="0.35">
      <c r="C496"/>
      <c r="E496" s="12">
        <v>3831</v>
      </c>
      <c r="F496" s="12" t="s">
        <v>93</v>
      </c>
      <c r="G496" s="100">
        <v>300000</v>
      </c>
    </row>
    <row r="497" spans="2:7" ht="14.45" x14ac:dyDescent="0.35">
      <c r="C497"/>
      <c r="E497" s="12">
        <v>3841</v>
      </c>
      <c r="F497" s="12" t="s">
        <v>196</v>
      </c>
      <c r="G497" s="100">
        <v>150000</v>
      </c>
    </row>
    <row r="498" spans="2:7" x14ac:dyDescent="0.25">
      <c r="C498"/>
      <c r="E498" s="12">
        <v>4431</v>
      </c>
      <c r="F498" s="12" t="s">
        <v>197</v>
      </c>
      <c r="G498" s="100">
        <v>50000</v>
      </c>
    </row>
    <row r="499" spans="2:7" ht="14.45" x14ac:dyDescent="0.35">
      <c r="C499"/>
      <c r="E499" s="12">
        <v>4451</v>
      </c>
      <c r="F499" s="12" t="s">
        <v>198</v>
      </c>
      <c r="G499" s="100">
        <v>250000</v>
      </c>
    </row>
    <row r="500" spans="2:7" ht="14.45" x14ac:dyDescent="0.35">
      <c r="C500"/>
      <c r="E500" s="12">
        <v>5911</v>
      </c>
      <c r="F500" s="12" t="s">
        <v>20</v>
      </c>
      <c r="G500" s="100">
        <v>50000</v>
      </c>
    </row>
    <row r="501" spans="2:7" ht="45" x14ac:dyDescent="0.25">
      <c r="C501"/>
      <c r="D501" s="12" t="s">
        <v>199</v>
      </c>
      <c r="E501" s="12">
        <v>3331</v>
      </c>
      <c r="F501" s="12" t="s">
        <v>16</v>
      </c>
      <c r="G501" s="100">
        <v>200000</v>
      </c>
    </row>
    <row r="502" spans="2:7" x14ac:dyDescent="0.25">
      <c r="C502"/>
      <c r="E502" s="12">
        <v>3391</v>
      </c>
      <c r="F502" s="12" t="s">
        <v>17</v>
      </c>
      <c r="G502" s="100">
        <v>0</v>
      </c>
    </row>
    <row r="503" spans="2:7" x14ac:dyDescent="0.25">
      <c r="C503"/>
      <c r="E503" s="12">
        <v>3651</v>
      </c>
      <c r="F503" s="12" t="s">
        <v>40</v>
      </c>
      <c r="G503" s="100">
        <v>0</v>
      </c>
    </row>
    <row r="504" spans="2:7" x14ac:dyDescent="0.25">
      <c r="C504"/>
      <c r="E504" s="12">
        <v>3661</v>
      </c>
      <c r="F504" s="12" t="s">
        <v>41</v>
      </c>
      <c r="G504" s="100">
        <v>0</v>
      </c>
    </row>
    <row r="505" spans="2:7" ht="14.45" x14ac:dyDescent="0.35">
      <c r="C505"/>
      <c r="E505" s="12">
        <v>3821</v>
      </c>
      <c r="F505" s="12" t="s">
        <v>48</v>
      </c>
      <c r="G505" s="100">
        <v>0</v>
      </c>
    </row>
    <row r="506" spans="2:7" ht="14.45" x14ac:dyDescent="0.35">
      <c r="C506"/>
      <c r="E506" s="12">
        <v>4451</v>
      </c>
      <c r="F506" s="12" t="s">
        <v>198</v>
      </c>
      <c r="G506" s="100">
        <v>0</v>
      </c>
    </row>
    <row r="507" spans="2:7" x14ac:dyDescent="0.25">
      <c r="C507"/>
      <c r="E507" s="12">
        <v>5151</v>
      </c>
      <c r="F507" s="12" t="s">
        <v>131</v>
      </c>
      <c r="G507" s="100">
        <v>100000</v>
      </c>
    </row>
    <row r="508" spans="2:7" ht="60" x14ac:dyDescent="0.25">
      <c r="B508" s="12" t="s">
        <v>204</v>
      </c>
      <c r="C508" s="12" t="s">
        <v>409</v>
      </c>
      <c r="D508" s="12" t="s">
        <v>350</v>
      </c>
      <c r="E508" s="12">
        <v>2111</v>
      </c>
      <c r="F508" s="12" t="s">
        <v>117</v>
      </c>
      <c r="G508" s="100">
        <v>50000</v>
      </c>
    </row>
    <row r="509" spans="2:7" x14ac:dyDescent="0.25">
      <c r="E509" s="12">
        <v>2131</v>
      </c>
      <c r="F509" s="12" t="s">
        <v>206</v>
      </c>
      <c r="G509" s="100">
        <v>100000</v>
      </c>
    </row>
    <row r="510" spans="2:7" x14ac:dyDescent="0.25">
      <c r="E510" s="12">
        <v>2141</v>
      </c>
      <c r="F510" s="12" t="s">
        <v>118</v>
      </c>
      <c r="G510" s="100">
        <v>50000</v>
      </c>
    </row>
    <row r="511" spans="2:7" ht="14.45" x14ac:dyDescent="0.35">
      <c r="E511" s="12">
        <v>2211</v>
      </c>
      <c r="F511" s="12" t="s">
        <v>47</v>
      </c>
      <c r="G511" s="100">
        <v>1000000</v>
      </c>
    </row>
    <row r="512" spans="2:7" ht="14.45" x14ac:dyDescent="0.35">
      <c r="E512" s="12">
        <v>2961</v>
      </c>
      <c r="F512" s="12" t="s">
        <v>156</v>
      </c>
      <c r="G512" s="100">
        <v>49999.999999999898</v>
      </c>
    </row>
    <row r="513" spans="4:7" x14ac:dyDescent="0.25">
      <c r="E513" s="12">
        <v>3711</v>
      </c>
      <c r="F513" s="12" t="s">
        <v>18</v>
      </c>
      <c r="G513" s="100">
        <v>0</v>
      </c>
    </row>
    <row r="514" spans="4:7" ht="14.45" x14ac:dyDescent="0.35">
      <c r="E514" s="12">
        <v>3721</v>
      </c>
      <c r="F514" s="12" t="s">
        <v>191</v>
      </c>
      <c r="G514" s="100">
        <v>0</v>
      </c>
    </row>
    <row r="515" spans="4:7" x14ac:dyDescent="0.25">
      <c r="E515" s="12">
        <v>3751</v>
      </c>
      <c r="F515" s="12" t="s">
        <v>19</v>
      </c>
      <c r="G515" s="100">
        <v>0</v>
      </c>
    </row>
    <row r="516" spans="4:7" x14ac:dyDescent="0.25">
      <c r="E516" s="12">
        <v>3761</v>
      </c>
      <c r="F516" s="12" t="s">
        <v>192</v>
      </c>
      <c r="G516" s="100">
        <v>0</v>
      </c>
    </row>
    <row r="517" spans="4:7" ht="14.45" x14ac:dyDescent="0.35">
      <c r="E517" s="12">
        <v>3831</v>
      </c>
      <c r="F517" s="12" t="s">
        <v>93</v>
      </c>
      <c r="G517" s="100">
        <v>100000</v>
      </c>
    </row>
    <row r="518" spans="4:7" ht="14.45" x14ac:dyDescent="0.35">
      <c r="E518" s="12">
        <v>4481</v>
      </c>
      <c r="F518" s="12" t="s">
        <v>207</v>
      </c>
      <c r="G518" s="100">
        <v>250000</v>
      </c>
    </row>
    <row r="519" spans="4:7" x14ac:dyDescent="0.25">
      <c r="E519" s="12">
        <v>5111</v>
      </c>
      <c r="F519" s="12" t="s">
        <v>130</v>
      </c>
      <c r="G519" s="100">
        <v>250000</v>
      </c>
    </row>
    <row r="520" spans="4:7" x14ac:dyDescent="0.25">
      <c r="E520" s="12">
        <v>5121</v>
      </c>
      <c r="F520" s="12" t="s">
        <v>172</v>
      </c>
      <c r="G520" s="100">
        <v>60000</v>
      </c>
    </row>
    <row r="521" spans="4:7" x14ac:dyDescent="0.25">
      <c r="E521" s="12">
        <v>5151</v>
      </c>
      <c r="F521" s="12" t="s">
        <v>131</v>
      </c>
      <c r="G521" s="100">
        <v>80000</v>
      </c>
    </row>
    <row r="522" spans="4:7" x14ac:dyDescent="0.25">
      <c r="E522" s="12">
        <v>5321</v>
      </c>
      <c r="F522" s="12" t="s">
        <v>112</v>
      </c>
      <c r="G522" s="100">
        <v>100000</v>
      </c>
    </row>
    <row r="523" spans="4:7" x14ac:dyDescent="0.25">
      <c r="D523" s="12" t="s">
        <v>209</v>
      </c>
      <c r="E523" s="12">
        <v>2531</v>
      </c>
      <c r="F523" s="12" t="s">
        <v>106</v>
      </c>
      <c r="G523" s="100">
        <v>50000</v>
      </c>
    </row>
    <row r="524" spans="4:7" x14ac:dyDescent="0.25">
      <c r="E524" s="12">
        <v>2541</v>
      </c>
      <c r="F524" s="12" t="s">
        <v>107</v>
      </c>
      <c r="G524" s="100">
        <v>50000</v>
      </c>
    </row>
    <row r="525" spans="4:7" x14ac:dyDescent="0.25">
      <c r="E525" s="12">
        <v>2591</v>
      </c>
      <c r="F525" s="12" t="s">
        <v>121</v>
      </c>
      <c r="G525" s="100">
        <v>400000</v>
      </c>
    </row>
    <row r="526" spans="4:7" ht="14.45" x14ac:dyDescent="0.35">
      <c r="E526" s="12">
        <v>2911</v>
      </c>
      <c r="F526" s="12" t="s">
        <v>15</v>
      </c>
      <c r="G526" s="100">
        <v>250000</v>
      </c>
    </row>
    <row r="527" spans="4:7" ht="14.45" x14ac:dyDescent="0.35">
      <c r="E527" s="12">
        <v>5621</v>
      </c>
      <c r="F527" s="12" t="s">
        <v>85</v>
      </c>
      <c r="G527" s="100">
        <v>300000</v>
      </c>
    </row>
    <row r="528" spans="4:7" x14ac:dyDescent="0.25">
      <c r="E528" s="12">
        <v>5651</v>
      </c>
      <c r="F528" s="12" t="s">
        <v>30</v>
      </c>
      <c r="G528" s="100">
        <v>300000</v>
      </c>
    </row>
    <row r="529" spans="2:7" x14ac:dyDescent="0.25">
      <c r="E529" s="12">
        <v>5661</v>
      </c>
      <c r="F529" s="12" t="s">
        <v>31</v>
      </c>
      <c r="G529" s="100">
        <v>300000</v>
      </c>
    </row>
    <row r="530" spans="2:7" x14ac:dyDescent="0.25">
      <c r="E530" s="12">
        <v>5671</v>
      </c>
      <c r="F530" s="12" t="s">
        <v>74</v>
      </c>
      <c r="G530" s="100">
        <v>400000</v>
      </c>
    </row>
    <row r="531" spans="2:7" ht="14.45" x14ac:dyDescent="0.35">
      <c r="E531" s="12">
        <v>5691</v>
      </c>
      <c r="F531" s="12" t="s">
        <v>33</v>
      </c>
      <c r="G531" s="100">
        <v>4000000</v>
      </c>
    </row>
    <row r="532" spans="2:7" ht="45" x14ac:dyDescent="0.25">
      <c r="D532" s="12" t="s">
        <v>208</v>
      </c>
      <c r="E532" s="12">
        <v>2711</v>
      </c>
      <c r="F532" s="12" t="s">
        <v>44</v>
      </c>
      <c r="G532" s="100">
        <v>0</v>
      </c>
    </row>
    <row r="533" spans="2:7" x14ac:dyDescent="0.25">
      <c r="E533" s="12">
        <v>2721</v>
      </c>
      <c r="F533" s="12" t="s">
        <v>72</v>
      </c>
      <c r="G533" s="100">
        <v>2500000</v>
      </c>
    </row>
    <row r="534" spans="2:7" ht="29.1" x14ac:dyDescent="0.35">
      <c r="D534" s="12" t="s">
        <v>202</v>
      </c>
      <c r="E534" s="12">
        <v>3251</v>
      </c>
      <c r="F534" s="12" t="s">
        <v>160</v>
      </c>
      <c r="G534" s="100">
        <v>3000000</v>
      </c>
    </row>
    <row r="535" spans="2:7" ht="14.45" x14ac:dyDescent="0.35">
      <c r="E535" s="12">
        <v>3291</v>
      </c>
      <c r="F535" s="12" t="s">
        <v>174</v>
      </c>
      <c r="G535" s="100">
        <v>200000</v>
      </c>
    </row>
    <row r="536" spans="2:7" x14ac:dyDescent="0.25">
      <c r="E536" s="12">
        <v>3521</v>
      </c>
      <c r="F536" s="12" t="s">
        <v>109</v>
      </c>
      <c r="G536" s="100">
        <v>50000</v>
      </c>
    </row>
    <row r="537" spans="2:7" ht="60" x14ac:dyDescent="0.25">
      <c r="B537" s="12" t="s">
        <v>200</v>
      </c>
      <c r="C537" s="12" t="s">
        <v>404</v>
      </c>
      <c r="D537" s="12" t="s">
        <v>189</v>
      </c>
      <c r="E537" s="12">
        <v>3311</v>
      </c>
      <c r="F537" s="12" t="s">
        <v>161</v>
      </c>
      <c r="G537" s="100">
        <v>300000</v>
      </c>
    </row>
    <row r="538" spans="2:7" ht="14.45" x14ac:dyDescent="0.35">
      <c r="E538" s="12">
        <v>3411</v>
      </c>
      <c r="F538" s="12" t="s">
        <v>190</v>
      </c>
      <c r="G538" s="100">
        <v>1000000</v>
      </c>
    </row>
    <row r="539" spans="2:7" x14ac:dyDescent="0.25">
      <c r="E539" s="12">
        <v>3711</v>
      </c>
      <c r="F539" s="12" t="s">
        <v>18</v>
      </c>
      <c r="G539" s="100">
        <v>0</v>
      </c>
    </row>
    <row r="540" spans="2:7" ht="14.45" x14ac:dyDescent="0.35">
      <c r="E540" s="12">
        <v>3721</v>
      </c>
      <c r="F540" s="12" t="s">
        <v>191</v>
      </c>
      <c r="G540" s="100">
        <v>0</v>
      </c>
    </row>
    <row r="541" spans="2:7" x14ac:dyDescent="0.25">
      <c r="E541" s="12">
        <v>3751</v>
      </c>
      <c r="F541" s="12" t="s">
        <v>19</v>
      </c>
      <c r="G541" s="100">
        <v>0</v>
      </c>
    </row>
    <row r="542" spans="2:7" x14ac:dyDescent="0.25">
      <c r="E542" s="12">
        <v>3761</v>
      </c>
      <c r="F542" s="12" t="s">
        <v>192</v>
      </c>
      <c r="G542" s="100">
        <v>0</v>
      </c>
    </row>
    <row r="543" spans="2:7" ht="14.45" x14ac:dyDescent="0.35">
      <c r="E543" s="12">
        <v>3791</v>
      </c>
      <c r="F543" s="12" t="s">
        <v>185</v>
      </c>
      <c r="G543" s="100">
        <v>0</v>
      </c>
    </row>
    <row r="544" spans="2:7" ht="14.45" x14ac:dyDescent="0.35">
      <c r="E544" s="12">
        <v>3821</v>
      </c>
      <c r="F544" s="12" t="s">
        <v>48</v>
      </c>
      <c r="G544" s="100">
        <v>0</v>
      </c>
    </row>
    <row r="545" spans="1:7" ht="14.45" x14ac:dyDescent="0.35">
      <c r="E545" s="12">
        <v>3831</v>
      </c>
      <c r="F545" s="12" t="s">
        <v>93</v>
      </c>
      <c r="G545" s="100">
        <v>0</v>
      </c>
    </row>
    <row r="546" spans="1:7" ht="14.45" x14ac:dyDescent="0.35">
      <c r="E546" s="12">
        <v>3922</v>
      </c>
      <c r="F546" s="12" t="s">
        <v>169</v>
      </c>
      <c r="G546" s="100">
        <v>400000</v>
      </c>
    </row>
    <row r="547" spans="1:7" x14ac:dyDescent="0.25">
      <c r="A547" s="12" t="s">
        <v>305</v>
      </c>
      <c r="B547" s="12" t="s">
        <v>308</v>
      </c>
      <c r="C547" s="2" t="s">
        <v>404</v>
      </c>
      <c r="D547" s="12" t="s">
        <v>307</v>
      </c>
      <c r="E547" s="12">
        <v>2121</v>
      </c>
      <c r="F547" s="12" t="s">
        <v>250</v>
      </c>
      <c r="G547" s="100">
        <v>0</v>
      </c>
    </row>
    <row r="548" spans="1:7" x14ac:dyDescent="0.25">
      <c r="C548"/>
      <c r="E548" s="12">
        <v>2151</v>
      </c>
      <c r="F548" s="12" t="s">
        <v>43</v>
      </c>
      <c r="G548" s="100">
        <v>0</v>
      </c>
    </row>
    <row r="549" spans="1:7" x14ac:dyDescent="0.25">
      <c r="C549"/>
      <c r="E549" s="12">
        <v>2181</v>
      </c>
      <c r="F549" s="12" t="s">
        <v>289</v>
      </c>
      <c r="G549" s="100">
        <v>250000</v>
      </c>
    </row>
    <row r="550" spans="1:7" ht="14.45" x14ac:dyDescent="0.35">
      <c r="C550"/>
      <c r="E550" s="12">
        <v>2211</v>
      </c>
      <c r="F550" s="12" t="s">
        <v>47</v>
      </c>
      <c r="G550" s="100">
        <v>211000</v>
      </c>
    </row>
    <row r="551" spans="1:7" x14ac:dyDescent="0.25">
      <c r="C551"/>
      <c r="E551" s="12">
        <v>2231</v>
      </c>
      <c r="F551" s="12" t="s">
        <v>217</v>
      </c>
      <c r="G551" s="100">
        <v>3000</v>
      </c>
    </row>
    <row r="552" spans="1:7" x14ac:dyDescent="0.25">
      <c r="C552"/>
      <c r="E552" s="12">
        <v>2491</v>
      </c>
      <c r="F552" s="12" t="s">
        <v>99</v>
      </c>
      <c r="G552" s="100">
        <v>25000</v>
      </c>
    </row>
    <row r="553" spans="1:7" x14ac:dyDescent="0.25">
      <c r="C553"/>
      <c r="E553" s="12">
        <v>2541</v>
      </c>
      <c r="F553" s="12" t="s">
        <v>107</v>
      </c>
      <c r="G553" s="100">
        <v>10000</v>
      </c>
    </row>
    <row r="554" spans="1:7" ht="14.45" x14ac:dyDescent="0.35">
      <c r="C554"/>
      <c r="E554" s="12">
        <v>2711</v>
      </c>
      <c r="F554" s="12" t="s">
        <v>44</v>
      </c>
      <c r="G554" s="100">
        <v>0</v>
      </c>
    </row>
    <row r="555" spans="1:7" x14ac:dyDescent="0.25">
      <c r="C555"/>
      <c r="E555" s="12">
        <v>2721</v>
      </c>
      <c r="F555" s="12" t="s">
        <v>72</v>
      </c>
      <c r="G555" s="100">
        <v>30000</v>
      </c>
    </row>
    <row r="556" spans="1:7" ht="14.45" x14ac:dyDescent="0.35">
      <c r="C556"/>
      <c r="E556" s="12">
        <v>2911</v>
      </c>
      <c r="F556" s="12" t="s">
        <v>15</v>
      </c>
      <c r="G556" s="100">
        <v>25000</v>
      </c>
    </row>
    <row r="557" spans="1:7" x14ac:dyDescent="0.25">
      <c r="C557"/>
      <c r="E557" s="12">
        <v>3181</v>
      </c>
      <c r="F557" s="12" t="s">
        <v>183</v>
      </c>
      <c r="G557" s="100">
        <v>6000</v>
      </c>
    </row>
    <row r="558" spans="1:7" x14ac:dyDescent="0.25">
      <c r="C558"/>
      <c r="E558" s="12">
        <v>3311</v>
      </c>
      <c r="F558" s="12" t="s">
        <v>161</v>
      </c>
      <c r="G558" s="100">
        <v>2000000</v>
      </c>
    </row>
    <row r="559" spans="1:7" x14ac:dyDescent="0.25">
      <c r="C559"/>
      <c r="E559" s="12">
        <v>3391</v>
      </c>
      <c r="F559" s="12" t="s">
        <v>17</v>
      </c>
      <c r="G559" s="100">
        <v>95000</v>
      </c>
    </row>
    <row r="560" spans="1:7" x14ac:dyDescent="0.25">
      <c r="C560"/>
      <c r="E560" s="12">
        <v>3711</v>
      </c>
      <c r="F560" s="12" t="s">
        <v>18</v>
      </c>
      <c r="G560" s="100">
        <v>0</v>
      </c>
    </row>
    <row r="561" spans="1:7" ht="14.45" x14ac:dyDescent="0.35">
      <c r="C561"/>
      <c r="E561" s="12">
        <v>3721</v>
      </c>
      <c r="F561" s="12" t="s">
        <v>191</v>
      </c>
      <c r="G561" s="100">
        <v>0</v>
      </c>
    </row>
    <row r="562" spans="1:7" x14ac:dyDescent="0.25">
      <c r="C562"/>
      <c r="E562" s="12">
        <v>3751</v>
      </c>
      <c r="F562" s="12" t="s">
        <v>19</v>
      </c>
      <c r="G562" s="100">
        <v>0</v>
      </c>
    </row>
    <row r="563" spans="1:7" ht="14.45" x14ac:dyDescent="0.35">
      <c r="C563"/>
      <c r="E563" s="12">
        <v>3831</v>
      </c>
      <c r="F563" s="12" t="s">
        <v>93</v>
      </c>
      <c r="G563" s="100">
        <v>10000</v>
      </c>
    </row>
    <row r="564" spans="1:7" ht="14.45" x14ac:dyDescent="0.35">
      <c r="C564"/>
      <c r="E564" s="12">
        <v>3921</v>
      </c>
      <c r="F564" s="12" t="s">
        <v>309</v>
      </c>
      <c r="G564" s="100">
        <v>40000</v>
      </c>
    </row>
    <row r="565" spans="1:7" x14ac:dyDescent="0.25">
      <c r="C565"/>
      <c r="E565" s="12">
        <v>5661</v>
      </c>
      <c r="F565" s="12" t="s">
        <v>31</v>
      </c>
      <c r="G565" s="100">
        <v>15000</v>
      </c>
    </row>
    <row r="566" spans="1:7" ht="29.1" x14ac:dyDescent="0.35">
      <c r="A566" s="12" t="s">
        <v>140</v>
      </c>
      <c r="B566" s="12" t="s">
        <v>140</v>
      </c>
      <c r="C566" s="2" t="s">
        <v>404</v>
      </c>
      <c r="D566" s="12" t="s">
        <v>140</v>
      </c>
      <c r="E566" s="12">
        <v>4211</v>
      </c>
      <c r="F566" s="12" t="s">
        <v>52</v>
      </c>
      <c r="G566" s="100">
        <v>59615914</v>
      </c>
    </row>
    <row r="567" spans="1:7" ht="45" x14ac:dyDescent="0.25">
      <c r="A567" s="12" t="s">
        <v>311</v>
      </c>
      <c r="B567" s="12" t="s">
        <v>313</v>
      </c>
      <c r="C567" s="12" t="s">
        <v>411</v>
      </c>
      <c r="D567" s="12" t="s">
        <v>310</v>
      </c>
      <c r="E567" s="12">
        <v>2181</v>
      </c>
      <c r="F567" s="12" t="s">
        <v>289</v>
      </c>
      <c r="G567" s="100">
        <v>3000000</v>
      </c>
    </row>
    <row r="568" spans="1:7" ht="14.45" x14ac:dyDescent="0.35">
      <c r="E568" s="12">
        <v>2211</v>
      </c>
      <c r="F568" s="12" t="s">
        <v>47</v>
      </c>
      <c r="G568" s="100">
        <v>0</v>
      </c>
    </row>
    <row r="569" spans="1:7" x14ac:dyDescent="0.25">
      <c r="E569" s="12">
        <v>2461</v>
      </c>
      <c r="F569" s="12" t="s">
        <v>77</v>
      </c>
      <c r="G569" s="100">
        <v>1000.17</v>
      </c>
    </row>
    <row r="570" spans="1:7" ht="14.45" x14ac:dyDescent="0.35">
      <c r="E570" s="12">
        <v>2711</v>
      </c>
      <c r="F570" s="12" t="s">
        <v>44</v>
      </c>
      <c r="G570" s="100">
        <v>0</v>
      </c>
    </row>
    <row r="571" spans="1:7" x14ac:dyDescent="0.25">
      <c r="E571" s="12">
        <v>2721</v>
      </c>
      <c r="F571" s="12" t="s">
        <v>72</v>
      </c>
      <c r="G571" s="100">
        <v>5000</v>
      </c>
    </row>
    <row r="572" spans="1:7" x14ac:dyDescent="0.25">
      <c r="E572" s="12">
        <v>5191</v>
      </c>
      <c r="F572" s="12" t="s">
        <v>278</v>
      </c>
      <c r="G572" s="100">
        <v>0</v>
      </c>
    </row>
    <row r="573" spans="1:7" x14ac:dyDescent="0.25">
      <c r="D573" s="12" t="s">
        <v>324</v>
      </c>
      <c r="E573" s="12">
        <v>3181</v>
      </c>
      <c r="F573" s="12" t="s">
        <v>183</v>
      </c>
      <c r="G573" s="100">
        <v>5000</v>
      </c>
    </row>
    <row r="574" spans="1:7" x14ac:dyDescent="0.25">
      <c r="E574" s="12">
        <v>3311</v>
      </c>
      <c r="F574" s="12" t="s">
        <v>161</v>
      </c>
      <c r="G574" s="100">
        <v>6000000</v>
      </c>
    </row>
    <row r="575" spans="1:7" x14ac:dyDescent="0.25">
      <c r="E575" s="12">
        <v>3331</v>
      </c>
      <c r="F575" s="12" t="s">
        <v>16</v>
      </c>
      <c r="G575" s="100">
        <v>700000</v>
      </c>
    </row>
    <row r="576" spans="1:7" x14ac:dyDescent="0.25">
      <c r="E576" s="12">
        <v>3711</v>
      </c>
      <c r="F576" s="12" t="s">
        <v>18</v>
      </c>
      <c r="G576" s="100">
        <v>0</v>
      </c>
    </row>
    <row r="577" spans="4:7" ht="14.45" x14ac:dyDescent="0.35">
      <c r="E577" s="12">
        <v>3721</v>
      </c>
      <c r="F577" s="12" t="s">
        <v>191</v>
      </c>
      <c r="G577" s="100">
        <v>0</v>
      </c>
    </row>
    <row r="578" spans="4:7" x14ac:dyDescent="0.25">
      <c r="E578" s="12">
        <v>3751</v>
      </c>
      <c r="F578" s="12" t="s">
        <v>19</v>
      </c>
      <c r="G578" s="100">
        <v>0</v>
      </c>
    </row>
    <row r="579" spans="4:7" ht="14.45" x14ac:dyDescent="0.35">
      <c r="E579" s="12">
        <v>3791</v>
      </c>
      <c r="F579" s="12" t="s">
        <v>185</v>
      </c>
      <c r="G579" s="100">
        <v>0</v>
      </c>
    </row>
    <row r="580" spans="4:7" ht="29.1" x14ac:dyDescent="0.35">
      <c r="D580" s="12" t="s">
        <v>314</v>
      </c>
      <c r="E580" s="12">
        <v>3291</v>
      </c>
      <c r="F580" s="12" t="s">
        <v>174</v>
      </c>
      <c r="G580" s="100">
        <v>360000</v>
      </c>
    </row>
    <row r="581" spans="4:7" ht="14.45" x14ac:dyDescent="0.35">
      <c r="E581" s="12">
        <v>3411</v>
      </c>
      <c r="F581" s="12" t="s">
        <v>190</v>
      </c>
      <c r="G581" s="100">
        <v>3000000</v>
      </c>
    </row>
    <row r="582" spans="4:7" x14ac:dyDescent="0.25">
      <c r="E582" s="12">
        <v>3421</v>
      </c>
      <c r="F582" s="12" t="s">
        <v>315</v>
      </c>
      <c r="G582" s="100">
        <v>30000000</v>
      </c>
    </row>
    <row r="583" spans="4:7" x14ac:dyDescent="0.25">
      <c r="E583" s="12">
        <v>3511</v>
      </c>
      <c r="F583" s="12" t="s">
        <v>127</v>
      </c>
      <c r="G583" s="100">
        <v>10000000</v>
      </c>
    </row>
    <row r="584" spans="4:7" x14ac:dyDescent="0.25">
      <c r="E584" s="12">
        <v>3531</v>
      </c>
      <c r="F584" s="12" t="s">
        <v>28</v>
      </c>
      <c r="G584" s="100">
        <v>10000</v>
      </c>
    </row>
    <row r="585" spans="4:7" ht="14.45" x14ac:dyDescent="0.35">
      <c r="E585" s="12">
        <v>3821</v>
      </c>
      <c r="F585" s="12" t="s">
        <v>48</v>
      </c>
      <c r="G585" s="100">
        <v>1200000</v>
      </c>
    </row>
    <row r="586" spans="4:7" ht="14.45" x14ac:dyDescent="0.35">
      <c r="E586" s="12">
        <v>3942</v>
      </c>
      <c r="F586" s="12" t="s">
        <v>316</v>
      </c>
      <c r="G586" s="100">
        <v>2000000</v>
      </c>
    </row>
    <row r="587" spans="4:7" ht="14.45" x14ac:dyDescent="0.35">
      <c r="E587" s="12">
        <v>3951</v>
      </c>
      <c r="F587" s="12" t="s">
        <v>317</v>
      </c>
      <c r="G587" s="100">
        <v>300000</v>
      </c>
    </row>
    <row r="588" spans="4:7" ht="14.45" x14ac:dyDescent="0.35">
      <c r="E588" s="12">
        <v>3961</v>
      </c>
      <c r="F588" s="12" t="s">
        <v>318</v>
      </c>
      <c r="G588" s="100">
        <v>300000</v>
      </c>
    </row>
    <row r="589" spans="4:7" ht="14.45" x14ac:dyDescent="0.35">
      <c r="E589" s="12">
        <v>3963</v>
      </c>
      <c r="F589" s="12" t="s">
        <v>319</v>
      </c>
      <c r="G589" s="100">
        <v>100000</v>
      </c>
    </row>
    <row r="590" spans="4:7" ht="14.45" x14ac:dyDescent="0.35">
      <c r="E590" s="12">
        <v>4211</v>
      </c>
      <c r="F590" s="12" t="s">
        <v>52</v>
      </c>
      <c r="G590" s="100">
        <v>2000000</v>
      </c>
    </row>
    <row r="591" spans="4:7" ht="14.45" x14ac:dyDescent="0.35">
      <c r="E591" s="12">
        <v>4251</v>
      </c>
      <c r="F591" s="12" t="s">
        <v>320</v>
      </c>
      <c r="G591" s="100">
        <v>2000000</v>
      </c>
    </row>
    <row r="592" spans="4:7" x14ac:dyDescent="0.25">
      <c r="E592" s="12">
        <v>6321</v>
      </c>
      <c r="F592" s="12" t="s">
        <v>321</v>
      </c>
      <c r="G592" s="100">
        <v>55000000</v>
      </c>
    </row>
    <row r="593" spans="1:7" x14ac:dyDescent="0.25">
      <c r="E593" s="12">
        <v>9111</v>
      </c>
      <c r="F593" s="12" t="s">
        <v>322</v>
      </c>
      <c r="G593" s="100">
        <v>20000000</v>
      </c>
    </row>
    <row r="594" spans="1:7" x14ac:dyDescent="0.25">
      <c r="E594" s="12">
        <v>9211</v>
      </c>
      <c r="F594" s="12" t="s">
        <v>323</v>
      </c>
      <c r="G594" s="100">
        <v>20000000</v>
      </c>
    </row>
    <row r="595" spans="1:7" ht="14.45" x14ac:dyDescent="0.35">
      <c r="A595" s="135" t="s">
        <v>337</v>
      </c>
      <c r="B595" s="131"/>
      <c r="C595" s="131"/>
      <c r="D595" s="131"/>
      <c r="E595" s="131"/>
      <c r="F595" s="131"/>
      <c r="G595" s="131">
        <v>2630315339.1663337</v>
      </c>
    </row>
    <row r="596" spans="1:7" ht="14.45" x14ac:dyDescent="0.35">
      <c r="A596" s="11"/>
    </row>
    <row r="597" spans="1:7" x14ac:dyDescent="0.25">
      <c r="A597" s="11"/>
    </row>
  </sheetData>
  <pageMargins left="0.70866141732283472" right="0.70866141732283472" top="0.63249999999999995" bottom="0.74803149606299213" header="0.31496062992125984" footer="0.31496062992125984"/>
  <pageSetup scale="40" fitToHeight="0" orientation="landscape" r:id="rId2"/>
  <headerFooter>
    <oddHeader>&amp;C&amp;"-,Negrita"&amp;12MUNICIPIO DE TLAJOMULCO DE ZÚÑIGA, JALISCO
PRESUPUESTO 2020
ESTADO DEL PRESUPUESTO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view="pageLayout" zoomScaleNormal="100" workbookViewId="0">
      <selection activeCell="B7" sqref="B7"/>
    </sheetView>
  </sheetViews>
  <sheetFormatPr baseColWidth="10" defaultRowHeight="15" x14ac:dyDescent="0.25"/>
  <cols>
    <col min="1" max="1" width="50.28515625" bestFit="1" customWidth="1"/>
    <col min="2" max="2" width="22.42578125" style="7" bestFit="1" customWidth="1"/>
  </cols>
  <sheetData>
    <row r="3" spans="1:2" x14ac:dyDescent="0.25">
      <c r="A3" s="33" t="s">
        <v>450</v>
      </c>
      <c r="B3" s="33" t="s">
        <v>988</v>
      </c>
    </row>
    <row r="4" spans="1:2" x14ac:dyDescent="0.25">
      <c r="A4" s="30" t="s">
        <v>451</v>
      </c>
      <c r="B4" s="100">
        <v>40000000</v>
      </c>
    </row>
    <row r="5" spans="1:2" x14ac:dyDescent="0.25">
      <c r="A5" s="30" t="s">
        <v>453</v>
      </c>
      <c r="B5" s="100">
        <v>2290255330.1663332</v>
      </c>
    </row>
    <row r="6" spans="1:2" x14ac:dyDescent="0.25">
      <c r="A6" s="30" t="s">
        <v>452</v>
      </c>
      <c r="B6" s="100">
        <v>300060009</v>
      </c>
    </row>
    <row r="7" spans="1:2" ht="14.45" x14ac:dyDescent="0.35">
      <c r="A7" s="135" t="s">
        <v>337</v>
      </c>
      <c r="B7" s="131">
        <v>2630315339.1663332</v>
      </c>
    </row>
  </sheetData>
  <pageMargins left="0.7" right="0.7" top="1.1875" bottom="0.75" header="0.3" footer="0.3"/>
  <pageSetup orientation="portrait" r:id="rId2"/>
  <headerFooter>
    <oddHeader>&amp;C&amp;"-,Negrita"&amp;12MUNICIPIO DE TLAJOMULCO DE ZÚÑIGA, JALISCO
PRESUPUESTO 2020
CLASIFICACIÓN TIPO DE GASTO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view="pageLayout" zoomScaleNormal="100" workbookViewId="0">
      <selection activeCell="F12" sqref="F12"/>
    </sheetView>
  </sheetViews>
  <sheetFormatPr baseColWidth="10" defaultRowHeight="15" x14ac:dyDescent="0.25"/>
  <cols>
    <col min="1" max="1" width="13" style="42" customWidth="1"/>
    <col min="2" max="2" width="40.42578125" style="15" customWidth="1"/>
    <col min="3" max="5" width="16.140625" style="15" customWidth="1"/>
    <col min="6" max="6" width="16.140625" style="7" customWidth="1"/>
  </cols>
  <sheetData>
    <row r="3" spans="1:6" ht="43.5" x14ac:dyDescent="0.35">
      <c r="A3" s="43" t="s">
        <v>988</v>
      </c>
      <c r="B3" s="41"/>
      <c r="C3" s="10" t="s">
        <v>450</v>
      </c>
      <c r="D3" s="12"/>
      <c r="E3" s="12"/>
      <c r="F3" s="12"/>
    </row>
    <row r="4" spans="1:6" ht="60" x14ac:dyDescent="0.25">
      <c r="A4" s="44" t="s">
        <v>447</v>
      </c>
      <c r="B4" s="34" t="s">
        <v>441</v>
      </c>
      <c r="C4" s="34" t="s">
        <v>451</v>
      </c>
      <c r="D4" s="34" t="s">
        <v>453</v>
      </c>
      <c r="E4" s="34" t="s">
        <v>452</v>
      </c>
      <c r="F4" s="34" t="s">
        <v>337</v>
      </c>
    </row>
    <row r="5" spans="1:6" ht="14.45" x14ac:dyDescent="0.35">
      <c r="A5" s="41">
        <v>1000</v>
      </c>
      <c r="B5" s="41" t="s">
        <v>439</v>
      </c>
      <c r="C5" s="102"/>
      <c r="D5" s="102">
        <v>1302000000</v>
      </c>
      <c r="E5" s="102"/>
      <c r="F5" s="102">
        <v>1302000000</v>
      </c>
    </row>
    <row r="6" spans="1:6" ht="14.45" x14ac:dyDescent="0.35">
      <c r="A6" s="41">
        <v>2000</v>
      </c>
      <c r="B6" s="12" t="s">
        <v>440</v>
      </c>
      <c r="C6" s="102"/>
      <c r="D6" s="102">
        <v>157287597.89633331</v>
      </c>
      <c r="E6" s="102"/>
      <c r="F6" s="102">
        <v>157287597.89633331</v>
      </c>
    </row>
    <row r="7" spans="1:6" ht="14.45" x14ac:dyDescent="0.35">
      <c r="A7" s="41">
        <v>3000</v>
      </c>
      <c r="B7" s="12" t="s">
        <v>442</v>
      </c>
      <c r="C7" s="102"/>
      <c r="D7" s="102">
        <v>609904025</v>
      </c>
      <c r="E7" s="102"/>
      <c r="F7" s="102">
        <v>609904025</v>
      </c>
    </row>
    <row r="8" spans="1:6" ht="29.1" x14ac:dyDescent="0.35">
      <c r="A8" s="41">
        <v>4000</v>
      </c>
      <c r="B8" s="12" t="s">
        <v>443</v>
      </c>
      <c r="C8" s="102"/>
      <c r="D8" s="102">
        <v>221063707.27000001</v>
      </c>
      <c r="E8" s="102"/>
      <c r="F8" s="102">
        <v>221063707.27000001</v>
      </c>
    </row>
    <row r="9" spans="1:6" ht="14.45" x14ac:dyDescent="0.35">
      <c r="A9" s="41">
        <v>5000</v>
      </c>
      <c r="B9" s="12" t="s">
        <v>444</v>
      </c>
      <c r="C9" s="102"/>
      <c r="D9" s="102"/>
      <c r="E9" s="102">
        <v>108532009</v>
      </c>
      <c r="F9" s="102">
        <v>108532009</v>
      </c>
    </row>
    <row r="10" spans="1:6" x14ac:dyDescent="0.25">
      <c r="A10" s="41">
        <v>6000</v>
      </c>
      <c r="B10" s="12" t="s">
        <v>445</v>
      </c>
      <c r="C10" s="102"/>
      <c r="D10" s="102"/>
      <c r="E10" s="102">
        <v>191528000</v>
      </c>
      <c r="F10" s="102">
        <v>191528000</v>
      </c>
    </row>
    <row r="11" spans="1:6" x14ac:dyDescent="0.25">
      <c r="A11" s="41">
        <v>9000</v>
      </c>
      <c r="B11" s="12" t="s">
        <v>446</v>
      </c>
      <c r="C11" s="102">
        <v>40000000</v>
      </c>
      <c r="D11" s="102"/>
      <c r="E11" s="102"/>
      <c r="F11" s="102">
        <v>40000000</v>
      </c>
    </row>
    <row r="12" spans="1:6" ht="25.5" x14ac:dyDescent="0.25">
      <c r="A12" s="135" t="s">
        <v>337</v>
      </c>
      <c r="B12" s="131"/>
      <c r="C12" s="131">
        <v>40000000</v>
      </c>
      <c r="D12" s="131">
        <v>2290255330.1663332</v>
      </c>
      <c r="E12" s="131">
        <v>300060009</v>
      </c>
      <c r="F12" s="131">
        <v>2630315339.1663332</v>
      </c>
    </row>
    <row r="13" spans="1:6" x14ac:dyDescent="0.25">
      <c r="A13"/>
      <c r="B13" s="7"/>
      <c r="C13" s="7"/>
      <c r="D13" s="7"/>
      <c r="E13" s="7"/>
    </row>
    <row r="14" spans="1:6" x14ac:dyDescent="0.25">
      <c r="A14"/>
      <c r="B14" s="7"/>
      <c r="C14" s="7"/>
      <c r="D14" s="7"/>
      <c r="E14" s="7"/>
    </row>
    <row r="15" spans="1:6" x14ac:dyDescent="0.25">
      <c r="A15"/>
      <c r="B15" s="7"/>
      <c r="C15" s="7"/>
      <c r="D15" s="7"/>
      <c r="E15" s="7"/>
    </row>
    <row r="16" spans="1:6" x14ac:dyDescent="0.25">
      <c r="A16"/>
      <c r="B16" s="7"/>
      <c r="C16" s="7"/>
      <c r="D16" s="7"/>
      <c r="E16" s="7"/>
    </row>
    <row r="17" spans="1:5" x14ac:dyDescent="0.25">
      <c r="A17"/>
      <c r="B17" s="7"/>
      <c r="C17" s="7"/>
      <c r="D17" s="7"/>
      <c r="E17" s="7"/>
    </row>
    <row r="18" spans="1:5" x14ac:dyDescent="0.25">
      <c r="A18"/>
      <c r="B18" s="7"/>
      <c r="C18" s="7"/>
      <c r="D18" s="7"/>
      <c r="E18" s="7"/>
    </row>
    <row r="19" spans="1:5" x14ac:dyDescent="0.25">
      <c r="A19"/>
      <c r="B19" s="7"/>
      <c r="C19" s="7"/>
      <c r="D19" s="7"/>
      <c r="E19" s="7"/>
    </row>
  </sheetData>
  <pageMargins left="0.7" right="0.7" top="0.89583333333333337" bottom="0.75" header="0.3" footer="0.3"/>
  <pageSetup orientation="landscape" r:id="rId2"/>
  <headerFooter>
    <oddHeader>&amp;C&amp;"-,Negrita"&amp;12MUNICIPIO DE TLAJOMULCO DE ZÚÑIGA, JALISCO
PRESUPUESTO 2020
CLASIFICACIÓN ECONÓMICA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view="pageLayout" topLeftCell="A10" zoomScaleNormal="100" workbookViewId="0">
      <selection activeCell="A38" sqref="A38"/>
    </sheetView>
  </sheetViews>
  <sheetFormatPr baseColWidth="10" defaultRowHeight="15" x14ac:dyDescent="0.25"/>
  <cols>
    <col min="1" max="1" width="58.42578125" style="12" customWidth="1"/>
    <col min="2" max="2" width="56.28515625" style="7" customWidth="1"/>
  </cols>
  <sheetData>
    <row r="1" spans="1:2" ht="30" x14ac:dyDescent="0.25">
      <c r="A1" s="10" t="s">
        <v>441</v>
      </c>
      <c r="B1" s="12" t="s">
        <v>443</v>
      </c>
    </row>
    <row r="3" spans="1:2" ht="14.45" x14ac:dyDescent="0.35">
      <c r="A3" s="34" t="s">
        <v>10</v>
      </c>
      <c r="B3" s="34" t="s">
        <v>988</v>
      </c>
    </row>
    <row r="4" spans="1:2" x14ac:dyDescent="0.25">
      <c r="A4" s="11" t="s">
        <v>193</v>
      </c>
      <c r="B4" s="102">
        <v>300000</v>
      </c>
    </row>
    <row r="5" spans="1:2" ht="14.45" x14ac:dyDescent="0.35">
      <c r="A5" s="11" t="s">
        <v>147</v>
      </c>
      <c r="B5" s="102">
        <v>18086553.460000001</v>
      </c>
    </row>
    <row r="6" spans="1:2" x14ac:dyDescent="0.25">
      <c r="A6" s="11" t="s">
        <v>263</v>
      </c>
      <c r="B6" s="102">
        <v>10000000</v>
      </c>
    </row>
    <row r="7" spans="1:2" x14ac:dyDescent="0.25">
      <c r="A7" s="11" t="s">
        <v>350</v>
      </c>
      <c r="B7" s="102">
        <v>250000</v>
      </c>
    </row>
    <row r="8" spans="1:2" ht="30" x14ac:dyDescent="0.25">
      <c r="A8" s="11" t="s">
        <v>276</v>
      </c>
      <c r="B8" s="102">
        <v>1000000</v>
      </c>
    </row>
    <row r="9" spans="1:2" ht="14.45" x14ac:dyDescent="0.35">
      <c r="A9" s="11" t="s">
        <v>240</v>
      </c>
      <c r="B9" s="102">
        <v>50000</v>
      </c>
    </row>
    <row r="10" spans="1:2" ht="14.45" x14ac:dyDescent="0.35">
      <c r="A10" s="11" t="s">
        <v>242</v>
      </c>
      <c r="B10" s="102">
        <v>70000</v>
      </c>
    </row>
    <row r="11" spans="1:2" ht="14.45" x14ac:dyDescent="0.35">
      <c r="A11" s="11" t="s">
        <v>267</v>
      </c>
      <c r="B11" s="102">
        <v>3000000</v>
      </c>
    </row>
    <row r="12" spans="1:2" ht="14.45" x14ac:dyDescent="0.35">
      <c r="A12" s="11" t="s">
        <v>269</v>
      </c>
      <c r="B12" s="102">
        <v>3000000</v>
      </c>
    </row>
    <row r="13" spans="1:2" ht="14.45" x14ac:dyDescent="0.35">
      <c r="A13" s="11" t="s">
        <v>266</v>
      </c>
      <c r="B13" s="102">
        <v>3000000</v>
      </c>
    </row>
    <row r="14" spans="1:2" ht="14.45" x14ac:dyDescent="0.35">
      <c r="A14" s="11" t="s">
        <v>264</v>
      </c>
      <c r="B14" s="102">
        <v>3000000</v>
      </c>
    </row>
    <row r="15" spans="1:2" ht="30" x14ac:dyDescent="0.25">
      <c r="A15" s="11" t="s">
        <v>212</v>
      </c>
      <c r="B15" s="102">
        <v>3600000</v>
      </c>
    </row>
    <row r="16" spans="1:2" ht="14.45" x14ac:dyDescent="0.35">
      <c r="A16" s="11" t="s">
        <v>233</v>
      </c>
      <c r="B16" s="102">
        <v>50000</v>
      </c>
    </row>
    <row r="17" spans="1:2" ht="14.45" x14ac:dyDescent="0.35">
      <c r="A17" s="11" t="s">
        <v>58</v>
      </c>
      <c r="B17" s="102">
        <v>1726449.08</v>
      </c>
    </row>
    <row r="18" spans="1:2" x14ac:dyDescent="0.25">
      <c r="A18" s="11" t="s">
        <v>55</v>
      </c>
      <c r="B18" s="102">
        <v>3554787</v>
      </c>
    </row>
    <row r="19" spans="1:2" ht="14.45" x14ac:dyDescent="0.35">
      <c r="A19" s="11" t="s">
        <v>259</v>
      </c>
      <c r="B19" s="102">
        <v>10000000</v>
      </c>
    </row>
    <row r="20" spans="1:2" x14ac:dyDescent="0.25">
      <c r="A20" s="11" t="s">
        <v>235</v>
      </c>
      <c r="B20" s="102">
        <v>1000000</v>
      </c>
    </row>
    <row r="21" spans="1:2" x14ac:dyDescent="0.25">
      <c r="A21" s="11" t="s">
        <v>224</v>
      </c>
      <c r="B21" s="102">
        <v>50000</v>
      </c>
    </row>
    <row r="22" spans="1:2" x14ac:dyDescent="0.25">
      <c r="A22" s="11" t="s">
        <v>225</v>
      </c>
      <c r="B22" s="102">
        <v>200000</v>
      </c>
    </row>
    <row r="23" spans="1:2" x14ac:dyDescent="0.25">
      <c r="A23" s="11" t="s">
        <v>256</v>
      </c>
      <c r="B23" s="102">
        <v>20000000</v>
      </c>
    </row>
    <row r="24" spans="1:2" x14ac:dyDescent="0.25">
      <c r="A24" s="11" t="s">
        <v>237</v>
      </c>
      <c r="B24" s="102">
        <v>70000</v>
      </c>
    </row>
    <row r="25" spans="1:2" x14ac:dyDescent="0.25">
      <c r="A25" s="11" t="s">
        <v>61</v>
      </c>
      <c r="B25" s="102">
        <v>32122724.260000002</v>
      </c>
    </row>
    <row r="26" spans="1:2" x14ac:dyDescent="0.25">
      <c r="A26" s="11" t="s">
        <v>271</v>
      </c>
      <c r="B26" s="102">
        <v>200000</v>
      </c>
    </row>
    <row r="27" spans="1:2" ht="30" x14ac:dyDescent="0.25">
      <c r="A27" s="11" t="s">
        <v>143</v>
      </c>
      <c r="B27" s="102">
        <v>12137279.470000001</v>
      </c>
    </row>
    <row r="28" spans="1:2" x14ac:dyDescent="0.25">
      <c r="A28" s="11" t="s">
        <v>272</v>
      </c>
      <c r="B28" s="102">
        <v>200000</v>
      </c>
    </row>
    <row r="29" spans="1:2" ht="30" x14ac:dyDescent="0.25">
      <c r="A29" s="11" t="s">
        <v>314</v>
      </c>
      <c r="B29" s="102">
        <v>4000000</v>
      </c>
    </row>
    <row r="30" spans="1:2" x14ac:dyDescent="0.25">
      <c r="A30" s="11" t="s">
        <v>230</v>
      </c>
      <c r="B30" s="102">
        <v>100000</v>
      </c>
    </row>
    <row r="31" spans="1:2" x14ac:dyDescent="0.25">
      <c r="A31" s="11" t="s">
        <v>140</v>
      </c>
      <c r="B31" s="102">
        <v>59615914</v>
      </c>
    </row>
    <row r="32" spans="1:2" x14ac:dyDescent="0.25">
      <c r="A32" s="11" t="s">
        <v>228</v>
      </c>
      <c r="B32" s="102">
        <v>350000</v>
      </c>
    </row>
    <row r="33" spans="1:2" x14ac:dyDescent="0.25">
      <c r="A33" s="11" t="s">
        <v>300</v>
      </c>
      <c r="B33" s="102">
        <v>6150000</v>
      </c>
    </row>
    <row r="34" spans="1:2" x14ac:dyDescent="0.25">
      <c r="A34" s="11" t="s">
        <v>239</v>
      </c>
      <c r="B34" s="102">
        <v>100000</v>
      </c>
    </row>
    <row r="35" spans="1:2" x14ac:dyDescent="0.25">
      <c r="A35" s="11" t="s">
        <v>232</v>
      </c>
      <c r="B35" s="102">
        <v>100000</v>
      </c>
    </row>
    <row r="36" spans="1:2" x14ac:dyDescent="0.25">
      <c r="A36" s="11" t="s">
        <v>273</v>
      </c>
      <c r="B36" s="102">
        <v>200000</v>
      </c>
    </row>
    <row r="37" spans="1:2" x14ac:dyDescent="0.25">
      <c r="A37" s="11" t="s">
        <v>260</v>
      </c>
      <c r="B37" s="102">
        <v>20000000</v>
      </c>
    </row>
    <row r="38" spans="1:2" x14ac:dyDescent="0.25">
      <c r="A38" s="135" t="s">
        <v>337</v>
      </c>
      <c r="B38" s="131">
        <v>217283707.26999998</v>
      </c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</row>
    <row r="42" spans="1:2" x14ac:dyDescent="0.25">
      <c r="A42"/>
    </row>
  </sheetData>
  <pageMargins left="0.70866141732283472" right="0.70866141732283472" top="1.1417322834645669" bottom="0.74803149606299213" header="0.31496062992125984" footer="0.31496062992125984"/>
  <pageSetup scale="78" fitToHeight="0" orientation="portrait" r:id="rId2"/>
  <headerFooter>
    <oddHeader>&amp;C&amp;"-,Negrita"MUNICIPIO DE TLAJOMULCO DE ZÚÑIGA, JALISCO
PRESUPUESTO 2020
SUBSIDIOS Y APOYOS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view="pageLayout" topLeftCell="F4" zoomScaleNormal="100" workbookViewId="0">
      <selection activeCell="N5" sqref="N5"/>
    </sheetView>
  </sheetViews>
  <sheetFormatPr baseColWidth="10" defaultColWidth="11.42578125" defaultRowHeight="15" x14ac:dyDescent="0.25"/>
  <cols>
    <col min="1" max="1" width="12.28515625" style="2" bestFit="1" customWidth="1"/>
    <col min="2" max="2" width="57.7109375" style="13" bestFit="1" customWidth="1"/>
    <col min="3" max="3" width="16.85546875" style="2" bestFit="1" customWidth="1"/>
    <col min="4" max="14" width="13.7109375" style="2" bestFit="1" customWidth="1"/>
    <col min="15" max="16384" width="11.42578125" style="2"/>
  </cols>
  <sheetData>
    <row r="1" spans="1:14" ht="21" customHeight="1" x14ac:dyDescent="0.25">
      <c r="A1" s="149" t="s">
        <v>1014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26.25" customHeight="1" x14ac:dyDescent="0.25">
      <c r="A2" s="149" t="s">
        <v>1015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21" customHeight="1" x14ac:dyDescent="0.25">
      <c r="A3" s="150" t="s">
        <v>1016</v>
      </c>
      <c r="B3" s="150"/>
      <c r="C3" s="126" t="s">
        <v>1017</v>
      </c>
      <c r="D3" s="126" t="s">
        <v>1018</v>
      </c>
      <c r="E3" s="126" t="s">
        <v>1019</v>
      </c>
      <c r="F3" s="126" t="s">
        <v>1020</v>
      </c>
      <c r="G3" s="126" t="s">
        <v>1021</v>
      </c>
      <c r="H3" s="126" t="s">
        <v>1022</v>
      </c>
      <c r="I3" s="126" t="s">
        <v>1023</v>
      </c>
      <c r="J3" s="126" t="s">
        <v>1024</v>
      </c>
      <c r="K3" s="126" t="s">
        <v>1025</v>
      </c>
      <c r="L3" s="126" t="s">
        <v>1026</v>
      </c>
      <c r="M3" s="126" t="s">
        <v>1027</v>
      </c>
      <c r="N3" s="126" t="s">
        <v>1028</v>
      </c>
    </row>
    <row r="4" spans="1:14" ht="15.75" customHeight="1" x14ac:dyDescent="0.25">
      <c r="A4" s="151" t="s">
        <v>1029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s="54" customFormat="1" x14ac:dyDescent="0.25">
      <c r="A5" s="127">
        <v>1000</v>
      </c>
      <c r="B5" s="127" t="s">
        <v>439</v>
      </c>
      <c r="C5" s="128">
        <v>108500000</v>
      </c>
      <c r="D5" s="128">
        <v>108500000</v>
      </c>
      <c r="E5" s="128">
        <v>108500000</v>
      </c>
      <c r="F5" s="128">
        <v>108500000</v>
      </c>
      <c r="G5" s="128">
        <v>108500000</v>
      </c>
      <c r="H5" s="128">
        <v>108500000</v>
      </c>
      <c r="I5" s="128">
        <v>108500000</v>
      </c>
      <c r="J5" s="128">
        <v>108500000</v>
      </c>
      <c r="K5" s="128">
        <v>108500000</v>
      </c>
      <c r="L5" s="128">
        <v>108500000</v>
      </c>
      <c r="M5" s="128">
        <v>108500000</v>
      </c>
      <c r="N5" s="128">
        <v>108500000</v>
      </c>
    </row>
    <row r="6" spans="1:14" x14ac:dyDescent="0.25">
      <c r="A6" s="124" t="s">
        <v>1030</v>
      </c>
      <c r="B6" s="124" t="s">
        <v>1031</v>
      </c>
      <c r="C6" s="103">
        <v>58115610.866666667</v>
      </c>
      <c r="D6" s="103">
        <v>58115610.866666667</v>
      </c>
      <c r="E6" s="103">
        <v>58115610.866666667</v>
      </c>
      <c r="F6" s="103">
        <v>58115610.866666667</v>
      </c>
      <c r="G6" s="103">
        <v>58115610.866666667</v>
      </c>
      <c r="H6" s="103">
        <v>58115610.866666667</v>
      </c>
      <c r="I6" s="103">
        <v>58115610.866666667</v>
      </c>
      <c r="J6" s="103">
        <v>58115610.866666667</v>
      </c>
      <c r="K6" s="103">
        <v>58115610.866666667</v>
      </c>
      <c r="L6" s="103">
        <v>58115610.866666667</v>
      </c>
      <c r="M6" s="103">
        <v>58115610.866666667</v>
      </c>
      <c r="N6" s="103">
        <v>58115610.866666667</v>
      </c>
    </row>
    <row r="7" spans="1:14" x14ac:dyDescent="0.25">
      <c r="A7" s="124" t="s">
        <v>1032</v>
      </c>
      <c r="B7" s="124" t="s">
        <v>1033</v>
      </c>
      <c r="C7" s="103">
        <v>13335533.333333334</v>
      </c>
      <c r="D7" s="103">
        <v>13335533.333333334</v>
      </c>
      <c r="E7" s="103">
        <v>13335533.333333334</v>
      </c>
      <c r="F7" s="103">
        <v>13335533.333333334</v>
      </c>
      <c r="G7" s="103">
        <v>13335533.333333334</v>
      </c>
      <c r="H7" s="103">
        <v>13335533.333333334</v>
      </c>
      <c r="I7" s="103">
        <v>13335533.333333334</v>
      </c>
      <c r="J7" s="103">
        <v>13335533.333333334</v>
      </c>
      <c r="K7" s="103">
        <v>13335533.333333334</v>
      </c>
      <c r="L7" s="103">
        <v>13335533.333333334</v>
      </c>
      <c r="M7" s="103">
        <v>13335533.333333334</v>
      </c>
      <c r="N7" s="103">
        <v>13335533.333333334</v>
      </c>
    </row>
    <row r="8" spans="1:14" x14ac:dyDescent="0.25">
      <c r="A8" s="124" t="s">
        <v>1034</v>
      </c>
      <c r="B8" s="124" t="s">
        <v>1035</v>
      </c>
      <c r="C8" s="103">
        <v>11680109.364166668</v>
      </c>
      <c r="D8" s="103">
        <v>11680109.364166668</v>
      </c>
      <c r="E8" s="103">
        <v>11680109.364166668</v>
      </c>
      <c r="F8" s="103">
        <v>11680109.364166668</v>
      </c>
      <c r="G8" s="103">
        <v>11680109.364166668</v>
      </c>
      <c r="H8" s="103">
        <v>11680109.364166668</v>
      </c>
      <c r="I8" s="103">
        <v>11680109.364166668</v>
      </c>
      <c r="J8" s="103">
        <v>11680109.364166668</v>
      </c>
      <c r="K8" s="103">
        <v>11680109.364166668</v>
      </c>
      <c r="L8" s="103">
        <v>11680109.364166668</v>
      </c>
      <c r="M8" s="103">
        <v>11680109.364166668</v>
      </c>
      <c r="N8" s="103">
        <v>11680109.364166668</v>
      </c>
    </row>
    <row r="9" spans="1:14" x14ac:dyDescent="0.25">
      <c r="A9" s="124" t="s">
        <v>1036</v>
      </c>
      <c r="B9" s="124" t="s">
        <v>1037</v>
      </c>
      <c r="C9" s="103">
        <v>17967679.651666667</v>
      </c>
      <c r="D9" s="103">
        <v>17967679.651666667</v>
      </c>
      <c r="E9" s="103">
        <v>17967679.651666667</v>
      </c>
      <c r="F9" s="103">
        <v>17967679.651666667</v>
      </c>
      <c r="G9" s="103">
        <v>17967679.651666667</v>
      </c>
      <c r="H9" s="103">
        <v>17967679.651666667</v>
      </c>
      <c r="I9" s="103">
        <v>17967679.651666667</v>
      </c>
      <c r="J9" s="103">
        <v>17967679.651666667</v>
      </c>
      <c r="K9" s="103">
        <v>17967679.651666667</v>
      </c>
      <c r="L9" s="103">
        <v>17967679.651666667</v>
      </c>
      <c r="M9" s="103">
        <v>17967679.651666667</v>
      </c>
      <c r="N9" s="103">
        <v>17967679.651666667</v>
      </c>
    </row>
    <row r="10" spans="1:14" x14ac:dyDescent="0.25">
      <c r="A10" s="124" t="s">
        <v>1038</v>
      </c>
      <c r="B10" s="124" t="s">
        <v>1039</v>
      </c>
      <c r="C10" s="103">
        <v>6567733.4508333327</v>
      </c>
      <c r="D10" s="103">
        <v>6567733.4508333327</v>
      </c>
      <c r="E10" s="103">
        <v>6567733.4508333327</v>
      </c>
      <c r="F10" s="103">
        <v>6567733.4508333327</v>
      </c>
      <c r="G10" s="103">
        <v>6567733.4508333327</v>
      </c>
      <c r="H10" s="103">
        <v>6567733.4508333327</v>
      </c>
      <c r="I10" s="103">
        <v>6567733.4508333327</v>
      </c>
      <c r="J10" s="103">
        <v>6567733.4508333327</v>
      </c>
      <c r="K10" s="103">
        <v>6567733.4508333327</v>
      </c>
      <c r="L10" s="103">
        <v>6567733.4508333327</v>
      </c>
      <c r="M10" s="103">
        <v>6567733.4508333327</v>
      </c>
      <c r="N10" s="103">
        <v>6567733.4508333327</v>
      </c>
    </row>
    <row r="11" spans="1:14" x14ac:dyDescent="0.25">
      <c r="A11" s="124" t="s">
        <v>1040</v>
      </c>
      <c r="B11" s="124" t="s">
        <v>1041</v>
      </c>
      <c r="C11" s="103">
        <v>833333.33333333337</v>
      </c>
      <c r="D11" s="103">
        <v>833333.33333333337</v>
      </c>
      <c r="E11" s="103">
        <v>833333.33333333337</v>
      </c>
      <c r="F11" s="103">
        <v>833333.33333333337</v>
      </c>
      <c r="G11" s="103">
        <v>833333.33333333337</v>
      </c>
      <c r="H11" s="103">
        <v>833333.33333333337</v>
      </c>
      <c r="I11" s="103">
        <v>833333.33333333337</v>
      </c>
      <c r="J11" s="103">
        <v>833333.33333333337</v>
      </c>
      <c r="K11" s="103">
        <v>833333.33333333337</v>
      </c>
      <c r="L11" s="103">
        <v>833333.33333333337</v>
      </c>
      <c r="M11" s="103">
        <v>833333.33333333337</v>
      </c>
      <c r="N11" s="103">
        <v>833333.33333333337</v>
      </c>
    </row>
    <row r="12" spans="1:14" s="54" customFormat="1" x14ac:dyDescent="0.25">
      <c r="A12" s="127">
        <v>2000</v>
      </c>
      <c r="B12" s="127" t="s">
        <v>440</v>
      </c>
      <c r="C12" s="128">
        <v>13107299.810527777</v>
      </c>
      <c r="D12" s="128">
        <v>13107299.810527777</v>
      </c>
      <c r="E12" s="128">
        <v>13107299.810527777</v>
      </c>
      <c r="F12" s="128">
        <v>13107299.810527777</v>
      </c>
      <c r="G12" s="128">
        <v>13107299.810527777</v>
      </c>
      <c r="H12" s="128">
        <v>13107299.810527777</v>
      </c>
      <c r="I12" s="128">
        <v>13107299.810527777</v>
      </c>
      <c r="J12" s="128">
        <v>13107299.810527777</v>
      </c>
      <c r="K12" s="128">
        <v>13107299.810527777</v>
      </c>
      <c r="L12" s="128">
        <v>13107299.810527777</v>
      </c>
      <c r="M12" s="128">
        <v>13107299.810527777</v>
      </c>
      <c r="N12" s="128">
        <v>13107299.810527777</v>
      </c>
    </row>
    <row r="13" spans="1:14" x14ac:dyDescent="0.25">
      <c r="A13" s="124" t="s">
        <v>1042</v>
      </c>
      <c r="B13" s="124" t="s">
        <v>1043</v>
      </c>
      <c r="C13" s="103">
        <v>741644.16666666663</v>
      </c>
      <c r="D13" s="103">
        <v>741644.16666666663</v>
      </c>
      <c r="E13" s="103">
        <v>741644.16666666663</v>
      </c>
      <c r="F13" s="103">
        <v>741644.16666666663</v>
      </c>
      <c r="G13" s="103">
        <v>741644.16666666663</v>
      </c>
      <c r="H13" s="103">
        <v>741644.16666666663</v>
      </c>
      <c r="I13" s="103">
        <v>741644.16666666663</v>
      </c>
      <c r="J13" s="103">
        <v>741644.16666666663</v>
      </c>
      <c r="K13" s="103">
        <v>741644.16666666663</v>
      </c>
      <c r="L13" s="103">
        <v>741644.16666666663</v>
      </c>
      <c r="M13" s="103">
        <v>741644.16666666663</v>
      </c>
      <c r="N13" s="103">
        <v>741644.16666666663</v>
      </c>
    </row>
    <row r="14" spans="1:14" x14ac:dyDescent="0.25">
      <c r="A14" s="124" t="s">
        <v>1044</v>
      </c>
      <c r="B14" s="124" t="s">
        <v>1045</v>
      </c>
      <c r="C14" s="103">
        <v>227916.66666666666</v>
      </c>
      <c r="D14" s="103">
        <v>227916.66666666666</v>
      </c>
      <c r="E14" s="103">
        <v>227916.66666666666</v>
      </c>
      <c r="F14" s="103">
        <v>227916.66666666666</v>
      </c>
      <c r="G14" s="103">
        <v>227916.66666666666</v>
      </c>
      <c r="H14" s="103">
        <v>227916.66666666666</v>
      </c>
      <c r="I14" s="103">
        <v>227916.66666666666</v>
      </c>
      <c r="J14" s="103">
        <v>227916.66666666666</v>
      </c>
      <c r="K14" s="103">
        <v>227916.66666666666</v>
      </c>
      <c r="L14" s="103">
        <v>227916.66666666666</v>
      </c>
      <c r="M14" s="103">
        <v>227916.66666666666</v>
      </c>
      <c r="N14" s="103">
        <v>227916.66666666666</v>
      </c>
    </row>
    <row r="15" spans="1:14" ht="14.45" x14ac:dyDescent="0.35">
      <c r="A15" s="124" t="s">
        <v>1046</v>
      </c>
      <c r="B15" s="124" t="s">
        <v>1047</v>
      </c>
      <c r="C15" s="103">
        <v>74166.666666666672</v>
      </c>
      <c r="D15" s="103">
        <v>74166.666666666672</v>
      </c>
      <c r="E15" s="103">
        <v>74166.666666666672</v>
      </c>
      <c r="F15" s="103">
        <v>74166.666666666672</v>
      </c>
      <c r="G15" s="103">
        <v>74166.666666666672</v>
      </c>
      <c r="H15" s="103">
        <v>74166.666666666672</v>
      </c>
      <c r="I15" s="103">
        <v>74166.666666666672</v>
      </c>
      <c r="J15" s="103">
        <v>74166.666666666672</v>
      </c>
      <c r="K15" s="103">
        <v>74166.666666666672</v>
      </c>
      <c r="L15" s="103">
        <v>74166.666666666672</v>
      </c>
      <c r="M15" s="103">
        <v>74166.666666666672</v>
      </c>
      <c r="N15" s="103">
        <v>74166.666666666672</v>
      </c>
    </row>
    <row r="16" spans="1:14" ht="14.45" x14ac:dyDescent="0.35">
      <c r="A16" s="124" t="s">
        <v>1048</v>
      </c>
      <c r="B16" s="124" t="s">
        <v>1049</v>
      </c>
      <c r="C16" s="103">
        <v>3032916.6666666665</v>
      </c>
      <c r="D16" s="103">
        <v>3032916.6666666665</v>
      </c>
      <c r="E16" s="103">
        <v>3032916.6666666665</v>
      </c>
      <c r="F16" s="103">
        <v>3032916.6666666665</v>
      </c>
      <c r="G16" s="103">
        <v>3032916.6666666665</v>
      </c>
      <c r="H16" s="103">
        <v>3032916.6666666665</v>
      </c>
      <c r="I16" s="103">
        <v>3032916.6666666665</v>
      </c>
      <c r="J16" s="103">
        <v>3032916.6666666665</v>
      </c>
      <c r="K16" s="103">
        <v>3032916.6666666665</v>
      </c>
      <c r="L16" s="103">
        <v>3032916.6666666665</v>
      </c>
      <c r="M16" s="103">
        <v>3032916.6666666665</v>
      </c>
      <c r="N16" s="103">
        <v>3032916.6666666665</v>
      </c>
    </row>
    <row r="17" spans="1:14" ht="14.45" x14ac:dyDescent="0.35">
      <c r="A17" s="124" t="s">
        <v>1050</v>
      </c>
      <c r="B17" s="124" t="s">
        <v>1051</v>
      </c>
      <c r="C17" s="103">
        <v>1249833.3333333333</v>
      </c>
      <c r="D17" s="103">
        <v>1249833.3333333333</v>
      </c>
      <c r="E17" s="103">
        <v>1249833.3333333333</v>
      </c>
      <c r="F17" s="103">
        <v>1249833.3333333333</v>
      </c>
      <c r="G17" s="103">
        <v>1249833.3333333333</v>
      </c>
      <c r="H17" s="103">
        <v>1249833.3333333333</v>
      </c>
      <c r="I17" s="103">
        <v>1249833.3333333333</v>
      </c>
      <c r="J17" s="103">
        <v>1249833.3333333333</v>
      </c>
      <c r="K17" s="103">
        <v>1249833.3333333333</v>
      </c>
      <c r="L17" s="103">
        <v>1249833.3333333333</v>
      </c>
      <c r="M17" s="103">
        <v>1249833.3333333333</v>
      </c>
      <c r="N17" s="103">
        <v>1249833.3333333333</v>
      </c>
    </row>
    <row r="18" spans="1:14" ht="14.45" x14ac:dyDescent="0.35">
      <c r="A18" s="124" t="s">
        <v>1052</v>
      </c>
      <c r="B18" s="124" t="s">
        <v>122</v>
      </c>
      <c r="C18" s="103">
        <v>6083333.333333333</v>
      </c>
      <c r="D18" s="103">
        <v>6083333.333333333</v>
      </c>
      <c r="E18" s="103">
        <v>6083333.333333333</v>
      </c>
      <c r="F18" s="103">
        <v>6083333.333333333</v>
      </c>
      <c r="G18" s="103">
        <v>6083333.333333333</v>
      </c>
      <c r="H18" s="103">
        <v>6083333.333333333</v>
      </c>
      <c r="I18" s="103">
        <v>6083333.333333333</v>
      </c>
      <c r="J18" s="103">
        <v>6083333.333333333</v>
      </c>
      <c r="K18" s="103">
        <v>6083333.333333333</v>
      </c>
      <c r="L18" s="103">
        <v>6083333.333333333</v>
      </c>
      <c r="M18" s="103">
        <v>6083333.333333333</v>
      </c>
      <c r="N18" s="103">
        <v>6083333.333333333</v>
      </c>
    </row>
    <row r="19" spans="1:14" x14ac:dyDescent="0.25">
      <c r="A19" s="124" t="s">
        <v>1053</v>
      </c>
      <c r="B19" s="124" t="s">
        <v>1054</v>
      </c>
      <c r="C19" s="103">
        <v>410543.97719444445</v>
      </c>
      <c r="D19" s="103">
        <v>410543.97719444445</v>
      </c>
      <c r="E19" s="103">
        <v>410543.97719444445</v>
      </c>
      <c r="F19" s="103">
        <v>410543.97719444445</v>
      </c>
      <c r="G19" s="103">
        <v>410543.97719444445</v>
      </c>
      <c r="H19" s="103">
        <v>410543.97719444445</v>
      </c>
      <c r="I19" s="103">
        <v>410543.97719444445</v>
      </c>
      <c r="J19" s="103">
        <v>410543.97719444445</v>
      </c>
      <c r="K19" s="103">
        <v>410543.97719444445</v>
      </c>
      <c r="L19" s="103">
        <v>410543.97719444445</v>
      </c>
      <c r="M19" s="103">
        <v>410543.97719444445</v>
      </c>
      <c r="N19" s="103">
        <v>410543.97719444445</v>
      </c>
    </row>
    <row r="20" spans="1:14" x14ac:dyDescent="0.25">
      <c r="A20" s="124" t="s">
        <v>1055</v>
      </c>
      <c r="B20" s="124" t="s">
        <v>1056</v>
      </c>
      <c r="C20" s="103">
        <v>7500</v>
      </c>
      <c r="D20" s="103">
        <v>7500</v>
      </c>
      <c r="E20" s="103">
        <v>7500</v>
      </c>
      <c r="F20" s="103">
        <v>7500</v>
      </c>
      <c r="G20" s="103">
        <v>7500</v>
      </c>
      <c r="H20" s="103">
        <v>7500</v>
      </c>
      <c r="I20" s="103">
        <v>7500</v>
      </c>
      <c r="J20" s="103">
        <v>7500</v>
      </c>
      <c r="K20" s="103">
        <v>7500</v>
      </c>
      <c r="L20" s="103">
        <v>7500</v>
      </c>
      <c r="M20" s="103">
        <v>7500</v>
      </c>
      <c r="N20" s="103">
        <v>7500</v>
      </c>
    </row>
    <row r="21" spans="1:14" x14ac:dyDescent="0.25">
      <c r="A21" s="124" t="s">
        <v>1057</v>
      </c>
      <c r="B21" s="124" t="s">
        <v>100</v>
      </c>
      <c r="C21" s="103">
        <v>1279445</v>
      </c>
      <c r="D21" s="103">
        <v>1279445</v>
      </c>
      <c r="E21" s="103">
        <v>1279445</v>
      </c>
      <c r="F21" s="103">
        <v>1279445</v>
      </c>
      <c r="G21" s="103">
        <v>1279445</v>
      </c>
      <c r="H21" s="103">
        <v>1279445</v>
      </c>
      <c r="I21" s="103">
        <v>1279445</v>
      </c>
      <c r="J21" s="103">
        <v>1279445</v>
      </c>
      <c r="K21" s="103">
        <v>1279445</v>
      </c>
      <c r="L21" s="103">
        <v>1279445</v>
      </c>
      <c r="M21" s="103">
        <v>1279445</v>
      </c>
      <c r="N21" s="103">
        <v>1279445</v>
      </c>
    </row>
    <row r="22" spans="1:14" s="54" customFormat="1" x14ac:dyDescent="0.25">
      <c r="A22" s="127">
        <v>3000</v>
      </c>
      <c r="B22" s="127" t="s">
        <v>442</v>
      </c>
      <c r="C22" s="128">
        <v>50825335.416666664</v>
      </c>
      <c r="D22" s="128">
        <v>50825335.416666664</v>
      </c>
      <c r="E22" s="128">
        <v>50825335.416666664</v>
      </c>
      <c r="F22" s="128">
        <v>50825335.416666664</v>
      </c>
      <c r="G22" s="128">
        <v>50825335.416666664</v>
      </c>
      <c r="H22" s="128">
        <v>50825335.416666664</v>
      </c>
      <c r="I22" s="128">
        <v>50825335.416666664</v>
      </c>
      <c r="J22" s="128">
        <v>50825335.416666664</v>
      </c>
      <c r="K22" s="128">
        <v>50825335.416666664</v>
      </c>
      <c r="L22" s="128">
        <v>50825335.416666664</v>
      </c>
      <c r="M22" s="128">
        <v>50825335.416666664</v>
      </c>
      <c r="N22" s="128">
        <v>50825335.416666664</v>
      </c>
    </row>
    <row r="23" spans="1:14" x14ac:dyDescent="0.25">
      <c r="A23" s="124" t="s">
        <v>1058</v>
      </c>
      <c r="B23" s="124" t="s">
        <v>1059</v>
      </c>
      <c r="C23" s="103">
        <v>14349961</v>
      </c>
      <c r="D23" s="103">
        <v>14349961</v>
      </c>
      <c r="E23" s="103">
        <v>14349961</v>
      </c>
      <c r="F23" s="103">
        <v>14349961</v>
      </c>
      <c r="G23" s="103">
        <v>14349961</v>
      </c>
      <c r="H23" s="103">
        <v>14349961</v>
      </c>
      <c r="I23" s="103">
        <v>14349961</v>
      </c>
      <c r="J23" s="103">
        <v>14349961</v>
      </c>
      <c r="K23" s="103">
        <v>14349961</v>
      </c>
      <c r="L23" s="103">
        <v>14349961</v>
      </c>
      <c r="M23" s="103">
        <v>14349961</v>
      </c>
      <c r="N23" s="103">
        <v>14349961</v>
      </c>
    </row>
    <row r="24" spans="1:14" x14ac:dyDescent="0.25">
      <c r="A24" s="124" t="s">
        <v>1060</v>
      </c>
      <c r="B24" s="124" t="s">
        <v>1061</v>
      </c>
      <c r="C24" s="103">
        <v>7082261</v>
      </c>
      <c r="D24" s="103">
        <v>7082261</v>
      </c>
      <c r="E24" s="103">
        <v>7082261</v>
      </c>
      <c r="F24" s="103">
        <v>7082261</v>
      </c>
      <c r="G24" s="103">
        <v>7082261</v>
      </c>
      <c r="H24" s="103">
        <v>7082261</v>
      </c>
      <c r="I24" s="103">
        <v>7082261</v>
      </c>
      <c r="J24" s="103">
        <v>7082261</v>
      </c>
      <c r="K24" s="103">
        <v>7082261</v>
      </c>
      <c r="L24" s="103">
        <v>7082261</v>
      </c>
      <c r="M24" s="103">
        <v>7082261</v>
      </c>
      <c r="N24" s="103">
        <v>7082261</v>
      </c>
    </row>
    <row r="25" spans="1:14" x14ac:dyDescent="0.25">
      <c r="A25" s="124" t="s">
        <v>1062</v>
      </c>
      <c r="B25" s="124" t="s">
        <v>1063</v>
      </c>
      <c r="C25" s="103">
        <v>7407523.833333333</v>
      </c>
      <c r="D25" s="103">
        <v>7407523.833333333</v>
      </c>
      <c r="E25" s="103">
        <v>7407523.833333333</v>
      </c>
      <c r="F25" s="103">
        <v>7407523.833333333</v>
      </c>
      <c r="G25" s="103">
        <v>7407523.833333333</v>
      </c>
      <c r="H25" s="103">
        <v>7407523.833333333</v>
      </c>
      <c r="I25" s="103">
        <v>7407523.833333333</v>
      </c>
      <c r="J25" s="103">
        <v>7407523.833333333</v>
      </c>
      <c r="K25" s="103">
        <v>7407523.833333333</v>
      </c>
      <c r="L25" s="103">
        <v>7407523.833333333</v>
      </c>
      <c r="M25" s="103">
        <v>7407523.833333333</v>
      </c>
      <c r="N25" s="103">
        <v>7407523.833333333</v>
      </c>
    </row>
    <row r="26" spans="1:14" x14ac:dyDescent="0.25">
      <c r="A26" s="124" t="s">
        <v>1064</v>
      </c>
      <c r="B26" s="124" t="s">
        <v>1065</v>
      </c>
      <c r="C26" s="103">
        <v>3340696.9166666665</v>
      </c>
      <c r="D26" s="103">
        <v>3340696.9166666665</v>
      </c>
      <c r="E26" s="103">
        <v>3340696.9166666665</v>
      </c>
      <c r="F26" s="103">
        <v>3340696.9166666665</v>
      </c>
      <c r="G26" s="103">
        <v>3340696.9166666665</v>
      </c>
      <c r="H26" s="103">
        <v>3340696.9166666665</v>
      </c>
      <c r="I26" s="103">
        <v>3340696.9166666665</v>
      </c>
      <c r="J26" s="103">
        <v>3340696.9166666665</v>
      </c>
      <c r="K26" s="103">
        <v>3340696.9166666665</v>
      </c>
      <c r="L26" s="103">
        <v>3340696.9166666665</v>
      </c>
      <c r="M26" s="103">
        <v>3340696.9166666665</v>
      </c>
      <c r="N26" s="103">
        <v>3340696.9166666665</v>
      </c>
    </row>
    <row r="27" spans="1:14" x14ac:dyDescent="0.25">
      <c r="A27" s="124" t="s">
        <v>1066</v>
      </c>
      <c r="B27" s="124" t="s">
        <v>1067</v>
      </c>
      <c r="C27" s="103">
        <v>13011416.666666666</v>
      </c>
      <c r="D27" s="103">
        <v>13011416.666666666</v>
      </c>
      <c r="E27" s="103">
        <v>13011416.666666666</v>
      </c>
      <c r="F27" s="103">
        <v>13011416.666666666</v>
      </c>
      <c r="G27" s="103">
        <v>13011416.666666666</v>
      </c>
      <c r="H27" s="103">
        <v>13011416.666666666</v>
      </c>
      <c r="I27" s="103">
        <v>13011416.666666666</v>
      </c>
      <c r="J27" s="103">
        <v>13011416.666666666</v>
      </c>
      <c r="K27" s="103">
        <v>13011416.666666666</v>
      </c>
      <c r="L27" s="103">
        <v>13011416.666666666</v>
      </c>
      <c r="M27" s="103">
        <v>13011416.666666666</v>
      </c>
      <c r="N27" s="103">
        <v>13011416.666666666</v>
      </c>
    </row>
    <row r="28" spans="1:14" x14ac:dyDescent="0.25">
      <c r="A28" s="124" t="s">
        <v>1068</v>
      </c>
      <c r="B28" s="124" t="s">
        <v>1069</v>
      </c>
      <c r="C28" s="103">
        <v>1775066.6666666667</v>
      </c>
      <c r="D28" s="103">
        <v>1775066.6666666667</v>
      </c>
      <c r="E28" s="103">
        <v>1775066.6666666667</v>
      </c>
      <c r="F28" s="103">
        <v>1775066.6666666667</v>
      </c>
      <c r="G28" s="103">
        <v>1775066.6666666667</v>
      </c>
      <c r="H28" s="103">
        <v>1775066.6666666667</v>
      </c>
      <c r="I28" s="103">
        <v>1775066.6666666667</v>
      </c>
      <c r="J28" s="103">
        <v>1775066.6666666667</v>
      </c>
      <c r="K28" s="103">
        <v>1775066.6666666667</v>
      </c>
      <c r="L28" s="103">
        <v>1775066.6666666667</v>
      </c>
      <c r="M28" s="103">
        <v>1775066.6666666667</v>
      </c>
      <c r="N28" s="103">
        <v>1775066.6666666667</v>
      </c>
    </row>
    <row r="29" spans="1:14" x14ac:dyDescent="0.25">
      <c r="A29" s="124" t="s">
        <v>1070</v>
      </c>
      <c r="B29" s="124" t="s">
        <v>1071</v>
      </c>
      <c r="C29" s="103">
        <v>53166.666666666664</v>
      </c>
      <c r="D29" s="103">
        <v>53166.666666666664</v>
      </c>
      <c r="E29" s="103">
        <v>53166.666666666664</v>
      </c>
      <c r="F29" s="103">
        <v>53166.666666666664</v>
      </c>
      <c r="G29" s="103">
        <v>53166.666666666664</v>
      </c>
      <c r="H29" s="103">
        <v>53166.666666666664</v>
      </c>
      <c r="I29" s="103">
        <v>53166.666666666664</v>
      </c>
      <c r="J29" s="103">
        <v>53166.666666666664</v>
      </c>
      <c r="K29" s="103">
        <v>53166.666666666664</v>
      </c>
      <c r="L29" s="103">
        <v>53166.666666666664</v>
      </c>
      <c r="M29" s="103">
        <v>53166.666666666664</v>
      </c>
      <c r="N29" s="103">
        <v>53166.666666666664</v>
      </c>
    </row>
    <row r="30" spans="1:14" x14ac:dyDescent="0.25">
      <c r="A30" s="124" t="s">
        <v>1072</v>
      </c>
      <c r="B30" s="124" t="s">
        <v>1073</v>
      </c>
      <c r="C30" s="103">
        <v>1740833.3333333333</v>
      </c>
      <c r="D30" s="103">
        <v>1740833.3333333333</v>
      </c>
      <c r="E30" s="103">
        <v>1740833.3333333333</v>
      </c>
      <c r="F30" s="103">
        <v>1740833.3333333333</v>
      </c>
      <c r="G30" s="103">
        <v>1740833.3333333333</v>
      </c>
      <c r="H30" s="103">
        <v>1740833.3333333333</v>
      </c>
      <c r="I30" s="103">
        <v>1740833.3333333333</v>
      </c>
      <c r="J30" s="103">
        <v>1740833.3333333333</v>
      </c>
      <c r="K30" s="103">
        <v>1740833.3333333333</v>
      </c>
      <c r="L30" s="103">
        <v>1740833.3333333333</v>
      </c>
      <c r="M30" s="103">
        <v>1740833.3333333333</v>
      </c>
      <c r="N30" s="103">
        <v>1740833.3333333333</v>
      </c>
    </row>
    <row r="31" spans="1:14" x14ac:dyDescent="0.25">
      <c r="A31" s="124" t="s">
        <v>1074</v>
      </c>
      <c r="B31" s="124" t="s">
        <v>1075</v>
      </c>
      <c r="C31" s="103">
        <v>2064409.3333333333</v>
      </c>
      <c r="D31" s="103">
        <v>2064409.3333333333</v>
      </c>
      <c r="E31" s="103">
        <v>2064409.3333333333</v>
      </c>
      <c r="F31" s="103">
        <v>2064409.3333333333</v>
      </c>
      <c r="G31" s="103">
        <v>2064409.3333333333</v>
      </c>
      <c r="H31" s="103">
        <v>2064409.3333333333</v>
      </c>
      <c r="I31" s="103">
        <v>2064409.3333333333</v>
      </c>
      <c r="J31" s="103">
        <v>2064409.3333333333</v>
      </c>
      <c r="K31" s="103">
        <v>2064409.3333333333</v>
      </c>
      <c r="L31" s="103">
        <v>2064409.3333333333</v>
      </c>
      <c r="M31" s="103">
        <v>2064409.3333333333</v>
      </c>
      <c r="N31" s="103">
        <v>2064409.3333333333</v>
      </c>
    </row>
    <row r="32" spans="1:14" s="54" customFormat="1" x14ac:dyDescent="0.25">
      <c r="A32" s="127">
        <v>4000</v>
      </c>
      <c r="B32" s="127" t="s">
        <v>443</v>
      </c>
      <c r="C32" s="128">
        <v>18421975.605833333</v>
      </c>
      <c r="D32" s="128">
        <v>18421975.605833333</v>
      </c>
      <c r="E32" s="128">
        <v>18421975.605833333</v>
      </c>
      <c r="F32" s="128">
        <v>18421975.605833333</v>
      </c>
      <c r="G32" s="128">
        <v>18421975.605833333</v>
      </c>
      <c r="H32" s="128">
        <v>18421975.605833333</v>
      </c>
      <c r="I32" s="128">
        <v>18421975.605833333</v>
      </c>
      <c r="J32" s="128">
        <v>18421975.605833333</v>
      </c>
      <c r="K32" s="128">
        <v>18421975.605833333</v>
      </c>
      <c r="L32" s="128">
        <v>18421975.605833333</v>
      </c>
      <c r="M32" s="128">
        <v>18421975.605833333</v>
      </c>
      <c r="N32" s="128">
        <v>18421975.605833333</v>
      </c>
    </row>
    <row r="33" spans="1:14" x14ac:dyDescent="0.25">
      <c r="A33" s="124" t="s">
        <v>1076</v>
      </c>
      <c r="B33" s="124" t="s">
        <v>1077</v>
      </c>
      <c r="C33" s="103">
        <v>11045308.939166667</v>
      </c>
      <c r="D33" s="103">
        <v>11045308.939166667</v>
      </c>
      <c r="E33" s="103">
        <v>11045308.939166667</v>
      </c>
      <c r="F33" s="103">
        <v>11045308.939166667</v>
      </c>
      <c r="G33" s="103">
        <v>11045308.939166667</v>
      </c>
      <c r="H33" s="103">
        <v>11045308.939166667</v>
      </c>
      <c r="I33" s="103">
        <v>11045308.939166667</v>
      </c>
      <c r="J33" s="103">
        <v>11045308.939166667</v>
      </c>
      <c r="K33" s="103">
        <v>11045308.939166667</v>
      </c>
      <c r="L33" s="103">
        <v>11045308.939166667</v>
      </c>
      <c r="M33" s="103">
        <v>11045308.939166667</v>
      </c>
      <c r="N33" s="103">
        <v>11045308.939166667</v>
      </c>
    </row>
    <row r="34" spans="1:14" x14ac:dyDescent="0.25">
      <c r="A34" s="124" t="s">
        <v>1078</v>
      </c>
      <c r="B34" s="124" t="s">
        <v>922</v>
      </c>
      <c r="C34" s="103">
        <v>299166.66666666669</v>
      </c>
      <c r="D34" s="103">
        <v>299166.66666666669</v>
      </c>
      <c r="E34" s="103">
        <v>299166.66666666669</v>
      </c>
      <c r="F34" s="103">
        <v>299166.66666666669</v>
      </c>
      <c r="G34" s="103">
        <v>299166.66666666669</v>
      </c>
      <c r="H34" s="103">
        <v>299166.66666666669</v>
      </c>
      <c r="I34" s="103">
        <v>299166.66666666669</v>
      </c>
      <c r="J34" s="103">
        <v>299166.66666666669</v>
      </c>
      <c r="K34" s="103">
        <v>299166.66666666669</v>
      </c>
      <c r="L34" s="103">
        <v>299166.66666666669</v>
      </c>
      <c r="M34" s="103">
        <v>299166.66666666669</v>
      </c>
      <c r="N34" s="103">
        <v>299166.66666666669</v>
      </c>
    </row>
    <row r="35" spans="1:14" x14ac:dyDescent="0.25">
      <c r="A35" s="124" t="s">
        <v>1079</v>
      </c>
      <c r="B35" s="124" t="s">
        <v>1080</v>
      </c>
      <c r="C35" s="103">
        <v>7077500</v>
      </c>
      <c r="D35" s="103">
        <v>7077500</v>
      </c>
      <c r="E35" s="103">
        <v>7077500</v>
      </c>
      <c r="F35" s="103">
        <v>7077500</v>
      </c>
      <c r="G35" s="103">
        <v>7077500</v>
      </c>
      <c r="H35" s="103">
        <v>7077500</v>
      </c>
      <c r="I35" s="103">
        <v>7077500</v>
      </c>
      <c r="J35" s="103">
        <v>7077500</v>
      </c>
      <c r="K35" s="103">
        <v>7077500</v>
      </c>
      <c r="L35" s="103">
        <v>7077500</v>
      </c>
      <c r="M35" s="103">
        <v>7077500</v>
      </c>
      <c r="N35" s="103">
        <v>7077500</v>
      </c>
    </row>
    <row r="36" spans="1:14" s="54" customFormat="1" x14ac:dyDescent="0.25">
      <c r="A36" s="127">
        <v>5000</v>
      </c>
      <c r="B36" s="127" t="s">
        <v>444</v>
      </c>
      <c r="C36" s="128">
        <v>9044334.0833333321</v>
      </c>
      <c r="D36" s="128">
        <v>9044334.0833333321</v>
      </c>
      <c r="E36" s="128">
        <v>9044334.0833333321</v>
      </c>
      <c r="F36" s="128">
        <v>9044334.0833333321</v>
      </c>
      <c r="G36" s="128">
        <v>9044334.0833333321</v>
      </c>
      <c r="H36" s="128">
        <v>9044334.0833333321</v>
      </c>
      <c r="I36" s="128">
        <v>9044334.0833333321</v>
      </c>
      <c r="J36" s="128">
        <v>9044334.0833333321</v>
      </c>
      <c r="K36" s="128">
        <v>9044334.0833333321</v>
      </c>
      <c r="L36" s="128">
        <v>9044334.0833333321</v>
      </c>
      <c r="M36" s="128">
        <v>9044334.0833333321</v>
      </c>
      <c r="N36" s="128">
        <v>9044334.0833333321</v>
      </c>
    </row>
    <row r="37" spans="1:14" x14ac:dyDescent="0.25">
      <c r="A37" s="124" t="s">
        <v>1081</v>
      </c>
      <c r="B37" s="124" t="s">
        <v>1082</v>
      </c>
      <c r="C37" s="103">
        <v>402320</v>
      </c>
      <c r="D37" s="103">
        <v>402320</v>
      </c>
      <c r="E37" s="103">
        <v>402320</v>
      </c>
      <c r="F37" s="103">
        <v>402320</v>
      </c>
      <c r="G37" s="103">
        <v>402320</v>
      </c>
      <c r="H37" s="103">
        <v>402320</v>
      </c>
      <c r="I37" s="103">
        <v>402320</v>
      </c>
      <c r="J37" s="103">
        <v>402320</v>
      </c>
      <c r="K37" s="103">
        <v>402320</v>
      </c>
      <c r="L37" s="103">
        <v>402320</v>
      </c>
      <c r="M37" s="103">
        <v>402320</v>
      </c>
      <c r="N37" s="103">
        <v>402320</v>
      </c>
    </row>
    <row r="38" spans="1:14" x14ac:dyDescent="0.25">
      <c r="A38" s="124" t="s">
        <v>1083</v>
      </c>
      <c r="B38" s="124" t="s">
        <v>1084</v>
      </c>
      <c r="C38" s="103">
        <v>101250</v>
      </c>
      <c r="D38" s="103">
        <v>101250</v>
      </c>
      <c r="E38" s="103">
        <v>101250</v>
      </c>
      <c r="F38" s="103">
        <v>101250</v>
      </c>
      <c r="G38" s="103">
        <v>101250</v>
      </c>
      <c r="H38" s="103">
        <v>101250</v>
      </c>
      <c r="I38" s="103">
        <v>101250</v>
      </c>
      <c r="J38" s="103">
        <v>101250</v>
      </c>
      <c r="K38" s="103">
        <v>101250</v>
      </c>
      <c r="L38" s="103">
        <v>101250</v>
      </c>
      <c r="M38" s="103">
        <v>101250</v>
      </c>
      <c r="N38" s="103">
        <v>101250</v>
      </c>
    </row>
    <row r="39" spans="1:14" x14ac:dyDescent="0.25">
      <c r="A39" s="124" t="s">
        <v>1085</v>
      </c>
      <c r="B39" s="124" t="s">
        <v>1086</v>
      </c>
      <c r="C39" s="103">
        <v>606666.66666666663</v>
      </c>
      <c r="D39" s="103">
        <v>606666.66666666663</v>
      </c>
      <c r="E39" s="103">
        <v>606666.66666666663</v>
      </c>
      <c r="F39" s="103">
        <v>606666.66666666663</v>
      </c>
      <c r="G39" s="103">
        <v>606666.66666666663</v>
      </c>
      <c r="H39" s="103">
        <v>606666.66666666663</v>
      </c>
      <c r="I39" s="103">
        <v>606666.66666666663</v>
      </c>
      <c r="J39" s="103">
        <v>606666.66666666663</v>
      </c>
      <c r="K39" s="103">
        <v>606666.66666666663</v>
      </c>
      <c r="L39" s="103">
        <v>606666.66666666663</v>
      </c>
      <c r="M39" s="103">
        <v>606666.66666666663</v>
      </c>
      <c r="N39" s="103">
        <v>606666.66666666663</v>
      </c>
    </row>
    <row r="40" spans="1:14" x14ac:dyDescent="0.25">
      <c r="A40" s="124" t="s">
        <v>1087</v>
      </c>
      <c r="B40" s="124" t="s">
        <v>132</v>
      </c>
      <c r="C40" s="103">
        <v>512772.66666666669</v>
      </c>
      <c r="D40" s="103">
        <v>512772.66666666669</v>
      </c>
      <c r="E40" s="103">
        <v>512772.66666666669</v>
      </c>
      <c r="F40" s="103">
        <v>512772.66666666669</v>
      </c>
      <c r="G40" s="103">
        <v>512772.66666666669</v>
      </c>
      <c r="H40" s="103">
        <v>512772.66666666669</v>
      </c>
      <c r="I40" s="103">
        <v>512772.66666666669</v>
      </c>
      <c r="J40" s="103">
        <v>512772.66666666669</v>
      </c>
      <c r="K40" s="103">
        <v>512772.66666666669</v>
      </c>
      <c r="L40" s="103">
        <v>512772.66666666669</v>
      </c>
      <c r="M40" s="103">
        <v>512772.66666666669</v>
      </c>
      <c r="N40" s="103">
        <v>512772.66666666669</v>
      </c>
    </row>
    <row r="41" spans="1:14" x14ac:dyDescent="0.25">
      <c r="A41" s="124" t="s">
        <v>1088</v>
      </c>
      <c r="B41" s="124" t="s">
        <v>180</v>
      </c>
      <c r="C41" s="103">
        <v>41666.666666666664</v>
      </c>
      <c r="D41" s="103">
        <v>41666.666666666664</v>
      </c>
      <c r="E41" s="103">
        <v>41666.666666666664</v>
      </c>
      <c r="F41" s="103">
        <v>41666.666666666664</v>
      </c>
      <c r="G41" s="103">
        <v>41666.666666666664</v>
      </c>
      <c r="H41" s="103">
        <v>41666.666666666664</v>
      </c>
      <c r="I41" s="103">
        <v>41666.666666666664</v>
      </c>
      <c r="J41" s="103">
        <v>41666.666666666664</v>
      </c>
      <c r="K41" s="103">
        <v>41666.666666666664</v>
      </c>
      <c r="L41" s="103">
        <v>41666.666666666664</v>
      </c>
      <c r="M41" s="103">
        <v>41666.666666666664</v>
      </c>
      <c r="N41" s="103">
        <v>41666.666666666664</v>
      </c>
    </row>
    <row r="42" spans="1:14" x14ac:dyDescent="0.25">
      <c r="A42" s="124" t="s">
        <v>1089</v>
      </c>
      <c r="B42" s="124" t="s">
        <v>1090</v>
      </c>
      <c r="C42" s="103">
        <v>4439658.083333333</v>
      </c>
      <c r="D42" s="103">
        <v>4439658.083333333</v>
      </c>
      <c r="E42" s="103">
        <v>4439658.083333333</v>
      </c>
      <c r="F42" s="103">
        <v>4439658.083333333</v>
      </c>
      <c r="G42" s="103">
        <v>4439658.083333333</v>
      </c>
      <c r="H42" s="103">
        <v>4439658.083333333</v>
      </c>
      <c r="I42" s="103">
        <v>4439658.083333333</v>
      </c>
      <c r="J42" s="103">
        <v>4439658.083333333</v>
      </c>
      <c r="K42" s="103">
        <v>4439658.083333333</v>
      </c>
      <c r="L42" s="103">
        <v>4439658.083333333</v>
      </c>
      <c r="M42" s="103">
        <v>4439658.083333333</v>
      </c>
      <c r="N42" s="103">
        <v>4439658.083333333</v>
      </c>
    </row>
    <row r="43" spans="1:14" x14ac:dyDescent="0.25">
      <c r="A43" s="124" t="s">
        <v>1091</v>
      </c>
      <c r="B43" s="124" t="s">
        <v>1092</v>
      </c>
      <c r="C43" s="103">
        <v>33333.333333333336</v>
      </c>
      <c r="D43" s="103">
        <v>33333.333333333336</v>
      </c>
      <c r="E43" s="103">
        <v>33333.333333333336</v>
      </c>
      <c r="F43" s="103">
        <v>33333.333333333336</v>
      </c>
      <c r="G43" s="103">
        <v>33333.333333333336</v>
      </c>
      <c r="H43" s="103">
        <v>33333.333333333336</v>
      </c>
      <c r="I43" s="103">
        <v>33333.333333333336</v>
      </c>
      <c r="J43" s="103">
        <v>33333.333333333336</v>
      </c>
      <c r="K43" s="103">
        <v>33333.333333333336</v>
      </c>
      <c r="L43" s="103">
        <v>33333.333333333336</v>
      </c>
      <c r="M43" s="103">
        <v>33333.333333333336</v>
      </c>
      <c r="N43" s="103">
        <v>33333.333333333336</v>
      </c>
    </row>
    <row r="44" spans="1:14" x14ac:dyDescent="0.25">
      <c r="A44" s="124" t="s">
        <v>1093</v>
      </c>
      <c r="B44" s="124" t="s">
        <v>1094</v>
      </c>
      <c r="C44" s="103">
        <v>1666666.6666666667</v>
      </c>
      <c r="D44" s="103">
        <v>1666666.6666666667</v>
      </c>
      <c r="E44" s="103">
        <v>1666666.6666666667</v>
      </c>
      <c r="F44" s="103">
        <v>1666666.6666666667</v>
      </c>
      <c r="G44" s="103">
        <v>1666666.6666666667</v>
      </c>
      <c r="H44" s="103">
        <v>1666666.6666666667</v>
      </c>
      <c r="I44" s="103">
        <v>1666666.6666666667</v>
      </c>
      <c r="J44" s="103">
        <v>1666666.6666666667</v>
      </c>
      <c r="K44" s="103">
        <v>1666666.6666666667</v>
      </c>
      <c r="L44" s="103">
        <v>1666666.6666666667</v>
      </c>
      <c r="M44" s="103">
        <v>1666666.6666666667</v>
      </c>
      <c r="N44" s="103">
        <v>1666666.6666666667</v>
      </c>
    </row>
    <row r="45" spans="1:14" x14ac:dyDescent="0.25">
      <c r="A45" s="124" t="s">
        <v>1095</v>
      </c>
      <c r="B45" s="124" t="s">
        <v>1096</v>
      </c>
      <c r="C45" s="103">
        <v>1240000</v>
      </c>
      <c r="D45" s="103">
        <v>1240000</v>
      </c>
      <c r="E45" s="103">
        <v>1240000</v>
      </c>
      <c r="F45" s="103">
        <v>1240000</v>
      </c>
      <c r="G45" s="103">
        <v>1240000</v>
      </c>
      <c r="H45" s="103">
        <v>1240000</v>
      </c>
      <c r="I45" s="103">
        <v>1240000</v>
      </c>
      <c r="J45" s="103">
        <v>1240000</v>
      </c>
      <c r="K45" s="103">
        <v>1240000</v>
      </c>
      <c r="L45" s="103">
        <v>1240000</v>
      </c>
      <c r="M45" s="103">
        <v>1240000</v>
      </c>
      <c r="N45" s="103">
        <v>1240000</v>
      </c>
    </row>
    <row r="46" spans="1:14" s="54" customFormat="1" x14ac:dyDescent="0.25">
      <c r="A46" s="127">
        <v>6000</v>
      </c>
      <c r="B46" s="127" t="s">
        <v>445</v>
      </c>
      <c r="C46" s="128">
        <v>15960666.666666668</v>
      </c>
      <c r="D46" s="128">
        <v>15960666.666666668</v>
      </c>
      <c r="E46" s="128">
        <v>15960666.666666668</v>
      </c>
      <c r="F46" s="128">
        <v>15960666.666666668</v>
      </c>
      <c r="G46" s="128">
        <v>15960666.666666668</v>
      </c>
      <c r="H46" s="128">
        <v>15960666.666666668</v>
      </c>
      <c r="I46" s="128">
        <v>15960666.666666668</v>
      </c>
      <c r="J46" s="128">
        <v>15960666.666666668</v>
      </c>
      <c r="K46" s="128">
        <v>15960666.666666668</v>
      </c>
      <c r="L46" s="128">
        <v>15960666.666666668</v>
      </c>
      <c r="M46" s="128">
        <v>15960666.666666668</v>
      </c>
      <c r="N46" s="128">
        <v>15960666.666666668</v>
      </c>
    </row>
    <row r="47" spans="1:14" x14ac:dyDescent="0.25">
      <c r="A47" s="124" t="s">
        <v>1097</v>
      </c>
      <c r="B47" s="124" t="s">
        <v>1098</v>
      </c>
      <c r="C47" s="103">
        <v>11377333.333333334</v>
      </c>
      <c r="D47" s="103">
        <v>11377333.333333334</v>
      </c>
      <c r="E47" s="103">
        <v>11377333.333333334</v>
      </c>
      <c r="F47" s="103">
        <v>11377333.333333334</v>
      </c>
      <c r="G47" s="103">
        <v>11377333.333333334</v>
      </c>
      <c r="H47" s="103">
        <v>11377333.333333334</v>
      </c>
      <c r="I47" s="103">
        <v>11377333.333333334</v>
      </c>
      <c r="J47" s="103">
        <v>11377333.333333334</v>
      </c>
      <c r="K47" s="103">
        <v>11377333.333333334</v>
      </c>
      <c r="L47" s="103">
        <v>11377333.333333334</v>
      </c>
      <c r="M47" s="103">
        <v>11377333.333333334</v>
      </c>
      <c r="N47" s="103">
        <v>11377333.333333334</v>
      </c>
    </row>
    <row r="48" spans="1:14" x14ac:dyDescent="0.25">
      <c r="A48" s="124" t="s">
        <v>1099</v>
      </c>
      <c r="B48" s="124" t="s">
        <v>1100</v>
      </c>
      <c r="C48" s="103">
        <v>4583333.333333333</v>
      </c>
      <c r="D48" s="103">
        <v>4583333.333333333</v>
      </c>
      <c r="E48" s="103">
        <v>4583333.333333333</v>
      </c>
      <c r="F48" s="103">
        <v>4583333.333333333</v>
      </c>
      <c r="G48" s="103">
        <v>4583333.333333333</v>
      </c>
      <c r="H48" s="103">
        <v>4583333.333333333</v>
      </c>
      <c r="I48" s="103">
        <v>4583333.333333333</v>
      </c>
      <c r="J48" s="103">
        <v>4583333.333333333</v>
      </c>
      <c r="K48" s="103">
        <v>4583333.333333333</v>
      </c>
      <c r="L48" s="103">
        <v>4583333.333333333</v>
      </c>
      <c r="M48" s="103">
        <v>4583333.333333333</v>
      </c>
      <c r="N48" s="103">
        <v>4583333.333333333</v>
      </c>
    </row>
    <row r="49" spans="1:14" s="54" customFormat="1" x14ac:dyDescent="0.25">
      <c r="A49" s="127">
        <v>9000</v>
      </c>
      <c r="B49" s="127" t="s">
        <v>446</v>
      </c>
      <c r="C49" s="128">
        <v>3333333.3333333335</v>
      </c>
      <c r="D49" s="128">
        <v>3333333.3333333335</v>
      </c>
      <c r="E49" s="128">
        <v>3333333.3333333335</v>
      </c>
      <c r="F49" s="128">
        <v>3333333.3333333335</v>
      </c>
      <c r="G49" s="128">
        <v>3333333.3333333335</v>
      </c>
      <c r="H49" s="128">
        <v>3333333.3333333335</v>
      </c>
      <c r="I49" s="128">
        <v>3333333.3333333335</v>
      </c>
      <c r="J49" s="128">
        <v>3333333.3333333335</v>
      </c>
      <c r="K49" s="128">
        <v>3333333.3333333335</v>
      </c>
      <c r="L49" s="128">
        <v>3333333.3333333335</v>
      </c>
      <c r="M49" s="128">
        <v>3333333.3333333335</v>
      </c>
      <c r="N49" s="128">
        <v>3333333.3333333335</v>
      </c>
    </row>
    <row r="50" spans="1:14" x14ac:dyDescent="0.25">
      <c r="A50" s="124" t="s">
        <v>1101</v>
      </c>
      <c r="B50" s="124" t="s">
        <v>1102</v>
      </c>
      <c r="C50" s="103">
        <v>1666666.6666666667</v>
      </c>
      <c r="D50" s="103">
        <v>1666666.6666666667</v>
      </c>
      <c r="E50" s="103">
        <v>1666666.6666666667</v>
      </c>
      <c r="F50" s="103">
        <v>1666666.6666666667</v>
      </c>
      <c r="G50" s="103">
        <v>1666666.6666666667</v>
      </c>
      <c r="H50" s="103">
        <v>1666666.6666666667</v>
      </c>
      <c r="I50" s="103">
        <v>1666666.6666666667</v>
      </c>
      <c r="J50" s="103">
        <v>1666666.6666666667</v>
      </c>
      <c r="K50" s="103">
        <v>1666666.6666666667</v>
      </c>
      <c r="L50" s="103">
        <v>1666666.6666666667</v>
      </c>
      <c r="M50" s="103">
        <v>1666666.6666666667</v>
      </c>
      <c r="N50" s="103">
        <v>1666666.6666666667</v>
      </c>
    </row>
    <row r="51" spans="1:14" x14ac:dyDescent="0.25">
      <c r="A51" s="124" t="s">
        <v>1103</v>
      </c>
      <c r="B51" s="124" t="s">
        <v>1104</v>
      </c>
      <c r="C51" s="103">
        <v>1666666.6666666667</v>
      </c>
      <c r="D51" s="103">
        <v>1666666.6666666667</v>
      </c>
      <c r="E51" s="103">
        <v>1666666.6666666667</v>
      </c>
      <c r="F51" s="103">
        <v>1666666.6666666667</v>
      </c>
      <c r="G51" s="103">
        <v>1666666.6666666667</v>
      </c>
      <c r="H51" s="103">
        <v>1666666.6666666667</v>
      </c>
      <c r="I51" s="103">
        <v>1666666.6666666667</v>
      </c>
      <c r="J51" s="103">
        <v>1666666.6666666667</v>
      </c>
      <c r="K51" s="103">
        <v>1666666.6666666667</v>
      </c>
      <c r="L51" s="103">
        <v>1666666.6666666667</v>
      </c>
      <c r="M51" s="103">
        <v>1666666.6666666667</v>
      </c>
      <c r="N51" s="103">
        <v>1666666.6666666667</v>
      </c>
    </row>
    <row r="52" spans="1:14" x14ac:dyDescent="0.25">
      <c r="A52" s="152" t="s">
        <v>963</v>
      </c>
      <c r="B52" s="152"/>
      <c r="C52" s="129">
        <v>2630315339.1700001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</row>
  </sheetData>
  <mergeCells count="5">
    <mergeCell ref="A1:N1"/>
    <mergeCell ref="A2:N2"/>
    <mergeCell ref="A3:B3"/>
    <mergeCell ref="A4:N4"/>
    <mergeCell ref="A52:B52"/>
  </mergeCells>
  <pageMargins left="0.70866141732283472" right="0.70866141732283472" top="1.0236220472440944" bottom="0.74803149606299213" header="0.31496062992125984" footer="0.31496062992125984"/>
  <pageSetup scale="51" fitToHeight="0" orientation="landscape" r:id="rId1"/>
  <headerFooter>
    <oddHeader>&amp;C&amp;"-,Negrita"MUNICIPIO DE TLAJOMULCO DE ZÚÑIGA, JALISCO
PRESUPUESTO 2020
PRESUPUESTO MENSUALIZADO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Layout" topLeftCell="B13" zoomScaleNormal="100" workbookViewId="0">
      <selection activeCell="H9" sqref="H9"/>
    </sheetView>
  </sheetViews>
  <sheetFormatPr baseColWidth="10" defaultColWidth="11.42578125" defaultRowHeight="15" x14ac:dyDescent="0.25"/>
  <cols>
    <col min="1" max="1" width="75.5703125" style="2" customWidth="1"/>
    <col min="2" max="2" width="17.85546875" style="2" customWidth="1"/>
    <col min="3" max="3" width="18.28515625" style="2" customWidth="1"/>
    <col min="4" max="4" width="20" style="2" customWidth="1"/>
    <col min="5" max="8" width="14.140625" style="2" bestFit="1" customWidth="1"/>
    <col min="9" max="16384" width="11.42578125" style="2"/>
  </cols>
  <sheetData>
    <row r="1" spans="1:8" ht="30" x14ac:dyDescent="0.25">
      <c r="A1" s="68"/>
      <c r="B1" s="68" t="s">
        <v>943</v>
      </c>
      <c r="C1" s="68" t="s">
        <v>944</v>
      </c>
      <c r="D1" s="68" t="s">
        <v>945</v>
      </c>
      <c r="E1" s="68" t="s">
        <v>946</v>
      </c>
      <c r="F1" s="68" t="s">
        <v>947</v>
      </c>
      <c r="G1" s="68" t="s">
        <v>948</v>
      </c>
      <c r="H1" s="68" t="s">
        <v>949</v>
      </c>
    </row>
    <row r="2" spans="1:8" x14ac:dyDescent="0.25">
      <c r="A2" s="69" t="s">
        <v>950</v>
      </c>
      <c r="B2" s="70"/>
      <c r="C2" s="70"/>
      <c r="D2" s="70"/>
      <c r="E2" s="70"/>
      <c r="F2" s="70"/>
      <c r="G2" s="70"/>
      <c r="H2" s="71"/>
    </row>
    <row r="3" spans="1:8" x14ac:dyDescent="0.25">
      <c r="A3" s="57" t="s">
        <v>951</v>
      </c>
      <c r="B3" s="58">
        <v>838420481.72000015</v>
      </c>
      <c r="C3" s="58">
        <v>953295474.70000005</v>
      </c>
      <c r="D3" s="58">
        <v>875614463.18000007</v>
      </c>
      <c r="E3" s="59">
        <f>+GETPIVOTDATA("Monto Asignado",'Tabla Dinamica para LDF'!$A$3,"Etiquetado","NO","Capítulo","SERVICIOS PERSONALES")</f>
        <v>1302000000</v>
      </c>
      <c r="F3" s="60">
        <f>(E3*0.05)+E3</f>
        <v>1367100000</v>
      </c>
      <c r="G3" s="60">
        <f t="shared" ref="G3:H3" si="0">(F3*0.05)+F3</f>
        <v>1435455000</v>
      </c>
      <c r="H3" s="60">
        <f t="shared" si="0"/>
        <v>1507227750</v>
      </c>
    </row>
    <row r="4" spans="1:8" x14ac:dyDescent="0.25">
      <c r="A4" s="57" t="s">
        <v>952</v>
      </c>
      <c r="B4" s="58">
        <v>100244943.87</v>
      </c>
      <c r="C4" s="58">
        <v>83222386.660000011</v>
      </c>
      <c r="D4" s="58">
        <v>50499180.049999997</v>
      </c>
      <c r="E4" s="59">
        <f>+GETPIVOTDATA("Monto Asignado",'Tabla Dinamica para LDF'!$A$3,"Etiquetado","NO","Capítulo","MATERIALES Y SUMINISTROS")</f>
        <v>122287597.89633334</v>
      </c>
      <c r="F4" s="60">
        <f t="shared" ref="F4:H11" si="1">(E4*0.05)+E4</f>
        <v>128401977.79115</v>
      </c>
      <c r="G4" s="60">
        <f t="shared" si="1"/>
        <v>134822076.68070751</v>
      </c>
      <c r="H4" s="60">
        <f t="shared" si="1"/>
        <v>141563180.51474288</v>
      </c>
    </row>
    <row r="5" spans="1:8" x14ac:dyDescent="0.25">
      <c r="A5" s="57" t="s">
        <v>953</v>
      </c>
      <c r="B5" s="58">
        <v>409512663.10000002</v>
      </c>
      <c r="C5" s="58">
        <v>487201956.73000002</v>
      </c>
      <c r="D5" s="58">
        <v>376254547.30000001</v>
      </c>
      <c r="E5" s="59">
        <f>+GETPIVOTDATA("Monto Asignado",'Tabla Dinamica para LDF'!$A$3,"Etiquetado","NO","Capítulo","SERVICIOS GENERALES")</f>
        <v>448161281</v>
      </c>
      <c r="F5" s="60">
        <f t="shared" si="1"/>
        <v>470569345.05000001</v>
      </c>
      <c r="G5" s="60">
        <f t="shared" si="1"/>
        <v>494097812.30250001</v>
      </c>
      <c r="H5" s="60">
        <f t="shared" si="1"/>
        <v>518802702.91762501</v>
      </c>
    </row>
    <row r="6" spans="1:8" x14ac:dyDescent="0.25">
      <c r="A6" s="57" t="s">
        <v>954</v>
      </c>
      <c r="B6" s="58">
        <v>334737894.61000001</v>
      </c>
      <c r="C6" s="58">
        <v>186954584.10000002</v>
      </c>
      <c r="D6" s="58">
        <v>167801351.21000001</v>
      </c>
      <c r="E6" s="59">
        <f>+GETPIVOTDATA("Monto Asignado",'Tabla Dinamica para LDF'!$A$3,"Etiquetado","NO","Capítulo","TRANSFERENCIAS, ASIGNACIONES, SUBSIDIOS Y OTRAS AYUDAS")</f>
        <v>221063707.27000001</v>
      </c>
      <c r="F6" s="60">
        <f t="shared" si="1"/>
        <v>232116892.63350001</v>
      </c>
      <c r="G6" s="60">
        <f t="shared" si="1"/>
        <v>243722737.26517501</v>
      </c>
      <c r="H6" s="60">
        <f t="shared" si="1"/>
        <v>255908874.12843376</v>
      </c>
    </row>
    <row r="7" spans="1:8" x14ac:dyDescent="0.25">
      <c r="A7" s="61" t="s">
        <v>955</v>
      </c>
      <c r="B7" s="58">
        <v>121903719.23</v>
      </c>
      <c r="C7" s="58">
        <v>40097931.340000004</v>
      </c>
      <c r="D7" s="58">
        <v>7558604.04</v>
      </c>
      <c r="E7" s="59">
        <f>+GETPIVOTDATA("Monto Asignado",'Tabla Dinamica para LDF'!$A$3,"Etiquetado","NO","Capítulo","BIENES MUEBLES, INMUEBLES E INTANGIBLES")</f>
        <v>108532009</v>
      </c>
      <c r="F7" s="60">
        <f t="shared" si="1"/>
        <v>113958609.45</v>
      </c>
      <c r="G7" s="60">
        <f t="shared" si="1"/>
        <v>119656539.9225</v>
      </c>
      <c r="H7" s="60">
        <f t="shared" si="1"/>
        <v>125639366.918625</v>
      </c>
    </row>
    <row r="8" spans="1:8" x14ac:dyDescent="0.25">
      <c r="A8" s="61" t="s">
        <v>956</v>
      </c>
      <c r="B8" s="58">
        <v>202857514.97999999</v>
      </c>
      <c r="C8" s="58">
        <v>197171130.16</v>
      </c>
      <c r="D8" s="58">
        <v>102020767.92999999</v>
      </c>
      <c r="E8" s="59">
        <f>+GETPIVOTDATA("Monto Asignado",'Tabla Dinamica para LDF'!$A$3,"Etiquetado","NO","Capítulo","INVERSIÓN PÚBLICA")</f>
        <v>142820049</v>
      </c>
      <c r="F8" s="60">
        <f t="shared" si="1"/>
        <v>149961051.44999999</v>
      </c>
      <c r="G8" s="60">
        <f t="shared" si="1"/>
        <v>157459104.02249998</v>
      </c>
      <c r="H8" s="60">
        <f t="shared" si="1"/>
        <v>165332059.22362497</v>
      </c>
    </row>
    <row r="9" spans="1:8" x14ac:dyDescent="0.25">
      <c r="A9" s="61" t="s">
        <v>957</v>
      </c>
      <c r="B9" s="62">
        <v>0</v>
      </c>
      <c r="C9" s="62">
        <v>0</v>
      </c>
      <c r="D9" s="62">
        <v>0</v>
      </c>
      <c r="E9" s="59"/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8" x14ac:dyDescent="0.25">
      <c r="A10" s="61" t="s">
        <v>958</v>
      </c>
      <c r="B10" s="62">
        <v>0</v>
      </c>
      <c r="C10" s="62">
        <v>0</v>
      </c>
      <c r="D10" s="62">
        <v>0</v>
      </c>
      <c r="E10" s="59"/>
      <c r="F10" s="60">
        <f t="shared" si="1"/>
        <v>0</v>
      </c>
      <c r="G10" s="60">
        <f t="shared" si="1"/>
        <v>0</v>
      </c>
      <c r="H10" s="60">
        <f t="shared" si="1"/>
        <v>0</v>
      </c>
    </row>
    <row r="11" spans="1:8" x14ac:dyDescent="0.25">
      <c r="A11" s="61" t="s">
        <v>959</v>
      </c>
      <c r="B11" s="62">
        <v>0</v>
      </c>
      <c r="C11" s="62">
        <v>0</v>
      </c>
      <c r="D11" s="58">
        <v>41539.96</v>
      </c>
      <c r="E11" s="59"/>
      <c r="F11" s="60">
        <f t="shared" si="1"/>
        <v>0</v>
      </c>
      <c r="G11" s="60">
        <f t="shared" si="1"/>
        <v>0</v>
      </c>
      <c r="H11" s="60">
        <f t="shared" si="1"/>
        <v>0</v>
      </c>
    </row>
    <row r="12" spans="1:8" x14ac:dyDescent="0.25">
      <c r="A12" s="63" t="s">
        <v>960</v>
      </c>
      <c r="B12" s="64">
        <f>+SUM(B3:B11)</f>
        <v>2007677217.5100002</v>
      </c>
      <c r="C12" s="64">
        <f t="shared" ref="C12:H12" si="2">+SUM(C3:C11)</f>
        <v>1947943463.6900001</v>
      </c>
      <c r="D12" s="64">
        <f t="shared" si="2"/>
        <v>1579790453.6700001</v>
      </c>
      <c r="E12" s="65">
        <f t="shared" si="2"/>
        <v>2344864644.1663332</v>
      </c>
      <c r="F12" s="65">
        <f t="shared" si="2"/>
        <v>2462107876.3746495</v>
      </c>
      <c r="G12" s="65">
        <f t="shared" si="2"/>
        <v>2585213270.1933827</v>
      </c>
      <c r="H12" s="65">
        <f t="shared" si="2"/>
        <v>2714473933.7030516</v>
      </c>
    </row>
    <row r="13" spans="1:8" x14ac:dyDescent="0.25">
      <c r="A13" s="69" t="s">
        <v>961</v>
      </c>
      <c r="B13" s="70"/>
      <c r="C13" s="70"/>
      <c r="D13" s="70"/>
      <c r="E13" s="70"/>
      <c r="F13" s="70"/>
      <c r="G13" s="70"/>
      <c r="H13" s="71"/>
    </row>
    <row r="14" spans="1:8" x14ac:dyDescent="0.25">
      <c r="A14" s="57" t="s">
        <v>951</v>
      </c>
      <c r="B14" s="58">
        <v>5751494.54</v>
      </c>
      <c r="C14" s="58">
        <v>5490305.7199999988</v>
      </c>
      <c r="D14" s="58">
        <v>2592.3200000000002</v>
      </c>
      <c r="E14" s="59"/>
      <c r="F14" s="66">
        <f>(E14*0.05)+E14</f>
        <v>0</v>
      </c>
      <c r="G14" s="66">
        <f t="shared" ref="G14:H14" si="3">(F14*0.05)+F14</f>
        <v>0</v>
      </c>
      <c r="H14" s="66">
        <f t="shared" si="3"/>
        <v>0</v>
      </c>
    </row>
    <row r="15" spans="1:8" x14ac:dyDescent="0.25">
      <c r="A15" s="57" t="s">
        <v>952</v>
      </c>
      <c r="B15" s="58">
        <v>12569543.550000001</v>
      </c>
      <c r="C15" s="58">
        <v>26948570.479999997</v>
      </c>
      <c r="D15" s="58">
        <v>43901291.759999998</v>
      </c>
      <c r="E15" s="59">
        <f>+GETPIVOTDATA("Monto Asignado",'Tabla Dinamica para LDF'!$A$3,"Etiquetado","SI","Capítulo","MATERIALES Y SUMINISTROS")</f>
        <v>35000000</v>
      </c>
      <c r="F15" s="66">
        <f t="shared" ref="F15:H22" si="4">(E15*0.05)+E15</f>
        <v>36750000</v>
      </c>
      <c r="G15" s="66">
        <f t="shared" si="4"/>
        <v>38587500</v>
      </c>
      <c r="H15" s="66">
        <f t="shared" si="4"/>
        <v>40516875</v>
      </c>
    </row>
    <row r="16" spans="1:8" x14ac:dyDescent="0.25">
      <c r="A16" s="57" t="s">
        <v>953</v>
      </c>
      <c r="B16" s="58">
        <v>173264577.75999999</v>
      </c>
      <c r="C16" s="58">
        <v>221864930.83000001</v>
      </c>
      <c r="D16" s="58">
        <v>148699115.58999997</v>
      </c>
      <c r="E16" s="59">
        <f>+GETPIVOTDATA("Monto Asignado",'Tabla Dinamica para LDF'!$A$3,"Etiquetado","SI","Capítulo","SERVICIOS GENERALES")</f>
        <v>161742744</v>
      </c>
      <c r="F16" s="66">
        <f t="shared" si="4"/>
        <v>169829881.19999999</v>
      </c>
      <c r="G16" s="66">
        <f t="shared" si="4"/>
        <v>178321375.25999999</v>
      </c>
      <c r="H16" s="66">
        <f t="shared" si="4"/>
        <v>187237444.023</v>
      </c>
    </row>
    <row r="17" spans="1:8" x14ac:dyDescent="0.25">
      <c r="A17" s="57" t="s">
        <v>954</v>
      </c>
      <c r="B17" s="58">
        <v>2211621</v>
      </c>
      <c r="C17" s="62">
        <v>0</v>
      </c>
      <c r="D17" s="62">
        <v>0</v>
      </c>
      <c r="E17" s="59"/>
      <c r="F17" s="66">
        <f t="shared" si="4"/>
        <v>0</v>
      </c>
      <c r="G17" s="66">
        <f t="shared" si="4"/>
        <v>0</v>
      </c>
      <c r="H17" s="66">
        <f t="shared" si="4"/>
        <v>0</v>
      </c>
    </row>
    <row r="18" spans="1:8" x14ac:dyDescent="0.25">
      <c r="A18" s="61" t="s">
        <v>955</v>
      </c>
      <c r="B18" s="58">
        <v>50622015.759999998</v>
      </c>
      <c r="C18" s="58">
        <v>72403018.010000005</v>
      </c>
      <c r="D18" s="58">
        <v>39219354.259999998</v>
      </c>
      <c r="E18" s="59"/>
      <c r="F18" s="66">
        <f t="shared" si="4"/>
        <v>0</v>
      </c>
      <c r="G18" s="66">
        <f t="shared" si="4"/>
        <v>0</v>
      </c>
      <c r="H18" s="66">
        <f t="shared" si="4"/>
        <v>0</v>
      </c>
    </row>
    <row r="19" spans="1:8" x14ac:dyDescent="0.25">
      <c r="A19" s="61" t="s">
        <v>956</v>
      </c>
      <c r="B19" s="58">
        <v>478763941.40999997</v>
      </c>
      <c r="C19" s="58">
        <v>336505830.56</v>
      </c>
      <c r="D19" s="58">
        <v>50379108.850000001</v>
      </c>
      <c r="E19" s="59">
        <f>+GETPIVOTDATA("Monto Asignado",'Tabla Dinamica para LDF'!$A$3,"Etiquetado","SI","Capítulo","INVERSIÓN PÚBLICA")</f>
        <v>48707951</v>
      </c>
      <c r="F19" s="66">
        <f t="shared" si="4"/>
        <v>51143348.549999997</v>
      </c>
      <c r="G19" s="66">
        <f t="shared" si="4"/>
        <v>53700515.977499999</v>
      </c>
      <c r="H19" s="66">
        <f t="shared" si="4"/>
        <v>56385541.776374996</v>
      </c>
    </row>
    <row r="20" spans="1:8" x14ac:dyDescent="0.25">
      <c r="A20" s="61" t="s">
        <v>957</v>
      </c>
      <c r="B20" s="62">
        <v>0</v>
      </c>
      <c r="C20" s="62">
        <v>0</v>
      </c>
      <c r="D20" s="62">
        <v>0</v>
      </c>
      <c r="E20" s="59"/>
      <c r="F20" s="66">
        <f t="shared" si="4"/>
        <v>0</v>
      </c>
      <c r="G20" s="66">
        <f t="shared" si="4"/>
        <v>0</v>
      </c>
      <c r="H20" s="66">
        <f t="shared" si="4"/>
        <v>0</v>
      </c>
    </row>
    <row r="21" spans="1:8" x14ac:dyDescent="0.25">
      <c r="A21" s="61" t="s">
        <v>958</v>
      </c>
      <c r="B21" s="62">
        <v>0</v>
      </c>
      <c r="C21" s="62">
        <v>0</v>
      </c>
      <c r="D21" s="62">
        <v>0</v>
      </c>
      <c r="E21" s="59"/>
      <c r="F21" s="66">
        <f t="shared" si="4"/>
        <v>0</v>
      </c>
      <c r="G21" s="66">
        <f t="shared" si="4"/>
        <v>0</v>
      </c>
      <c r="H21" s="66">
        <f t="shared" si="4"/>
        <v>0</v>
      </c>
    </row>
    <row r="22" spans="1:8" x14ac:dyDescent="0.25">
      <c r="A22" s="61" t="s">
        <v>959</v>
      </c>
      <c r="B22" s="58">
        <v>28119098.530000001</v>
      </c>
      <c r="C22" s="58">
        <v>30327650.84</v>
      </c>
      <c r="D22" s="58">
        <v>26286300.289999999</v>
      </c>
      <c r="E22" s="59">
        <f>+GETPIVOTDATA("Monto Asignado",'Tabla Dinamica para LDF'!$A$3,"Etiquetado","SI","Capítulo","DEUDA PÚBLICA")</f>
        <v>40000000</v>
      </c>
      <c r="F22" s="66">
        <f t="shared" si="4"/>
        <v>42000000</v>
      </c>
      <c r="G22" s="66">
        <f t="shared" si="4"/>
        <v>44100000</v>
      </c>
      <c r="H22" s="66">
        <f t="shared" si="4"/>
        <v>46305000</v>
      </c>
    </row>
    <row r="23" spans="1:8" x14ac:dyDescent="0.25">
      <c r="A23" s="63" t="s">
        <v>962</v>
      </c>
      <c r="B23" s="64">
        <f>+SUM(B14:B22)</f>
        <v>751302292.54999995</v>
      </c>
      <c r="C23" s="64">
        <f>+SUM(C14:C22)</f>
        <v>693540306.44000006</v>
      </c>
      <c r="D23" s="64">
        <f t="shared" ref="D23:H23" si="5">+SUM(D14:D22)</f>
        <v>308487763.06999999</v>
      </c>
      <c r="E23" s="65">
        <f t="shared" si="5"/>
        <v>285450695</v>
      </c>
      <c r="F23" s="65">
        <f t="shared" si="5"/>
        <v>299723229.75</v>
      </c>
      <c r="G23" s="65">
        <f t="shared" si="5"/>
        <v>314709391.23750001</v>
      </c>
      <c r="H23" s="65">
        <f t="shared" si="5"/>
        <v>330444860.799375</v>
      </c>
    </row>
    <row r="24" spans="1:8" x14ac:dyDescent="0.25">
      <c r="A24" s="72" t="s">
        <v>963</v>
      </c>
      <c r="B24" s="73">
        <f>+B23+B12</f>
        <v>2758979510.0600004</v>
      </c>
      <c r="C24" s="73">
        <f t="shared" ref="C24:H24" si="6">+C23+C12</f>
        <v>2641483770.1300001</v>
      </c>
      <c r="D24" s="73">
        <f t="shared" si="6"/>
        <v>1888278216.74</v>
      </c>
      <c r="E24" s="74">
        <f t="shared" si="6"/>
        <v>2630315339.1663332</v>
      </c>
      <c r="F24" s="74">
        <f t="shared" si="6"/>
        <v>2761831106.1246495</v>
      </c>
      <c r="G24" s="74">
        <f t="shared" si="6"/>
        <v>2899922661.4308829</v>
      </c>
      <c r="H24" s="74">
        <f t="shared" si="6"/>
        <v>3044918794.5024266</v>
      </c>
    </row>
  </sheetData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Header>&amp;C&amp;"-,Negrita"MUNICIPIO DE TLAJOMULCO DE ZÚÑIGA, JALISCO
PRESUPUESTO 2020
LDF EGRESOS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B5" sqref="B5:B10"/>
    </sheetView>
  </sheetViews>
  <sheetFormatPr baseColWidth="10" defaultRowHeight="15" x14ac:dyDescent="0.25"/>
  <cols>
    <col min="1" max="1" width="57.85546875" bestFit="1" customWidth="1"/>
    <col min="2" max="2" width="22.42578125" style="13" bestFit="1" customWidth="1"/>
  </cols>
  <sheetData>
    <row r="3" spans="1:2" x14ac:dyDescent="0.25">
      <c r="A3" s="67" t="s">
        <v>336</v>
      </c>
      <c r="B3" t="s">
        <v>988</v>
      </c>
    </row>
    <row r="4" spans="1:2" x14ac:dyDescent="0.25">
      <c r="A4" s="30" t="s">
        <v>965</v>
      </c>
      <c r="B4" s="100">
        <v>2344864644.1663332</v>
      </c>
    </row>
    <row r="5" spans="1:2" x14ac:dyDescent="0.25">
      <c r="A5" s="31" t="s">
        <v>444</v>
      </c>
      <c r="B5" s="100">
        <v>108532009</v>
      </c>
    </row>
    <row r="6" spans="1:2" x14ac:dyDescent="0.25">
      <c r="A6" s="31" t="s">
        <v>445</v>
      </c>
      <c r="B6" s="100">
        <v>142820049</v>
      </c>
    </row>
    <row r="7" spans="1:2" x14ac:dyDescent="0.25">
      <c r="A7" s="31" t="s">
        <v>440</v>
      </c>
      <c r="B7" s="100">
        <v>122287597.89633334</v>
      </c>
    </row>
    <row r="8" spans="1:2" x14ac:dyDescent="0.25">
      <c r="A8" s="31" t="s">
        <v>442</v>
      </c>
      <c r="B8" s="100">
        <v>448161281</v>
      </c>
    </row>
    <row r="9" spans="1:2" x14ac:dyDescent="0.25">
      <c r="A9" s="31" t="s">
        <v>439</v>
      </c>
      <c r="B9" s="100">
        <v>1302000000</v>
      </c>
    </row>
    <row r="10" spans="1:2" x14ac:dyDescent="0.25">
      <c r="A10" s="31" t="s">
        <v>443</v>
      </c>
      <c r="B10" s="100">
        <v>221063707.27000001</v>
      </c>
    </row>
    <row r="11" spans="1:2" x14ac:dyDescent="0.25">
      <c r="A11" s="30" t="s">
        <v>964</v>
      </c>
      <c r="B11" s="100">
        <v>285450695</v>
      </c>
    </row>
    <row r="12" spans="1:2" x14ac:dyDescent="0.25">
      <c r="A12" s="31" t="s">
        <v>446</v>
      </c>
      <c r="B12" s="100">
        <v>40000000</v>
      </c>
    </row>
    <row r="13" spans="1:2" x14ac:dyDescent="0.25">
      <c r="A13" s="31" t="s">
        <v>445</v>
      </c>
      <c r="B13" s="100">
        <v>48707951</v>
      </c>
    </row>
    <row r="14" spans="1:2" x14ac:dyDescent="0.25">
      <c r="A14" s="31" t="s">
        <v>440</v>
      </c>
      <c r="B14" s="100">
        <v>35000000</v>
      </c>
    </row>
    <row r="15" spans="1:2" x14ac:dyDescent="0.25">
      <c r="A15" s="31" t="s">
        <v>442</v>
      </c>
      <c r="B15" s="100">
        <v>161742744</v>
      </c>
    </row>
    <row r="16" spans="1:2" x14ac:dyDescent="0.25">
      <c r="A16" s="30" t="s">
        <v>337</v>
      </c>
      <c r="B16" s="100">
        <v>2630315339.1663332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view="pageLayout" topLeftCell="B16" zoomScaleNormal="100" workbookViewId="0">
      <selection activeCell="H7" sqref="H7"/>
    </sheetView>
  </sheetViews>
  <sheetFormatPr baseColWidth="10" defaultColWidth="0" defaultRowHeight="15" zeroHeight="1" x14ac:dyDescent="0.25"/>
  <cols>
    <col min="1" max="1" width="67.140625" style="12" customWidth="1"/>
    <col min="2" max="2" width="17.42578125" style="2" bestFit="1" customWidth="1"/>
    <col min="3" max="8" width="17.42578125" style="2" customWidth="1"/>
    <col min="9" max="9" width="1" style="2" customWidth="1"/>
    <col min="10" max="16384" width="11.42578125" style="2" hidden="1"/>
  </cols>
  <sheetData>
    <row r="1" spans="1:8" ht="30" customHeight="1" x14ac:dyDescent="0.25">
      <c r="A1" s="68"/>
      <c r="B1" s="68" t="s">
        <v>943</v>
      </c>
      <c r="C1" s="68" t="s">
        <v>944</v>
      </c>
      <c r="D1" s="68" t="s">
        <v>989</v>
      </c>
      <c r="E1" s="68" t="s">
        <v>990</v>
      </c>
      <c r="F1" s="68" t="s">
        <v>947</v>
      </c>
      <c r="G1" s="68" t="s">
        <v>948</v>
      </c>
      <c r="H1" s="68" t="s">
        <v>949</v>
      </c>
    </row>
    <row r="2" spans="1:8" x14ac:dyDescent="0.25">
      <c r="A2" s="69" t="s">
        <v>991</v>
      </c>
      <c r="B2" s="70"/>
      <c r="C2" s="70"/>
      <c r="D2" s="70"/>
      <c r="E2" s="70"/>
      <c r="F2" s="70"/>
      <c r="G2" s="70"/>
      <c r="H2" s="71"/>
    </row>
    <row r="3" spans="1:8" s="104" customFormat="1" ht="30" customHeight="1" x14ac:dyDescent="0.25">
      <c r="A3" s="57" t="s">
        <v>992</v>
      </c>
      <c r="B3" s="60">
        <v>713656098</v>
      </c>
      <c r="C3" s="60">
        <v>748233517</v>
      </c>
      <c r="D3" s="60">
        <v>521081001.30999994</v>
      </c>
      <c r="E3" s="59">
        <v>805044019.42999995</v>
      </c>
      <c r="F3" s="60">
        <v>851323124</v>
      </c>
      <c r="G3" s="60">
        <v>893889280</v>
      </c>
      <c r="H3" s="60">
        <v>938583744</v>
      </c>
    </row>
    <row r="4" spans="1:8" s="104" customFormat="1" ht="30" customHeight="1" x14ac:dyDescent="0.25">
      <c r="A4" s="57" t="s">
        <v>993</v>
      </c>
      <c r="B4" s="60"/>
      <c r="C4" s="60"/>
      <c r="D4" s="60"/>
      <c r="E4" s="59">
        <v>0</v>
      </c>
      <c r="F4" s="60"/>
      <c r="G4" s="60"/>
      <c r="H4" s="60"/>
    </row>
    <row r="5" spans="1:8" s="104" customFormat="1" ht="30" customHeight="1" x14ac:dyDescent="0.25">
      <c r="A5" s="57" t="s">
        <v>579</v>
      </c>
      <c r="B5" s="60"/>
      <c r="C5" s="60"/>
      <c r="D5" s="60"/>
      <c r="E5" s="59">
        <v>0</v>
      </c>
      <c r="F5" s="60"/>
      <c r="G5" s="60"/>
      <c r="H5" s="60"/>
    </row>
    <row r="6" spans="1:8" s="104" customFormat="1" ht="30" customHeight="1" x14ac:dyDescent="0.25">
      <c r="A6" s="57" t="s">
        <v>994</v>
      </c>
      <c r="B6" s="60">
        <v>596984612</v>
      </c>
      <c r="C6" s="60">
        <v>528948360</v>
      </c>
      <c r="D6" s="60">
        <v>386077352.79999995</v>
      </c>
      <c r="E6" s="59">
        <v>583417630.34000003</v>
      </c>
      <c r="F6" s="60">
        <v>617235492</v>
      </c>
      <c r="G6" s="60">
        <v>648097266</v>
      </c>
      <c r="H6" s="60">
        <v>680502129</v>
      </c>
    </row>
    <row r="7" spans="1:8" s="104" customFormat="1" ht="30" customHeight="1" x14ac:dyDescent="0.25">
      <c r="A7" s="61" t="s">
        <v>995</v>
      </c>
      <c r="B7" s="60">
        <v>32428456</v>
      </c>
      <c r="C7" s="60">
        <v>23884176</v>
      </c>
      <c r="D7" s="60">
        <v>15220026.42</v>
      </c>
      <c r="E7" s="59">
        <v>25537866.079999998</v>
      </c>
      <c r="F7" s="60">
        <v>27323039</v>
      </c>
      <c r="G7" s="60">
        <v>28689191</v>
      </c>
      <c r="H7" s="60">
        <v>30123651</v>
      </c>
    </row>
    <row r="8" spans="1:8" s="104" customFormat="1" ht="30" customHeight="1" x14ac:dyDescent="0.25">
      <c r="A8" s="61" t="s">
        <v>996</v>
      </c>
      <c r="B8" s="60">
        <v>191141166</v>
      </c>
      <c r="C8" s="60">
        <v>112092124</v>
      </c>
      <c r="D8" s="60">
        <v>29987047.060000002</v>
      </c>
      <c r="E8" s="59">
        <v>53668877.299999997</v>
      </c>
      <c r="F8" s="60">
        <v>101882890</v>
      </c>
      <c r="G8" s="60">
        <v>106977035</v>
      </c>
      <c r="H8" s="60">
        <v>112325887</v>
      </c>
    </row>
    <row r="9" spans="1:8" s="104" customFormat="1" ht="30" customHeight="1" x14ac:dyDescent="0.25">
      <c r="A9" s="61" t="s">
        <v>997</v>
      </c>
      <c r="B9" s="60"/>
      <c r="C9" s="60"/>
      <c r="D9" s="60">
        <v>8003793</v>
      </c>
      <c r="E9" s="59">
        <v>0</v>
      </c>
      <c r="F9" s="60"/>
      <c r="G9" s="60"/>
      <c r="H9" s="60"/>
    </row>
    <row r="10" spans="1:8" s="104" customFormat="1" ht="30" customHeight="1" x14ac:dyDescent="0.25">
      <c r="A10" s="61" t="s">
        <v>890</v>
      </c>
      <c r="B10" s="60">
        <v>586501177</v>
      </c>
      <c r="C10" s="60">
        <v>750486347</v>
      </c>
      <c r="D10" s="60">
        <v>708694561</v>
      </c>
      <c r="E10" s="59">
        <v>730264758.01999998</v>
      </c>
      <c r="F10" s="60">
        <v>793218616</v>
      </c>
      <c r="G10" s="60">
        <v>832879547</v>
      </c>
      <c r="H10" s="60">
        <v>874523525</v>
      </c>
    </row>
    <row r="11" spans="1:8" s="104" customFormat="1" ht="30" customHeight="1" x14ac:dyDescent="0.25">
      <c r="A11" s="61" t="s">
        <v>847</v>
      </c>
      <c r="B11" s="60"/>
      <c r="C11" s="60"/>
      <c r="D11" s="60"/>
      <c r="E11" s="59">
        <v>0</v>
      </c>
      <c r="F11" s="60"/>
      <c r="G11" s="60"/>
      <c r="H11" s="60"/>
    </row>
    <row r="12" spans="1:8" s="104" customFormat="1" ht="30" customHeight="1" x14ac:dyDescent="0.25">
      <c r="A12" s="105" t="s">
        <v>998</v>
      </c>
      <c r="B12" s="60"/>
      <c r="C12" s="60"/>
      <c r="D12" s="60"/>
      <c r="E12" s="59">
        <v>0</v>
      </c>
      <c r="F12" s="60"/>
      <c r="G12" s="60"/>
      <c r="H12" s="60"/>
    </row>
    <row r="13" spans="1:8" s="104" customFormat="1" ht="30" customHeight="1" x14ac:dyDescent="0.25">
      <c r="A13" s="105" t="s">
        <v>908</v>
      </c>
      <c r="B13" s="60"/>
      <c r="C13" s="60"/>
      <c r="D13" s="60"/>
      <c r="E13" s="59">
        <v>0</v>
      </c>
      <c r="F13" s="60"/>
      <c r="G13" s="60"/>
      <c r="H13" s="60"/>
    </row>
    <row r="14" spans="1:8" s="104" customFormat="1" ht="30" customHeight="1" x14ac:dyDescent="0.25">
      <c r="A14" s="61" t="s">
        <v>999</v>
      </c>
      <c r="B14" s="60"/>
      <c r="C14" s="60"/>
      <c r="D14" s="60"/>
      <c r="E14" s="59">
        <v>0</v>
      </c>
      <c r="F14" s="60"/>
      <c r="G14" s="60"/>
      <c r="H14" s="60"/>
    </row>
    <row r="15" spans="1:8" ht="15" customHeight="1" x14ac:dyDescent="0.25">
      <c r="A15" s="106" t="s">
        <v>1000</v>
      </c>
      <c r="B15" s="65">
        <v>2120711509</v>
      </c>
      <c r="C15" s="65">
        <v>2163644524</v>
      </c>
      <c r="D15" s="65">
        <v>1669063781.5899999</v>
      </c>
      <c r="E15" s="65">
        <v>0</v>
      </c>
      <c r="F15" s="65">
        <v>2390983161</v>
      </c>
      <c r="G15" s="65">
        <v>2510532319</v>
      </c>
      <c r="H15" s="65">
        <v>2636058936</v>
      </c>
    </row>
    <row r="16" spans="1:8" x14ac:dyDescent="0.25">
      <c r="A16" s="69" t="s">
        <v>1001</v>
      </c>
      <c r="B16" s="70"/>
      <c r="C16" s="70"/>
      <c r="D16" s="70"/>
      <c r="E16" s="70"/>
      <c r="F16" s="70"/>
      <c r="G16" s="70"/>
      <c r="H16" s="71"/>
    </row>
    <row r="17" spans="1:8" s="104" customFormat="1" ht="30" customHeight="1" x14ac:dyDescent="0.25">
      <c r="A17" s="107" t="s">
        <v>1002</v>
      </c>
      <c r="B17" s="66">
        <v>376821504</v>
      </c>
      <c r="C17" s="66">
        <v>379990150</v>
      </c>
      <c r="D17" s="66">
        <v>333408465</v>
      </c>
      <c r="E17" s="59">
        <v>432382188</v>
      </c>
      <c r="F17" s="66">
        <v>439886098</v>
      </c>
      <c r="G17" s="66">
        <v>461880402</v>
      </c>
      <c r="H17" s="66">
        <v>484974423</v>
      </c>
    </row>
    <row r="18" spans="1:8" s="104" customFormat="1" ht="30" customHeight="1" x14ac:dyDescent="0.25">
      <c r="A18" s="107" t="s">
        <v>908</v>
      </c>
      <c r="B18" s="66">
        <v>206508260</v>
      </c>
      <c r="C18" s="66">
        <v>262966276</v>
      </c>
      <c r="D18" s="66">
        <v>23090591</v>
      </c>
      <c r="E18" s="59">
        <v>0</v>
      </c>
      <c r="F18" s="66">
        <v>0</v>
      </c>
      <c r="G18" s="66">
        <v>0</v>
      </c>
      <c r="H18" s="66">
        <v>0</v>
      </c>
    </row>
    <row r="19" spans="1:8" s="104" customFormat="1" ht="30" customHeight="1" x14ac:dyDescent="0.25">
      <c r="A19" s="107" t="s">
        <v>1003</v>
      </c>
      <c r="B19" s="66"/>
      <c r="C19" s="66"/>
      <c r="D19" s="66"/>
      <c r="E19" s="59">
        <v>0</v>
      </c>
      <c r="F19" s="66"/>
      <c r="G19" s="66"/>
      <c r="H19" s="66"/>
    </row>
    <row r="20" spans="1:8" s="104" customFormat="1" ht="30" customHeight="1" x14ac:dyDescent="0.25">
      <c r="A20" s="107" t="s">
        <v>1004</v>
      </c>
      <c r="B20" s="66">
        <v>11016872</v>
      </c>
      <c r="C20" s="66">
        <v>6890708</v>
      </c>
      <c r="D20" s="66"/>
      <c r="E20" s="59">
        <v>0</v>
      </c>
      <c r="F20" s="66">
        <v>0</v>
      </c>
      <c r="G20" s="66">
        <v>0</v>
      </c>
      <c r="H20" s="66">
        <v>0</v>
      </c>
    </row>
    <row r="21" spans="1:8" s="104" customFormat="1" ht="30" customHeight="1" x14ac:dyDescent="0.25">
      <c r="A21" s="107" t="s">
        <v>1005</v>
      </c>
      <c r="B21" s="66"/>
      <c r="C21" s="66"/>
      <c r="D21" s="66"/>
      <c r="E21" s="59">
        <v>0</v>
      </c>
      <c r="F21" s="66"/>
      <c r="G21" s="66"/>
      <c r="H21" s="66"/>
    </row>
    <row r="22" spans="1:8" x14ac:dyDescent="0.25">
      <c r="A22" s="106" t="s">
        <v>1006</v>
      </c>
      <c r="B22" s="65">
        <v>594346636</v>
      </c>
      <c r="C22" s="65">
        <v>649847134</v>
      </c>
      <c r="D22" s="65">
        <v>356499056</v>
      </c>
      <c r="E22" s="65">
        <v>0</v>
      </c>
      <c r="F22" s="65">
        <v>439886098</v>
      </c>
      <c r="G22" s="65">
        <v>461880402</v>
      </c>
      <c r="H22" s="65">
        <v>484974423</v>
      </c>
    </row>
    <row r="23" spans="1:8" s="104" customFormat="1" ht="30" customHeight="1" x14ac:dyDescent="0.25">
      <c r="A23" s="61" t="s">
        <v>1007</v>
      </c>
      <c r="B23" s="59">
        <v>0</v>
      </c>
      <c r="C23" s="59">
        <v>0</v>
      </c>
      <c r="D23" s="59">
        <v>1567380</v>
      </c>
      <c r="E23" s="59">
        <v>0</v>
      </c>
      <c r="F23" s="108"/>
      <c r="G23" s="109"/>
      <c r="H23" s="110"/>
    </row>
    <row r="24" spans="1:8" x14ac:dyDescent="0.25">
      <c r="A24" s="111" t="s">
        <v>1008</v>
      </c>
      <c r="B24" s="112">
        <v>2715058145</v>
      </c>
      <c r="C24" s="112">
        <v>2813491658</v>
      </c>
      <c r="D24" s="112">
        <v>2027130217.5899999</v>
      </c>
      <c r="E24" s="112">
        <v>2630315339.1699996</v>
      </c>
      <c r="F24" s="112">
        <v>2830869259</v>
      </c>
      <c r="G24" s="112">
        <v>2972412721</v>
      </c>
      <c r="H24" s="112">
        <v>3121033359</v>
      </c>
    </row>
    <row r="25" spans="1:8" x14ac:dyDescent="0.25">
      <c r="A25" s="113"/>
      <c r="B25" s="109"/>
      <c r="C25" s="109"/>
      <c r="D25" s="109"/>
      <c r="E25" s="109"/>
      <c r="F25" s="114"/>
      <c r="G25" s="114"/>
      <c r="H25" s="114"/>
    </row>
    <row r="26" spans="1:8" x14ac:dyDescent="0.25">
      <c r="A26" s="115" t="s">
        <v>1009</v>
      </c>
      <c r="B26" s="109"/>
      <c r="C26" s="109"/>
      <c r="D26" s="109"/>
      <c r="E26" s="109"/>
      <c r="F26" s="109"/>
      <c r="G26" s="109"/>
      <c r="H26" s="110"/>
    </row>
    <row r="27" spans="1:8" ht="30" x14ac:dyDescent="0.25">
      <c r="A27" s="116" t="s">
        <v>1010</v>
      </c>
      <c r="B27" s="66"/>
      <c r="C27" s="66"/>
      <c r="D27" s="66"/>
      <c r="E27" s="59">
        <v>0</v>
      </c>
      <c r="F27" s="66"/>
      <c r="G27" s="66"/>
      <c r="H27" s="66"/>
    </row>
    <row r="28" spans="1:8" ht="30" x14ac:dyDescent="0.25">
      <c r="A28" s="117" t="s">
        <v>1011</v>
      </c>
      <c r="B28" s="66"/>
      <c r="C28" s="66"/>
      <c r="D28" s="66">
        <v>1567380</v>
      </c>
      <c r="E28" s="59">
        <v>0</v>
      </c>
      <c r="F28" s="66"/>
      <c r="G28" s="66"/>
      <c r="H28" s="66"/>
    </row>
    <row r="29" spans="1:8" x14ac:dyDescent="0.25">
      <c r="A29" s="118" t="s">
        <v>1012</v>
      </c>
      <c r="B29" s="119">
        <v>0</v>
      </c>
      <c r="C29" s="119">
        <v>0</v>
      </c>
      <c r="D29" s="119">
        <v>1567380</v>
      </c>
      <c r="E29" s="119">
        <v>0</v>
      </c>
      <c r="F29" s="119">
        <v>0</v>
      </c>
      <c r="G29" s="119">
        <v>0</v>
      </c>
      <c r="H29" s="119">
        <v>0</v>
      </c>
    </row>
    <row r="30" spans="1:8" ht="5.25" customHeight="1" x14ac:dyDescent="0.25"/>
    <row r="31" spans="1:8" hidden="1" x14ac:dyDescent="0.25"/>
    <row r="32" spans="1:8" hidden="1" x14ac:dyDescent="0.25"/>
    <row r="33" spans="1:9" s="120" customFormat="1" hidden="1" x14ac:dyDescent="0.25">
      <c r="A33" s="12"/>
      <c r="B33" s="2"/>
      <c r="C33" s="2"/>
      <c r="D33" s="2"/>
      <c r="E33" s="2"/>
      <c r="F33" s="2"/>
      <c r="G33" s="2"/>
      <c r="H33" s="2"/>
      <c r="I33" s="2"/>
    </row>
    <row r="34" spans="1:9" s="120" customFormat="1" hidden="1" x14ac:dyDescent="0.25">
      <c r="A34" s="12"/>
      <c r="B34" s="2"/>
      <c r="C34" s="2"/>
      <c r="D34" s="2"/>
      <c r="E34" s="2"/>
      <c r="F34" s="2"/>
      <c r="G34" s="2"/>
      <c r="H34" s="2"/>
      <c r="I34" s="2"/>
    </row>
    <row r="35" spans="1:9" s="120" customFormat="1" hidden="1" x14ac:dyDescent="0.25">
      <c r="A35" s="121">
        <v>19110310698.760002</v>
      </c>
      <c r="B35" s="2"/>
      <c r="C35" s="2"/>
      <c r="D35" s="2"/>
      <c r="E35" s="2"/>
      <c r="F35" s="2"/>
      <c r="G35" s="2"/>
      <c r="H35" s="2"/>
      <c r="I35" s="2"/>
    </row>
    <row r="36" spans="1:9" hidden="1" x14ac:dyDescent="0.25"/>
    <row r="37" spans="1:9" hidden="1" x14ac:dyDescent="0.25"/>
    <row r="38" spans="1:9" hidden="1" x14ac:dyDescent="0.25"/>
    <row r="39" spans="1:9" hidden="1" x14ac:dyDescent="0.25"/>
    <row r="40" spans="1:9" hidden="1" x14ac:dyDescent="0.25"/>
    <row r="41" spans="1:9" hidden="1" x14ac:dyDescent="0.25"/>
    <row r="42" spans="1:9" hidden="1" x14ac:dyDescent="0.25"/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s="2" customFormat="1" hidden="1" x14ac:dyDescent="0.25"/>
    <row r="50" s="2" customFormat="1" hidden="1" x14ac:dyDescent="0.25"/>
    <row r="51" s="2" customFormat="1" hidden="1" x14ac:dyDescent="0.25"/>
    <row r="52" s="2" customFormat="1" hidden="1" x14ac:dyDescent="0.25"/>
    <row r="53" s="2" customFormat="1" hidden="1" x14ac:dyDescent="0.25"/>
    <row r="54" s="2" customFormat="1" hidden="1" x14ac:dyDescent="0.25"/>
    <row r="55" s="2" customFormat="1" hidden="1" x14ac:dyDescent="0.25"/>
    <row r="56" s="2" customFormat="1" hidden="1" x14ac:dyDescent="0.25"/>
    <row r="57" s="2" customFormat="1" hidden="1" x14ac:dyDescent="0.25"/>
    <row r="58" s="2" customFormat="1" hidden="1" x14ac:dyDescent="0.25"/>
    <row r="59" s="2" customFormat="1" hidden="1" x14ac:dyDescent="0.25"/>
    <row r="60" s="2" customFormat="1" hidden="1" x14ac:dyDescent="0.25"/>
    <row r="61" s="2" customFormat="1" hidden="1" x14ac:dyDescent="0.25"/>
    <row r="62" s="2" customFormat="1" hidden="1" x14ac:dyDescent="0.25"/>
    <row r="63" s="2" customFormat="1" hidden="1" x14ac:dyDescent="0.25"/>
    <row r="64" s="2" customFormat="1" hidden="1" x14ac:dyDescent="0.25"/>
    <row r="65" s="2" customFormat="1" hidden="1" x14ac:dyDescent="0.25"/>
    <row r="66" s="2" customFormat="1" hidden="1" x14ac:dyDescent="0.25"/>
    <row r="67" s="2" customFormat="1" hidden="1" x14ac:dyDescent="0.25"/>
    <row r="68" s="2" customFormat="1" hidden="1" x14ac:dyDescent="0.25"/>
    <row r="69" s="2" customFormat="1" hidden="1" x14ac:dyDescent="0.25"/>
    <row r="70" s="2" customFormat="1" hidden="1" x14ac:dyDescent="0.25"/>
    <row r="71" s="2" customFormat="1" hidden="1" x14ac:dyDescent="0.25"/>
    <row r="72" s="2" customFormat="1" hidden="1" x14ac:dyDescent="0.25"/>
    <row r="73" s="2" customFormat="1" hidden="1" x14ac:dyDescent="0.25"/>
    <row r="74" s="2" customFormat="1" hidden="1" x14ac:dyDescent="0.25"/>
    <row r="75" s="2" customFormat="1" hidden="1" x14ac:dyDescent="0.25"/>
    <row r="76" s="2" customFormat="1" hidden="1" x14ac:dyDescent="0.25"/>
    <row r="77" s="2" customFormat="1" hidden="1" x14ac:dyDescent="0.25"/>
    <row r="78" s="2" customFormat="1" hidden="1" x14ac:dyDescent="0.25"/>
    <row r="79" s="2" customFormat="1" hidden="1" x14ac:dyDescent="0.25"/>
    <row r="80" s="2" customFormat="1" hidden="1" x14ac:dyDescent="0.25"/>
    <row r="81" s="2" customFormat="1" hidden="1" x14ac:dyDescent="0.25"/>
    <row r="82" s="2" customFormat="1" hidden="1" x14ac:dyDescent="0.25"/>
    <row r="83" s="2" customFormat="1" hidden="1" x14ac:dyDescent="0.25"/>
    <row r="84" s="2" customFormat="1" hidden="1" x14ac:dyDescent="0.25"/>
    <row r="85" s="2" customFormat="1" hidden="1" x14ac:dyDescent="0.25"/>
    <row r="86" s="2" customFormat="1" hidden="1" x14ac:dyDescent="0.25"/>
    <row r="87" s="2" customFormat="1" hidden="1" x14ac:dyDescent="0.25"/>
    <row r="88" s="2" customFormat="1" hidden="1" x14ac:dyDescent="0.25"/>
    <row r="89" s="2" customFormat="1" hidden="1" x14ac:dyDescent="0.25"/>
    <row r="90" s="2" customFormat="1" hidden="1" x14ac:dyDescent="0.25"/>
    <row r="91" s="2" customFormat="1" hidden="1" x14ac:dyDescent="0.25"/>
    <row r="92" s="2" customFormat="1" hidden="1" x14ac:dyDescent="0.25"/>
    <row r="93" s="2" customFormat="1" hidden="1" x14ac:dyDescent="0.25"/>
    <row r="94" s="2" customFormat="1" hidden="1" x14ac:dyDescent="0.25"/>
    <row r="95" s="2" customFormat="1" hidden="1" x14ac:dyDescent="0.25"/>
    <row r="96" s="2" customFormat="1" hidden="1" x14ac:dyDescent="0.25"/>
    <row r="97" s="2" customFormat="1" hidden="1" x14ac:dyDescent="0.25"/>
    <row r="98" s="2" customFormat="1" hidden="1" x14ac:dyDescent="0.25"/>
    <row r="99" s="2" customFormat="1" hidden="1" x14ac:dyDescent="0.25"/>
    <row r="100" s="2" customFormat="1" hidden="1" x14ac:dyDescent="0.25"/>
    <row r="101" s="2" customFormat="1" hidden="1" x14ac:dyDescent="0.25"/>
    <row r="102" s="2" customFormat="1" hidden="1" x14ac:dyDescent="0.25"/>
    <row r="103" s="2" customFormat="1" hidden="1" x14ac:dyDescent="0.25"/>
    <row r="104" s="2" customFormat="1" hidden="1" x14ac:dyDescent="0.25"/>
    <row r="105" s="2" customFormat="1" hidden="1" x14ac:dyDescent="0.25"/>
    <row r="106" s="2" customFormat="1" hidden="1" x14ac:dyDescent="0.25"/>
    <row r="107" s="2" customFormat="1" hidden="1" x14ac:dyDescent="0.25"/>
    <row r="108" s="2" customFormat="1" hidden="1" x14ac:dyDescent="0.25"/>
    <row r="109" s="2" customFormat="1" hidden="1" x14ac:dyDescent="0.25"/>
    <row r="110" s="2" customFormat="1" hidden="1" x14ac:dyDescent="0.25"/>
    <row r="111" s="2" customFormat="1" hidden="1" x14ac:dyDescent="0.25"/>
    <row r="112" s="2" customFormat="1" hidden="1" x14ac:dyDescent="0.25"/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  <row r="126" s="2" customFormat="1" hidden="1" x14ac:dyDescent="0.25"/>
    <row r="127" s="2" customFormat="1" hidden="1" x14ac:dyDescent="0.25"/>
    <row r="128" s="2" customFormat="1" hidden="1" x14ac:dyDescent="0.25"/>
    <row r="129" s="2" customFormat="1" hidden="1" x14ac:dyDescent="0.25"/>
    <row r="130" s="2" customFormat="1" hidden="1" x14ac:dyDescent="0.25"/>
    <row r="131" s="2" customFormat="1" hidden="1" x14ac:dyDescent="0.25"/>
    <row r="132" s="2" customFormat="1" hidden="1" x14ac:dyDescent="0.25"/>
    <row r="133" s="2" customFormat="1" hidden="1" x14ac:dyDescent="0.25"/>
    <row r="134" s="2" customFormat="1" hidden="1" x14ac:dyDescent="0.25"/>
    <row r="135" s="2" customFormat="1" hidden="1" x14ac:dyDescent="0.25"/>
    <row r="136" s="2" customFormat="1" hidden="1" x14ac:dyDescent="0.25"/>
    <row r="137" s="2" customFormat="1" hidden="1" x14ac:dyDescent="0.25"/>
    <row r="138" s="2" customFormat="1" hidden="1" x14ac:dyDescent="0.25"/>
    <row r="139" s="2" customFormat="1" hidden="1" x14ac:dyDescent="0.25"/>
    <row r="140" s="2" customFormat="1" hidden="1" x14ac:dyDescent="0.25"/>
    <row r="141" s="2" customFormat="1" hidden="1" x14ac:dyDescent="0.25"/>
    <row r="142" s="2" customFormat="1" hidden="1" x14ac:dyDescent="0.25"/>
    <row r="143" s="2" customFormat="1" hidden="1" x14ac:dyDescent="0.25"/>
    <row r="144" s="2" customFormat="1" hidden="1" x14ac:dyDescent="0.25"/>
    <row r="145" s="2" customFormat="1" hidden="1" x14ac:dyDescent="0.25"/>
    <row r="146" s="2" customFormat="1" hidden="1" x14ac:dyDescent="0.25"/>
    <row r="147" s="2" customFormat="1" hidden="1" x14ac:dyDescent="0.25"/>
    <row r="148" s="2" customFormat="1" hidden="1" x14ac:dyDescent="0.25"/>
    <row r="149" s="2" customFormat="1" hidden="1" x14ac:dyDescent="0.25"/>
    <row r="150" s="2" customFormat="1" hidden="1" x14ac:dyDescent="0.25"/>
    <row r="151" s="2" customFormat="1" hidden="1" x14ac:dyDescent="0.25"/>
    <row r="152" s="2" customFormat="1" hidden="1" x14ac:dyDescent="0.25"/>
    <row r="153" s="2" customFormat="1" hidden="1" x14ac:dyDescent="0.25"/>
  </sheetData>
  <sheetProtection password="DA95" sheet="1" objects="1" scenarios="1"/>
  <conditionalFormatting sqref="B17:D21 F17:H21">
    <cfRule type="containsBlanks" dxfId="13" priority="9">
      <formula>LEN(TRIM(B17))=0</formula>
    </cfRule>
  </conditionalFormatting>
  <conditionalFormatting sqref="B3:D14">
    <cfRule type="containsBlanks" dxfId="12" priority="8">
      <formula>LEN(TRIM(B3))=0</formula>
    </cfRule>
  </conditionalFormatting>
  <conditionalFormatting sqref="B17:D18 F17:H18">
    <cfRule type="containsBlanks" dxfId="11" priority="7">
      <formula>LEN(TRIM(B17))=0</formula>
    </cfRule>
  </conditionalFormatting>
  <conditionalFormatting sqref="F3:H14">
    <cfRule type="containsBlanks" dxfId="10" priority="6">
      <formula>LEN(TRIM(F3))=0</formula>
    </cfRule>
  </conditionalFormatting>
  <conditionalFormatting sqref="B21">
    <cfRule type="containsBlanks" dxfId="9" priority="5">
      <formula>LEN(TRIM(B21))=0</formula>
    </cfRule>
  </conditionalFormatting>
  <conditionalFormatting sqref="B27:D28">
    <cfRule type="containsBlanks" dxfId="8" priority="4">
      <formula>LEN(TRIM(B27))=0</formula>
    </cfRule>
  </conditionalFormatting>
  <conditionalFormatting sqref="B27:D28">
    <cfRule type="containsBlanks" dxfId="7" priority="3">
      <formula>LEN(TRIM(B27))=0</formula>
    </cfRule>
  </conditionalFormatting>
  <conditionalFormatting sqref="F27:H28">
    <cfRule type="containsBlanks" dxfId="6" priority="2">
      <formula>LEN(TRIM(F27))=0</formula>
    </cfRule>
  </conditionalFormatting>
  <conditionalFormatting sqref="F27:H28">
    <cfRule type="containsBlanks" dxfId="5" priority="1">
      <formula>LEN(TRIM(F27))=0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27:H28 F3:H14 F17:H21 B17:D21 B27:D28 B3:D14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Header>&amp;C&amp;"-,Negrita"MUNICIPIO DE TLAJOMULCO DE ZÚÑIGA, JALISCO
PRESUPUESTO 2020
LDF INGRESOS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2"/>
  <sheetViews>
    <sheetView topLeftCell="S1" workbookViewId="0">
      <selection activeCell="AE7" sqref="AE7"/>
    </sheetView>
  </sheetViews>
  <sheetFormatPr baseColWidth="10" defaultRowHeight="15" x14ac:dyDescent="0.25"/>
  <cols>
    <col min="1" max="2" width="11.42578125" style="2"/>
    <col min="28" max="28" width="25.5703125" bestFit="1" customWidth="1"/>
    <col min="29" max="29" width="20.28515625" bestFit="1" customWidth="1"/>
  </cols>
  <sheetData>
    <row r="1" spans="1:29" s="54" customFormat="1" x14ac:dyDescent="0.25">
      <c r="A1" s="54" t="s">
        <v>481</v>
      </c>
      <c r="B1" s="1" t="s">
        <v>483</v>
      </c>
      <c r="C1" s="1" t="s">
        <v>484</v>
      </c>
      <c r="D1" s="49" t="s">
        <v>351</v>
      </c>
      <c r="E1" s="49" t="s">
        <v>365</v>
      </c>
      <c r="F1" s="50" t="s">
        <v>352</v>
      </c>
      <c r="G1" s="50" t="s">
        <v>366</v>
      </c>
      <c r="H1" s="51" t="s">
        <v>485</v>
      </c>
      <c r="I1" s="51" t="s">
        <v>367</v>
      </c>
      <c r="J1" s="52" t="s">
        <v>0</v>
      </c>
      <c r="K1" s="52" t="s">
        <v>393</v>
      </c>
      <c r="L1" s="1" t="s">
        <v>1</v>
      </c>
      <c r="M1" s="53" t="s">
        <v>402</v>
      </c>
      <c r="N1" s="53" t="s">
        <v>403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486</v>
      </c>
      <c r="V1" s="1" t="s">
        <v>8</v>
      </c>
      <c r="W1" s="1" t="s">
        <v>9</v>
      </c>
      <c r="X1" s="1" t="s">
        <v>434</v>
      </c>
      <c r="Y1" s="1" t="s">
        <v>435</v>
      </c>
      <c r="Z1" s="1" t="s">
        <v>10</v>
      </c>
      <c r="AA1" s="1" t="s">
        <v>11</v>
      </c>
      <c r="AB1" s="55" t="s">
        <v>135</v>
      </c>
      <c r="AC1" s="55" t="s">
        <v>12</v>
      </c>
    </row>
    <row r="2" spans="1:29" x14ac:dyDescent="0.25">
      <c r="A2" s="2" t="str">
        <f>+CONCATENATE(H2,J2,L2,M2,Q2,S2,Z2,AA2)</f>
        <v>1.3.4M5721110SERVICIOS CONTRATADOSDIRECCIÓN GENERAL DE ADMINISTRACIÓN</v>
      </c>
      <c r="C2" s="2" t="s">
        <v>487</v>
      </c>
      <c r="D2" s="2" t="s">
        <v>353</v>
      </c>
      <c r="E2" s="2" t="s">
        <v>368</v>
      </c>
      <c r="F2" s="2" t="s">
        <v>354</v>
      </c>
      <c r="G2" s="2" t="s">
        <v>371</v>
      </c>
      <c r="H2" s="2" t="s">
        <v>37</v>
      </c>
      <c r="I2" s="2" t="s">
        <v>380</v>
      </c>
      <c r="J2" s="2" t="s">
        <v>152</v>
      </c>
      <c r="K2" s="2" t="s">
        <v>397</v>
      </c>
      <c r="L2" s="2">
        <v>5</v>
      </c>
      <c r="M2" s="2">
        <v>7</v>
      </c>
      <c r="N2" s="2" t="s">
        <v>411</v>
      </c>
      <c r="O2" s="2"/>
      <c r="P2" s="2"/>
      <c r="Q2" s="2">
        <v>2111</v>
      </c>
      <c r="R2" s="2" t="s">
        <v>117</v>
      </c>
      <c r="S2" s="2">
        <v>0</v>
      </c>
      <c r="T2" s="2" t="s">
        <v>34</v>
      </c>
      <c r="U2" s="5">
        <v>2000</v>
      </c>
      <c r="V2" s="2"/>
      <c r="W2" s="2" t="s">
        <v>149</v>
      </c>
      <c r="X2" s="2" t="s">
        <v>411</v>
      </c>
      <c r="Y2" s="2" t="s">
        <v>150</v>
      </c>
      <c r="Z2" s="2" t="s">
        <v>173</v>
      </c>
      <c r="AA2" s="2" t="s">
        <v>151</v>
      </c>
      <c r="AB2" s="13">
        <v>2149730</v>
      </c>
      <c r="AC2" s="13">
        <v>2149730</v>
      </c>
    </row>
    <row r="3" spans="1:29" x14ac:dyDescent="0.25">
      <c r="A3" s="2" t="str">
        <f t="shared" ref="A3:A66" si="0">+CONCATENATE(H3,J3,L3,M3,Q3,S3,Z3,AA3)</f>
        <v>1.3.4M5714410SERVICIOS CONTRATADOSDIRECCIÓN GENERAL DE ADMINISTRACIÓN</v>
      </c>
      <c r="C3" s="2" t="s">
        <v>487</v>
      </c>
      <c r="D3" s="2" t="s">
        <v>353</v>
      </c>
      <c r="E3" s="2" t="s">
        <v>368</v>
      </c>
      <c r="F3" s="2" t="s">
        <v>354</v>
      </c>
      <c r="G3" s="2" t="s">
        <v>371</v>
      </c>
      <c r="H3" s="2" t="s">
        <v>37</v>
      </c>
      <c r="I3" s="2" t="s">
        <v>380</v>
      </c>
      <c r="J3" s="2" t="s">
        <v>152</v>
      </c>
      <c r="K3" s="2" t="s">
        <v>397</v>
      </c>
      <c r="L3" s="2">
        <v>5</v>
      </c>
      <c r="M3" s="2">
        <v>7</v>
      </c>
      <c r="N3" s="2" t="s">
        <v>411</v>
      </c>
      <c r="O3" s="2"/>
      <c r="P3" s="2"/>
      <c r="Q3" s="2">
        <v>1441</v>
      </c>
      <c r="R3" s="2" t="s">
        <v>153</v>
      </c>
      <c r="S3" s="2">
        <v>0</v>
      </c>
      <c r="T3" s="2" t="s">
        <v>34</v>
      </c>
      <c r="U3" s="5">
        <v>1000</v>
      </c>
      <c r="V3" s="2"/>
      <c r="W3" s="2" t="s">
        <v>149</v>
      </c>
      <c r="X3" s="2" t="s">
        <v>411</v>
      </c>
      <c r="Y3" s="2" t="s">
        <v>150</v>
      </c>
      <c r="Z3" s="2" t="s">
        <v>173</v>
      </c>
      <c r="AA3" s="2" t="s">
        <v>151</v>
      </c>
      <c r="AB3" s="13">
        <v>3417870</v>
      </c>
      <c r="AC3" s="13">
        <f>3417870+1350000000+4000000</f>
        <v>1357417870</v>
      </c>
    </row>
    <row r="4" spans="1:29" x14ac:dyDescent="0.25">
      <c r="A4" s="2" t="str">
        <f t="shared" si="0"/>
        <v>1.3.4M5721610BIENES ADQUIRIDOSDIRECCIÓN GENERAL DE ADMINISTRACIÓN</v>
      </c>
      <c r="C4" s="2" t="s">
        <v>487</v>
      </c>
      <c r="D4" s="2" t="s">
        <v>353</v>
      </c>
      <c r="E4" s="2" t="s">
        <v>368</v>
      </c>
      <c r="F4" s="2" t="s">
        <v>354</v>
      </c>
      <c r="G4" s="2" t="s">
        <v>371</v>
      </c>
      <c r="H4" s="2" t="s">
        <v>37</v>
      </c>
      <c r="I4" s="2" t="s">
        <v>380</v>
      </c>
      <c r="J4" s="2" t="s">
        <v>152</v>
      </c>
      <c r="K4" s="2" t="s">
        <v>397</v>
      </c>
      <c r="L4" s="2">
        <v>5</v>
      </c>
      <c r="M4" s="2">
        <v>7</v>
      </c>
      <c r="N4" s="2" t="s">
        <v>411</v>
      </c>
      <c r="O4" s="2"/>
      <c r="P4" s="2"/>
      <c r="Q4" s="2">
        <v>2161</v>
      </c>
      <c r="R4" s="2" t="s">
        <v>119</v>
      </c>
      <c r="S4" s="2">
        <v>0</v>
      </c>
      <c r="T4" s="2" t="s">
        <v>34</v>
      </c>
      <c r="U4" s="5">
        <v>2000</v>
      </c>
      <c r="V4" s="2"/>
      <c r="W4" s="2" t="s">
        <v>149</v>
      </c>
      <c r="X4" s="2" t="s">
        <v>411</v>
      </c>
      <c r="Y4" s="2" t="s">
        <v>150</v>
      </c>
      <c r="Z4" s="2" t="s">
        <v>148</v>
      </c>
      <c r="AA4" s="2" t="s">
        <v>151</v>
      </c>
      <c r="AB4" s="13">
        <v>5238672</v>
      </c>
      <c r="AC4" s="13">
        <v>3500000</v>
      </c>
    </row>
    <row r="5" spans="1:29" x14ac:dyDescent="0.25">
      <c r="A5" s="2" t="str">
        <f t="shared" si="0"/>
        <v>1.3.4E7524210SERVICIO DE BACHEODIRECCIÓN GENERAL DE MANTENIMIENTO URBANO</v>
      </c>
      <c r="C5" s="2" t="s">
        <v>487</v>
      </c>
      <c r="D5" s="2" t="s">
        <v>353</v>
      </c>
      <c r="E5" s="2" t="s">
        <v>368</v>
      </c>
      <c r="F5" s="2" t="s">
        <v>354</v>
      </c>
      <c r="G5" s="2" t="s">
        <v>371</v>
      </c>
      <c r="H5" s="2" t="s">
        <v>37</v>
      </c>
      <c r="I5" s="2" t="s">
        <v>380</v>
      </c>
      <c r="J5" s="2" t="s">
        <v>25</v>
      </c>
      <c r="K5" s="2" t="s">
        <v>394</v>
      </c>
      <c r="L5" s="2">
        <v>7</v>
      </c>
      <c r="M5" s="2">
        <v>5</v>
      </c>
      <c r="N5" s="2" t="s">
        <v>409</v>
      </c>
      <c r="O5" s="2"/>
      <c r="P5" s="2"/>
      <c r="Q5" s="2">
        <v>2421</v>
      </c>
      <c r="R5" s="2" t="s">
        <v>88</v>
      </c>
      <c r="S5" s="2">
        <v>0</v>
      </c>
      <c r="T5" s="2" t="s">
        <v>34</v>
      </c>
      <c r="U5" s="5">
        <v>2000</v>
      </c>
      <c r="V5" s="2"/>
      <c r="W5" s="2" t="s">
        <v>67</v>
      </c>
      <c r="X5" s="2" t="s">
        <v>409</v>
      </c>
      <c r="Y5" s="2" t="s">
        <v>69</v>
      </c>
      <c r="Z5" s="2" t="s">
        <v>101</v>
      </c>
      <c r="AA5" s="2" t="s">
        <v>97</v>
      </c>
      <c r="AB5" s="13">
        <v>32000000</v>
      </c>
      <c r="AC5" s="13">
        <v>25000000</v>
      </c>
    </row>
    <row r="6" spans="1:29" x14ac:dyDescent="0.25">
      <c r="A6" s="2" t="str">
        <f t="shared" si="0"/>
        <v>1.3.4E7524610SERVICIO DE MANTENIMIENTO DE ALUMBRADO PÚBLICODIRECCIÓN DE ALUMBRADO PÚBLICO</v>
      </c>
      <c r="C6" s="2" t="s">
        <v>487</v>
      </c>
      <c r="D6" s="2" t="s">
        <v>353</v>
      </c>
      <c r="E6" s="2" t="s">
        <v>368</v>
      </c>
      <c r="F6" s="2" t="s">
        <v>354</v>
      </c>
      <c r="G6" s="2" t="s">
        <v>371</v>
      </c>
      <c r="H6" s="2" t="s">
        <v>37</v>
      </c>
      <c r="I6" s="2" t="s">
        <v>380</v>
      </c>
      <c r="J6" s="2" t="s">
        <v>25</v>
      </c>
      <c r="K6" s="2" t="s">
        <v>394</v>
      </c>
      <c r="L6" s="2">
        <v>7</v>
      </c>
      <c r="M6" s="2">
        <v>5</v>
      </c>
      <c r="N6" s="2" t="s">
        <v>409</v>
      </c>
      <c r="O6" s="2"/>
      <c r="P6" s="2"/>
      <c r="Q6" s="2">
        <v>2461</v>
      </c>
      <c r="R6" s="2" t="s">
        <v>77</v>
      </c>
      <c r="S6" s="2">
        <v>0</v>
      </c>
      <c r="T6" s="2" t="s">
        <v>34</v>
      </c>
      <c r="U6" s="5">
        <v>2000</v>
      </c>
      <c r="V6" s="2"/>
      <c r="W6" s="2" t="s">
        <v>67</v>
      </c>
      <c r="X6" s="2" t="s">
        <v>409</v>
      </c>
      <c r="Y6" s="2" t="s">
        <v>69</v>
      </c>
      <c r="Z6" s="2" t="s">
        <v>87</v>
      </c>
      <c r="AA6" s="2" t="s">
        <v>95</v>
      </c>
      <c r="AB6" s="13">
        <v>10500000</v>
      </c>
      <c r="AC6" s="13">
        <v>10500000</v>
      </c>
    </row>
    <row r="7" spans="1:29" x14ac:dyDescent="0.25">
      <c r="A7" s="2" t="str">
        <f t="shared" si="0"/>
        <v>1.3.4K12161310OBRAS DE INFRAESTRUCTURA MUNICIPALDIRECCIÓN GENERAL DE LICITACIÓN Y NORMATIVIDAD</v>
      </c>
      <c r="C7" s="2" t="s">
        <v>487</v>
      </c>
      <c r="D7" s="2" t="s">
        <v>353</v>
      </c>
      <c r="E7" s="2" t="s">
        <v>368</v>
      </c>
      <c r="F7" s="2" t="s">
        <v>354</v>
      </c>
      <c r="G7" s="2" t="s">
        <v>371</v>
      </c>
      <c r="H7" s="2" t="s">
        <v>37</v>
      </c>
      <c r="I7" s="2" t="s">
        <v>380</v>
      </c>
      <c r="J7" s="2" t="s">
        <v>292</v>
      </c>
      <c r="K7" s="2" t="s">
        <v>396</v>
      </c>
      <c r="L7" s="2">
        <v>12</v>
      </c>
      <c r="M7" s="2">
        <v>1</v>
      </c>
      <c r="N7" s="2" t="s">
        <v>405</v>
      </c>
      <c r="O7" s="2"/>
      <c r="P7" s="2"/>
      <c r="Q7" s="2">
        <v>6131</v>
      </c>
      <c r="R7" s="2" t="s">
        <v>290</v>
      </c>
      <c r="S7" s="2">
        <v>0</v>
      </c>
      <c r="T7" s="2" t="s">
        <v>34</v>
      </c>
      <c r="U7" s="5">
        <v>6000</v>
      </c>
      <c r="V7" s="2"/>
      <c r="W7" s="2" t="s">
        <v>282</v>
      </c>
      <c r="X7" s="2" t="s">
        <v>405</v>
      </c>
      <c r="Y7" s="2" t="s">
        <v>283</v>
      </c>
      <c r="Z7" s="2" t="s">
        <v>293</v>
      </c>
      <c r="AA7" s="2" t="s">
        <v>346</v>
      </c>
      <c r="AB7" s="13">
        <v>77457951</v>
      </c>
      <c r="AC7" s="13">
        <v>77457951</v>
      </c>
    </row>
    <row r="8" spans="1:29" x14ac:dyDescent="0.25">
      <c r="A8" s="2" t="str">
        <f t="shared" si="0"/>
        <v>1.3.4E7524910SERVICIO DE BALIZAMIENTO Y SEÑALETICADIRECCIÓN GENERAL DE MANTENIMIENTO URBANO</v>
      </c>
      <c r="C8" s="2" t="s">
        <v>487</v>
      </c>
      <c r="D8" s="2" t="s">
        <v>353</v>
      </c>
      <c r="E8" s="2" t="s">
        <v>368</v>
      </c>
      <c r="F8" s="2" t="s">
        <v>354</v>
      </c>
      <c r="G8" s="2" t="s">
        <v>371</v>
      </c>
      <c r="H8" s="2" t="s">
        <v>37</v>
      </c>
      <c r="I8" s="2" t="s">
        <v>380</v>
      </c>
      <c r="J8" s="2" t="s">
        <v>25</v>
      </c>
      <c r="K8" s="2" t="s">
        <v>394</v>
      </c>
      <c r="L8" s="2">
        <v>7</v>
      </c>
      <c r="M8" s="2">
        <v>5</v>
      </c>
      <c r="N8" s="2" t="s">
        <v>409</v>
      </c>
      <c r="O8" s="2"/>
      <c r="P8" s="2"/>
      <c r="Q8" s="2">
        <v>2491</v>
      </c>
      <c r="R8" s="2" t="s">
        <v>99</v>
      </c>
      <c r="S8" s="2">
        <v>0</v>
      </c>
      <c r="T8" s="2" t="s">
        <v>34</v>
      </c>
      <c r="U8" s="5">
        <v>2000</v>
      </c>
      <c r="V8" s="2"/>
      <c r="W8" s="2" t="s">
        <v>67</v>
      </c>
      <c r="X8" s="2" t="s">
        <v>409</v>
      </c>
      <c r="Y8" s="2" t="s">
        <v>69</v>
      </c>
      <c r="Z8" s="2" t="s">
        <v>96</v>
      </c>
      <c r="AA8" s="2" t="s">
        <v>97</v>
      </c>
      <c r="AB8" s="13">
        <v>7000000</v>
      </c>
      <c r="AC8" s="13">
        <v>7000000</v>
      </c>
    </row>
    <row r="9" spans="1:29" x14ac:dyDescent="0.25">
      <c r="A9" s="2" t="str">
        <f t="shared" si="0"/>
        <v>1.3.4K12161210OBRAS DE INFRAESTRUCTURA MUNICIPALDIRECCIÓN GENERAL DE LICITACIÓN Y NORMATIVIDAD</v>
      </c>
      <c r="C9" s="2" t="s">
        <v>487</v>
      </c>
      <c r="D9" s="2" t="s">
        <v>353</v>
      </c>
      <c r="E9" s="2" t="s">
        <v>368</v>
      </c>
      <c r="F9" s="2" t="s">
        <v>354</v>
      </c>
      <c r="G9" s="2" t="s">
        <v>371</v>
      </c>
      <c r="H9" s="2" t="s">
        <v>37</v>
      </c>
      <c r="I9" s="2" t="s">
        <v>380</v>
      </c>
      <c r="J9" s="2" t="s">
        <v>292</v>
      </c>
      <c r="K9" s="2" t="s">
        <v>396</v>
      </c>
      <c r="L9" s="2">
        <v>12</v>
      </c>
      <c r="M9" s="2">
        <v>1</v>
      </c>
      <c r="N9" s="2" t="s">
        <v>405</v>
      </c>
      <c r="O9" s="2"/>
      <c r="P9" s="2"/>
      <c r="Q9" s="2">
        <v>6121</v>
      </c>
      <c r="R9" s="2" t="s">
        <v>275</v>
      </c>
      <c r="S9" s="2">
        <v>0</v>
      </c>
      <c r="T9" s="2" t="s">
        <v>34</v>
      </c>
      <c r="U9" s="5">
        <v>6000</v>
      </c>
      <c r="V9" s="2"/>
      <c r="W9" s="2" t="s">
        <v>282</v>
      </c>
      <c r="X9" s="2" t="s">
        <v>405</v>
      </c>
      <c r="Y9" s="2" t="s">
        <v>283</v>
      </c>
      <c r="Z9" s="2" t="s">
        <v>293</v>
      </c>
      <c r="AA9" s="2" t="s">
        <v>346</v>
      </c>
      <c r="AB9" s="13">
        <v>80174108.400000006</v>
      </c>
      <c r="AC9" s="13">
        <f>80174108.4-19854059.42</f>
        <v>60320048.980000004</v>
      </c>
    </row>
    <row r="10" spans="1:29" x14ac:dyDescent="0.25">
      <c r="A10" s="2" t="str">
        <f t="shared" si="0"/>
        <v>2.2.7R18431110SUMINISTRO DE AGUADIRECCIÓN GENERAL DE AGUA POTABLE Y SANEAMIENTO</v>
      </c>
      <c r="C10" s="2" t="s">
        <v>487</v>
      </c>
      <c r="D10" s="2" t="s">
        <v>355</v>
      </c>
      <c r="E10" s="2" t="s">
        <v>369</v>
      </c>
      <c r="F10" s="2" t="s">
        <v>356</v>
      </c>
      <c r="G10" s="2" t="s">
        <v>374</v>
      </c>
      <c r="H10" s="2" t="s">
        <v>299</v>
      </c>
      <c r="I10" s="2" t="s">
        <v>385</v>
      </c>
      <c r="J10" s="2" t="s">
        <v>51</v>
      </c>
      <c r="K10" s="2" t="s">
        <v>400</v>
      </c>
      <c r="L10" s="2">
        <v>18</v>
      </c>
      <c r="M10" s="2">
        <v>4</v>
      </c>
      <c r="N10" s="14" t="s">
        <v>408</v>
      </c>
      <c r="O10" s="2"/>
      <c r="P10" s="2"/>
      <c r="Q10" s="2">
        <v>3111</v>
      </c>
      <c r="R10" s="2" t="s">
        <v>90</v>
      </c>
      <c r="S10" s="2">
        <v>0</v>
      </c>
      <c r="T10" s="2" t="s">
        <v>34</v>
      </c>
      <c r="U10" s="5">
        <v>3000</v>
      </c>
      <c r="V10" s="2"/>
      <c r="W10" s="2" t="s">
        <v>296</v>
      </c>
      <c r="X10" s="14" t="s">
        <v>408</v>
      </c>
      <c r="Y10" s="2" t="s">
        <v>297</v>
      </c>
      <c r="Z10" s="2" t="s">
        <v>300</v>
      </c>
      <c r="AA10" s="2" t="s">
        <v>303</v>
      </c>
      <c r="AB10" s="13">
        <v>144000000</v>
      </c>
      <c r="AC10" s="13">
        <v>144000000</v>
      </c>
    </row>
    <row r="11" spans="1:29" x14ac:dyDescent="0.25">
      <c r="A11" s="2" t="str">
        <f t="shared" si="0"/>
        <v>1.3.4M5715910SERVICIOS CONTRATADOSDIRECCIÓN GENERAL DE ADMINISTRACIÓN</v>
      </c>
      <c r="C11" s="2" t="s">
        <v>487</v>
      </c>
      <c r="D11" s="2" t="s">
        <v>353</v>
      </c>
      <c r="E11" s="2" t="s">
        <v>368</v>
      </c>
      <c r="F11" s="2" t="s">
        <v>354</v>
      </c>
      <c r="G11" s="2" t="s">
        <v>371</v>
      </c>
      <c r="H11" s="2" t="s">
        <v>37</v>
      </c>
      <c r="I11" s="2" t="s">
        <v>380</v>
      </c>
      <c r="J11" s="2" t="s">
        <v>152</v>
      </c>
      <c r="K11" s="2" t="s">
        <v>397</v>
      </c>
      <c r="L11" s="2">
        <v>5</v>
      </c>
      <c r="M11" s="2">
        <v>7</v>
      </c>
      <c r="N11" s="2" t="s">
        <v>411</v>
      </c>
      <c r="O11" s="2"/>
      <c r="P11" s="2"/>
      <c r="Q11" s="2">
        <v>1591</v>
      </c>
      <c r="R11" s="2" t="s">
        <v>154</v>
      </c>
      <c r="S11" s="2">
        <v>0</v>
      </c>
      <c r="T11" s="2" t="s">
        <v>34</v>
      </c>
      <c r="U11" s="5">
        <v>1000</v>
      </c>
      <c r="V11" s="2"/>
      <c r="W11" s="2" t="s">
        <v>149</v>
      </c>
      <c r="X11" s="2" t="s">
        <v>411</v>
      </c>
      <c r="Y11" s="2" t="s">
        <v>150</v>
      </c>
      <c r="Z11" s="2" t="s">
        <v>173</v>
      </c>
      <c r="AA11" s="2" t="s">
        <v>151</v>
      </c>
      <c r="AB11" s="13">
        <v>58624872</v>
      </c>
      <c r="AC11" s="13">
        <v>58624872</v>
      </c>
    </row>
    <row r="12" spans="1:29" x14ac:dyDescent="0.25">
      <c r="A12" s="2" t="str">
        <f t="shared" si="0"/>
        <v>1.3.4M5726110BIENES ADQUIRIDOSDIRECCIÓN GENERAL DE ADMINISTRACIÓN</v>
      </c>
      <c r="C12" s="2" t="s">
        <v>487</v>
      </c>
      <c r="D12" s="2" t="s">
        <v>353</v>
      </c>
      <c r="E12" s="2" t="s">
        <v>368</v>
      </c>
      <c r="F12" s="2" t="s">
        <v>354</v>
      </c>
      <c r="G12" s="2" t="s">
        <v>371</v>
      </c>
      <c r="H12" s="2" t="s">
        <v>37</v>
      </c>
      <c r="I12" s="2" t="s">
        <v>380</v>
      </c>
      <c r="J12" s="2" t="s">
        <v>152</v>
      </c>
      <c r="K12" s="2" t="s">
        <v>397</v>
      </c>
      <c r="L12" s="2">
        <v>5</v>
      </c>
      <c r="M12" s="2">
        <v>7</v>
      </c>
      <c r="N12" s="2" t="s">
        <v>411</v>
      </c>
      <c r="O12" s="2"/>
      <c r="P12" s="2"/>
      <c r="Q12" s="2">
        <v>2611</v>
      </c>
      <c r="R12" s="2" t="s">
        <v>122</v>
      </c>
      <c r="S12" s="2">
        <v>0</v>
      </c>
      <c r="T12" s="2" t="s">
        <v>34</v>
      </c>
      <c r="U12" s="5">
        <v>2000</v>
      </c>
      <c r="V12" s="2"/>
      <c r="W12" s="2" t="s">
        <v>149</v>
      </c>
      <c r="X12" s="2" t="s">
        <v>411</v>
      </c>
      <c r="Y12" s="2" t="s">
        <v>150</v>
      </c>
      <c r="Z12" s="2" t="s">
        <v>148</v>
      </c>
      <c r="AA12" s="2" t="s">
        <v>151</v>
      </c>
      <c r="AB12" s="13">
        <v>90000000</v>
      </c>
      <c r="AC12" s="13">
        <v>80000000</v>
      </c>
    </row>
    <row r="13" spans="1:29" x14ac:dyDescent="0.25">
      <c r="A13" s="2" t="str">
        <f t="shared" si="0"/>
        <v>2.2.7R18432610SUMINISTRO DE AGUADIRECCIÓN GENERAL DE AGUA POTABLE Y SANEAMIENTO</v>
      </c>
      <c r="C13" s="2" t="s">
        <v>487</v>
      </c>
      <c r="D13" s="2" t="s">
        <v>355</v>
      </c>
      <c r="E13" s="2" t="s">
        <v>369</v>
      </c>
      <c r="F13" s="2" t="s">
        <v>356</v>
      </c>
      <c r="G13" s="2" t="s">
        <v>374</v>
      </c>
      <c r="H13" s="2" t="s">
        <v>299</v>
      </c>
      <c r="I13" s="2" t="s">
        <v>385</v>
      </c>
      <c r="J13" s="2" t="s">
        <v>51</v>
      </c>
      <c r="K13" s="2" t="s">
        <v>400</v>
      </c>
      <c r="L13" s="2">
        <v>18</v>
      </c>
      <c r="M13" s="2">
        <v>4</v>
      </c>
      <c r="N13" s="14" t="s">
        <v>408</v>
      </c>
      <c r="O13" s="2"/>
      <c r="P13" s="2"/>
      <c r="Q13" s="2">
        <v>3261</v>
      </c>
      <c r="R13" s="2" t="s">
        <v>73</v>
      </c>
      <c r="S13" s="2">
        <v>0</v>
      </c>
      <c r="T13" s="2" t="s">
        <v>34</v>
      </c>
      <c r="U13" s="5">
        <v>3000</v>
      </c>
      <c r="V13" s="2"/>
      <c r="W13" s="2" t="s">
        <v>296</v>
      </c>
      <c r="X13" s="14" t="s">
        <v>408</v>
      </c>
      <c r="Y13" s="2" t="s">
        <v>297</v>
      </c>
      <c r="Z13" s="2" t="s">
        <v>300</v>
      </c>
      <c r="AA13" s="2" t="s">
        <v>303</v>
      </c>
      <c r="AB13" s="13">
        <v>60000000</v>
      </c>
      <c r="AC13" s="13">
        <v>60000000</v>
      </c>
    </row>
    <row r="14" spans="1:29" x14ac:dyDescent="0.25">
      <c r="A14" s="2" t="str">
        <f t="shared" si="0"/>
        <v>1.3.4E7531110SERVICIO DE MANTENIMIENTO DE ALUMBRADO PÚBLICODIRECCIÓN DE ALUMBRADO PÚBLICO</v>
      </c>
      <c r="C14" s="2" t="s">
        <v>487</v>
      </c>
      <c r="D14" s="2" t="s">
        <v>353</v>
      </c>
      <c r="E14" s="2" t="s">
        <v>368</v>
      </c>
      <c r="F14" s="2" t="s">
        <v>354</v>
      </c>
      <c r="G14" s="2" t="s">
        <v>371</v>
      </c>
      <c r="H14" s="2" t="s">
        <v>37</v>
      </c>
      <c r="I14" s="2" t="s">
        <v>380</v>
      </c>
      <c r="J14" s="2" t="s">
        <v>25</v>
      </c>
      <c r="K14" s="2" t="s">
        <v>394</v>
      </c>
      <c r="L14" s="2">
        <v>7</v>
      </c>
      <c r="M14" s="2">
        <v>5</v>
      </c>
      <c r="N14" s="2" t="s">
        <v>409</v>
      </c>
      <c r="O14" s="2"/>
      <c r="P14" s="2"/>
      <c r="Q14" s="2">
        <v>3111</v>
      </c>
      <c r="R14" s="2" t="s">
        <v>90</v>
      </c>
      <c r="S14" s="2">
        <v>0</v>
      </c>
      <c r="T14" s="2" t="s">
        <v>34</v>
      </c>
      <c r="U14" s="5">
        <v>3000</v>
      </c>
      <c r="V14" s="2"/>
      <c r="W14" s="2" t="s">
        <v>67</v>
      </c>
      <c r="X14" s="2" t="s">
        <v>409</v>
      </c>
      <c r="Y14" s="2" t="s">
        <v>69</v>
      </c>
      <c r="Z14" s="2" t="s">
        <v>87</v>
      </c>
      <c r="AA14" s="2" t="s">
        <v>95</v>
      </c>
      <c r="AB14" s="13">
        <v>78000000</v>
      </c>
      <c r="AC14" s="13">
        <v>78000000</v>
      </c>
    </row>
    <row r="15" spans="1:29" x14ac:dyDescent="0.25">
      <c r="A15" s="2" t="str">
        <f t="shared" si="0"/>
        <v>1.3.4M5731110BIENES ADQUIRIDOSDIRECCIÓN GENERAL DE ADMINISTRACIÓN</v>
      </c>
      <c r="C15" s="2" t="s">
        <v>487</v>
      </c>
      <c r="D15" s="2" t="s">
        <v>353</v>
      </c>
      <c r="E15" s="2" t="s">
        <v>368</v>
      </c>
      <c r="F15" s="2" t="s">
        <v>354</v>
      </c>
      <c r="G15" s="2" t="s">
        <v>371</v>
      </c>
      <c r="H15" s="2" t="s">
        <v>37</v>
      </c>
      <c r="I15" s="2" t="s">
        <v>380</v>
      </c>
      <c r="J15" s="2" t="s">
        <v>152</v>
      </c>
      <c r="K15" s="2" t="s">
        <v>397</v>
      </c>
      <c r="L15" s="2">
        <v>5</v>
      </c>
      <c r="M15" s="2">
        <v>7</v>
      </c>
      <c r="N15" s="2" t="s">
        <v>411</v>
      </c>
      <c r="O15" s="2"/>
      <c r="P15" s="2"/>
      <c r="Q15" s="2">
        <v>3111</v>
      </c>
      <c r="R15" s="2" t="s">
        <v>90</v>
      </c>
      <c r="S15" s="2">
        <v>0</v>
      </c>
      <c r="T15" s="2" t="s">
        <v>34</v>
      </c>
      <c r="U15" s="5">
        <v>3000</v>
      </c>
      <c r="V15" s="2"/>
      <c r="W15" s="2" t="s">
        <v>149</v>
      </c>
      <c r="X15" s="2" t="s">
        <v>411</v>
      </c>
      <c r="Y15" s="2" t="s">
        <v>150</v>
      </c>
      <c r="Z15" s="2" t="s">
        <v>148</v>
      </c>
      <c r="AA15" s="2" t="s">
        <v>151</v>
      </c>
      <c r="AB15" s="13">
        <v>4802400</v>
      </c>
      <c r="AC15" s="13">
        <v>4802400</v>
      </c>
    </row>
    <row r="16" spans="1:29" x14ac:dyDescent="0.25">
      <c r="A16" s="2" t="str">
        <f t="shared" si="0"/>
        <v>1.3.4M5731410BIENES ADQUIRIDOSDIRECCIÓN GENERAL DE ADMINISTRACIÓN</v>
      </c>
      <c r="C16" s="2" t="s">
        <v>487</v>
      </c>
      <c r="D16" s="2" t="s">
        <v>353</v>
      </c>
      <c r="E16" s="2" t="s">
        <v>368</v>
      </c>
      <c r="F16" s="2" t="s">
        <v>354</v>
      </c>
      <c r="G16" s="2" t="s">
        <v>371</v>
      </c>
      <c r="H16" s="2" t="s">
        <v>37</v>
      </c>
      <c r="I16" s="2" t="s">
        <v>380</v>
      </c>
      <c r="J16" s="2" t="s">
        <v>152</v>
      </c>
      <c r="K16" s="2" t="s">
        <v>397</v>
      </c>
      <c r="L16" s="2">
        <v>5</v>
      </c>
      <c r="M16" s="2">
        <v>7</v>
      </c>
      <c r="N16" s="2" t="s">
        <v>411</v>
      </c>
      <c r="O16" s="2"/>
      <c r="P16" s="2"/>
      <c r="Q16" s="2">
        <v>3141</v>
      </c>
      <c r="R16" s="2" t="s">
        <v>27</v>
      </c>
      <c r="S16" s="2">
        <v>0</v>
      </c>
      <c r="T16" s="2" t="s">
        <v>34</v>
      </c>
      <c r="U16" s="5">
        <v>3000</v>
      </c>
      <c r="V16" s="2"/>
      <c r="W16" s="2" t="s">
        <v>149</v>
      </c>
      <c r="X16" s="2" t="s">
        <v>411</v>
      </c>
      <c r="Y16" s="2" t="s">
        <v>150</v>
      </c>
      <c r="Z16" s="2" t="s">
        <v>148</v>
      </c>
      <c r="AA16" s="2" t="s">
        <v>151</v>
      </c>
      <c r="AB16" s="13">
        <v>1224000</v>
      </c>
      <c r="AC16" s="13">
        <v>1224000</v>
      </c>
    </row>
    <row r="17" spans="1:29" x14ac:dyDescent="0.25">
      <c r="A17" s="2" t="str">
        <f t="shared" si="0"/>
        <v>1.3.4M5732210BIENES ADQUIRIDOSDIRECCIÓN GENERAL DE ADMINISTRACIÓN</v>
      </c>
      <c r="C17" s="2" t="s">
        <v>487</v>
      </c>
      <c r="D17" s="2" t="s">
        <v>353</v>
      </c>
      <c r="E17" s="2" t="s">
        <v>368</v>
      </c>
      <c r="F17" s="2" t="s">
        <v>354</v>
      </c>
      <c r="G17" s="2" t="s">
        <v>371</v>
      </c>
      <c r="H17" s="2" t="s">
        <v>37</v>
      </c>
      <c r="I17" s="2" t="s">
        <v>380</v>
      </c>
      <c r="J17" s="2" t="s">
        <v>152</v>
      </c>
      <c r="K17" s="2" t="s">
        <v>397</v>
      </c>
      <c r="L17" s="2">
        <v>5</v>
      </c>
      <c r="M17" s="2">
        <v>7</v>
      </c>
      <c r="N17" s="2" t="s">
        <v>411</v>
      </c>
      <c r="O17" s="2"/>
      <c r="P17" s="2"/>
      <c r="Q17" s="2">
        <v>3221</v>
      </c>
      <c r="R17" s="2" t="s">
        <v>158</v>
      </c>
      <c r="S17" s="2">
        <v>0</v>
      </c>
      <c r="T17" s="2" t="s">
        <v>34</v>
      </c>
      <c r="U17" s="5">
        <v>3000</v>
      </c>
      <c r="V17" s="2"/>
      <c r="W17" s="2" t="s">
        <v>149</v>
      </c>
      <c r="X17" s="2" t="s">
        <v>411</v>
      </c>
      <c r="Y17" s="2" t="s">
        <v>150</v>
      </c>
      <c r="Z17" s="2" t="s">
        <v>148</v>
      </c>
      <c r="AA17" s="2" t="s">
        <v>151</v>
      </c>
      <c r="AB17" s="13">
        <v>2321508</v>
      </c>
      <c r="AC17" s="13">
        <v>2321508</v>
      </c>
    </row>
    <row r="18" spans="1:29" x14ac:dyDescent="0.25">
      <c r="A18" s="2" t="str">
        <f t="shared" si="0"/>
        <v>1.3.4K12161510OBRAS DE INFRAESTRUCTURA MUNICIPALDIRECCIÓN GENERAL DE LICITACIÓN Y NORMATIVIDAD</v>
      </c>
      <c r="C18" s="2" t="s">
        <v>487</v>
      </c>
      <c r="D18" s="2" t="s">
        <v>353</v>
      </c>
      <c r="E18" s="2" t="s">
        <v>368</v>
      </c>
      <c r="F18" s="2" t="s">
        <v>354</v>
      </c>
      <c r="G18" s="2" t="s">
        <v>371</v>
      </c>
      <c r="H18" s="2" t="s">
        <v>37</v>
      </c>
      <c r="I18" s="2" t="s">
        <v>380</v>
      </c>
      <c r="J18" s="2" t="s">
        <v>292</v>
      </c>
      <c r="K18" s="2" t="s">
        <v>396</v>
      </c>
      <c r="L18" s="2">
        <v>12</v>
      </c>
      <c r="M18" s="2">
        <v>1</v>
      </c>
      <c r="N18" s="2" t="s">
        <v>405</v>
      </c>
      <c r="O18" s="2"/>
      <c r="P18" s="2"/>
      <c r="Q18" s="2">
        <v>6151</v>
      </c>
      <c r="R18" s="2" t="s">
        <v>291</v>
      </c>
      <c r="S18" s="2">
        <v>0</v>
      </c>
      <c r="T18" s="2" t="s">
        <v>34</v>
      </c>
      <c r="U18" s="5">
        <v>6000</v>
      </c>
      <c r="V18" s="2"/>
      <c r="W18" s="2" t="s">
        <v>282</v>
      </c>
      <c r="X18" s="2" t="s">
        <v>405</v>
      </c>
      <c r="Y18" s="2" t="s">
        <v>283</v>
      </c>
      <c r="Z18" s="2" t="s">
        <v>293</v>
      </c>
      <c r="AA18" s="2" t="s">
        <v>346</v>
      </c>
      <c r="AB18" s="13">
        <v>28750000.02</v>
      </c>
      <c r="AC18" s="13">
        <v>28750000.02</v>
      </c>
    </row>
    <row r="19" spans="1:29" x14ac:dyDescent="0.25">
      <c r="A19" s="2" t="str">
        <f t="shared" si="0"/>
        <v>1.3.4M5732510BIENES ADQUIRIDOSDIRECCIÓN GENERAL DE ADMINISTRACIÓN</v>
      </c>
      <c r="C19" s="2" t="s">
        <v>487</v>
      </c>
      <c r="D19" s="2" t="s">
        <v>353</v>
      </c>
      <c r="E19" s="2" t="s">
        <v>368</v>
      </c>
      <c r="F19" s="2" t="s">
        <v>354</v>
      </c>
      <c r="G19" s="2" t="s">
        <v>371</v>
      </c>
      <c r="H19" s="2" t="s">
        <v>37</v>
      </c>
      <c r="I19" s="2" t="s">
        <v>380</v>
      </c>
      <c r="J19" s="2" t="s">
        <v>152</v>
      </c>
      <c r="K19" s="2" t="s">
        <v>397</v>
      </c>
      <c r="L19" s="2">
        <v>5</v>
      </c>
      <c r="M19" s="2">
        <v>7</v>
      </c>
      <c r="N19" s="2" t="s">
        <v>411</v>
      </c>
      <c r="O19" s="2"/>
      <c r="P19" s="2"/>
      <c r="Q19" s="2">
        <v>3251</v>
      </c>
      <c r="R19" s="2" t="s">
        <v>160</v>
      </c>
      <c r="S19" s="2">
        <v>0</v>
      </c>
      <c r="T19" s="2" t="s">
        <v>34</v>
      </c>
      <c r="U19" s="5">
        <v>3000</v>
      </c>
      <c r="V19" s="2"/>
      <c r="W19" s="2" t="s">
        <v>149</v>
      </c>
      <c r="X19" s="2" t="s">
        <v>411</v>
      </c>
      <c r="Y19" s="2" t="s">
        <v>150</v>
      </c>
      <c r="Z19" s="2" t="s">
        <v>148</v>
      </c>
      <c r="AA19" s="2" t="s">
        <v>151</v>
      </c>
      <c r="AB19" s="13">
        <v>24078000</v>
      </c>
      <c r="AC19" s="13">
        <v>24078000</v>
      </c>
    </row>
    <row r="20" spans="1:29" x14ac:dyDescent="0.25">
      <c r="A20" s="2" t="str">
        <f t="shared" si="0"/>
        <v>1.7.2R2532510SERVICIO DE UNIDADES MOVILES ARRENDADASDIRECCIÓN GENERAL DE PROTECCIÓN CIVIL Y BOMBEROS</v>
      </c>
      <c r="C20" s="2" t="s">
        <v>487</v>
      </c>
      <c r="D20" s="2" t="s">
        <v>353</v>
      </c>
      <c r="E20" s="2" t="s">
        <v>368</v>
      </c>
      <c r="F20" s="2" t="s">
        <v>362</v>
      </c>
      <c r="G20" s="2" t="s">
        <v>372</v>
      </c>
      <c r="H20" s="2" t="s">
        <v>205</v>
      </c>
      <c r="I20" s="2" t="s">
        <v>383</v>
      </c>
      <c r="J20" s="2" t="s">
        <v>51</v>
      </c>
      <c r="K20" s="2" t="s">
        <v>400</v>
      </c>
      <c r="L20" s="2">
        <v>2</v>
      </c>
      <c r="M20" s="2">
        <v>5</v>
      </c>
      <c r="N20" s="2" t="s">
        <v>409</v>
      </c>
      <c r="O20" s="2"/>
      <c r="P20" s="2"/>
      <c r="Q20" s="2">
        <v>3251</v>
      </c>
      <c r="R20" s="2" t="s">
        <v>160</v>
      </c>
      <c r="S20" s="2">
        <v>0</v>
      </c>
      <c r="T20" s="2" t="s">
        <v>34</v>
      </c>
      <c r="U20" s="5">
        <v>3000</v>
      </c>
      <c r="V20" s="2"/>
      <c r="W20" s="2" t="s">
        <v>186</v>
      </c>
      <c r="X20" s="2" t="s">
        <v>409</v>
      </c>
      <c r="Y20" s="2" t="s">
        <v>203</v>
      </c>
      <c r="Z20" s="2" t="s">
        <v>202</v>
      </c>
      <c r="AA20" s="2" t="s">
        <v>204</v>
      </c>
      <c r="AB20" s="13">
        <v>10000000</v>
      </c>
      <c r="AC20" s="13">
        <v>7000000</v>
      </c>
    </row>
    <row r="21" spans="1:29" x14ac:dyDescent="0.25">
      <c r="A21" s="2" t="str">
        <f t="shared" si="0"/>
        <v>2.7.1S6832510UNIFORMES ESCOLARESDIRECCIÓN GENERAL DE PROGRAMAS SOCIALES</v>
      </c>
      <c r="C21" s="2" t="s">
        <v>487</v>
      </c>
      <c r="D21" s="2" t="s">
        <v>355</v>
      </c>
      <c r="E21" s="2" t="s">
        <v>369</v>
      </c>
      <c r="F21" s="2" t="s">
        <v>360</v>
      </c>
      <c r="G21" s="2" t="s">
        <v>377</v>
      </c>
      <c r="H21" s="2" t="s">
        <v>141</v>
      </c>
      <c r="I21" s="2" t="s">
        <v>390</v>
      </c>
      <c r="J21" s="2" t="s">
        <v>258</v>
      </c>
      <c r="K21" s="2" t="s">
        <v>401</v>
      </c>
      <c r="L21" s="2">
        <v>6</v>
      </c>
      <c r="M21" s="2">
        <v>8</v>
      </c>
      <c r="N21" s="2" t="s">
        <v>412</v>
      </c>
      <c r="O21" s="2"/>
      <c r="P21" s="2"/>
      <c r="Q21" s="2">
        <v>3251</v>
      </c>
      <c r="R21" s="2" t="s">
        <v>160</v>
      </c>
      <c r="S21" s="2">
        <v>0</v>
      </c>
      <c r="T21" s="2" t="s">
        <v>34</v>
      </c>
      <c r="U21" s="5">
        <v>3000</v>
      </c>
      <c r="V21" s="2"/>
      <c r="W21" s="2" t="s">
        <v>255</v>
      </c>
      <c r="X21" s="2" t="s">
        <v>412</v>
      </c>
      <c r="Y21" s="2" t="s">
        <v>254</v>
      </c>
      <c r="Z21" s="2" t="s">
        <v>260</v>
      </c>
      <c r="AA21" s="2" t="s">
        <v>257</v>
      </c>
      <c r="AB21" s="13">
        <v>1500000</v>
      </c>
      <c r="AC21" s="13">
        <v>1500000</v>
      </c>
    </row>
    <row r="22" spans="1:29" x14ac:dyDescent="0.25">
      <c r="A22" s="2" t="str">
        <f t="shared" si="0"/>
        <v>2.2.7R18433810SUMINISTRO DE AGUADIRECCIÓN GENERAL DE AGUA POTABLE Y SANEAMIENTO</v>
      </c>
      <c r="C22" s="2" t="s">
        <v>487</v>
      </c>
      <c r="D22" s="2" t="s">
        <v>355</v>
      </c>
      <c r="E22" s="2" t="s">
        <v>369</v>
      </c>
      <c r="F22" s="2" t="s">
        <v>356</v>
      </c>
      <c r="G22" s="2" t="s">
        <v>374</v>
      </c>
      <c r="H22" s="2" t="s">
        <v>299</v>
      </c>
      <c r="I22" s="2" t="s">
        <v>385</v>
      </c>
      <c r="J22" s="2" t="s">
        <v>51</v>
      </c>
      <c r="K22" s="2" t="s">
        <v>400</v>
      </c>
      <c r="L22" s="2">
        <v>18</v>
      </c>
      <c r="M22" s="2">
        <v>4</v>
      </c>
      <c r="N22" s="14" t="s">
        <v>408</v>
      </c>
      <c r="O22" s="2"/>
      <c r="P22" s="2"/>
      <c r="Q22" s="2">
        <v>3381</v>
      </c>
      <c r="R22" s="2" t="s">
        <v>286</v>
      </c>
      <c r="S22" s="2">
        <v>0</v>
      </c>
      <c r="T22" s="2" t="s">
        <v>34</v>
      </c>
      <c r="U22" s="5">
        <v>3000</v>
      </c>
      <c r="V22" s="2"/>
      <c r="W22" s="2" t="s">
        <v>296</v>
      </c>
      <c r="X22" s="14" t="s">
        <v>408</v>
      </c>
      <c r="Y22" s="2" t="s">
        <v>297</v>
      </c>
      <c r="Z22" s="2" t="s">
        <v>300</v>
      </c>
      <c r="AA22" s="2" t="s">
        <v>303</v>
      </c>
      <c r="AB22" s="13">
        <v>27600000</v>
      </c>
      <c r="AC22" s="13">
        <v>27600000</v>
      </c>
    </row>
    <row r="23" spans="1:29" x14ac:dyDescent="0.25">
      <c r="A23" s="2" t="str">
        <f t="shared" si="0"/>
        <v>1.3.4M4734210RECURSOS RECAUDADOS DE MANERA EFICIENTE PROGRAMADOSDIRECCIÓN GENERAL DE INGRESOS</v>
      </c>
      <c r="C23" s="2" t="s">
        <v>487</v>
      </c>
      <c r="D23" s="2" t="s">
        <v>353</v>
      </c>
      <c r="E23" s="2" t="s">
        <v>368</v>
      </c>
      <c r="F23" s="2" t="s">
        <v>354</v>
      </c>
      <c r="G23" s="2" t="s">
        <v>371</v>
      </c>
      <c r="H23" s="2" t="s">
        <v>37</v>
      </c>
      <c r="I23" s="2" t="s">
        <v>380</v>
      </c>
      <c r="J23" s="2" t="s">
        <v>152</v>
      </c>
      <c r="K23" s="2" t="s">
        <v>397</v>
      </c>
      <c r="L23" s="2">
        <v>4</v>
      </c>
      <c r="M23" s="2">
        <v>7</v>
      </c>
      <c r="N23" s="2" t="s">
        <v>411</v>
      </c>
      <c r="O23" s="2"/>
      <c r="P23" s="2"/>
      <c r="Q23" s="2">
        <v>3421</v>
      </c>
      <c r="R23" s="2" t="s">
        <v>315</v>
      </c>
      <c r="S23" s="2">
        <v>0</v>
      </c>
      <c r="T23" s="2" t="s">
        <v>34</v>
      </c>
      <c r="U23" s="5">
        <v>3000</v>
      </c>
      <c r="V23" s="2"/>
      <c r="W23" s="2" t="s">
        <v>311</v>
      </c>
      <c r="X23" s="2" t="s">
        <v>411</v>
      </c>
      <c r="Y23" s="2" t="s">
        <v>312</v>
      </c>
      <c r="Z23" s="2" t="s">
        <v>314</v>
      </c>
      <c r="AA23" s="2" t="s">
        <v>313</v>
      </c>
      <c r="AB23" s="13">
        <v>25000000</v>
      </c>
      <c r="AC23" s="13">
        <v>25000000</v>
      </c>
    </row>
    <row r="24" spans="1:29" x14ac:dyDescent="0.25">
      <c r="A24" s="2" t="str">
        <f t="shared" si="0"/>
        <v>1.3.4M4735110RECURSOS RECAUDADOS DE MANERA EFICIENTE PROGRAMADOSDIRECCIÓN GENERAL DE INGRESOS</v>
      </c>
      <c r="C24" s="2" t="s">
        <v>487</v>
      </c>
      <c r="D24" s="2" t="s">
        <v>353</v>
      </c>
      <c r="E24" s="2" t="s">
        <v>368</v>
      </c>
      <c r="F24" s="2" t="s">
        <v>354</v>
      </c>
      <c r="G24" s="2" t="s">
        <v>371</v>
      </c>
      <c r="H24" s="2" t="s">
        <v>37</v>
      </c>
      <c r="I24" s="2" t="s">
        <v>380</v>
      </c>
      <c r="J24" s="2" t="s">
        <v>152</v>
      </c>
      <c r="K24" s="2" t="s">
        <v>397</v>
      </c>
      <c r="L24" s="2">
        <v>4</v>
      </c>
      <c r="M24" s="2">
        <v>7</v>
      </c>
      <c r="N24" s="2" t="s">
        <v>411</v>
      </c>
      <c r="O24" s="2"/>
      <c r="P24" s="2"/>
      <c r="Q24" s="2">
        <v>3511</v>
      </c>
      <c r="R24" s="2" t="s">
        <v>127</v>
      </c>
      <c r="S24" s="2">
        <v>0</v>
      </c>
      <c r="T24" s="2" t="s">
        <v>34</v>
      </c>
      <c r="U24" s="5">
        <v>3000</v>
      </c>
      <c r="V24" s="2"/>
      <c r="W24" s="2" t="s">
        <v>311</v>
      </c>
      <c r="X24" s="2" t="s">
        <v>411</v>
      </c>
      <c r="Y24" s="2" t="s">
        <v>312</v>
      </c>
      <c r="Z24" s="2" t="s">
        <v>314</v>
      </c>
      <c r="AA24" s="2" t="s">
        <v>313</v>
      </c>
      <c r="AB24" s="13">
        <v>13800734</v>
      </c>
      <c r="AC24" s="13">
        <v>13800734</v>
      </c>
    </row>
    <row r="25" spans="1:29" x14ac:dyDescent="0.25">
      <c r="A25" s="2" t="str">
        <f t="shared" si="0"/>
        <v>2.2.7R18435710SUMINISTRO DE AGUADIRECCIÓN GENERAL DE AGUA POTABLE Y SANEAMIENTO</v>
      </c>
      <c r="C25" s="2" t="s">
        <v>487</v>
      </c>
      <c r="D25" s="2" t="s">
        <v>355</v>
      </c>
      <c r="E25" s="2" t="s">
        <v>369</v>
      </c>
      <c r="F25" s="2" t="s">
        <v>356</v>
      </c>
      <c r="G25" s="2" t="s">
        <v>374</v>
      </c>
      <c r="H25" s="2" t="s">
        <v>299</v>
      </c>
      <c r="I25" s="2" t="s">
        <v>385</v>
      </c>
      <c r="J25" s="2" t="s">
        <v>51</v>
      </c>
      <c r="K25" s="2" t="s">
        <v>400</v>
      </c>
      <c r="L25" s="2">
        <v>18</v>
      </c>
      <c r="M25" s="2">
        <v>4</v>
      </c>
      <c r="N25" s="14" t="s">
        <v>408</v>
      </c>
      <c r="O25" s="2"/>
      <c r="P25" s="2"/>
      <c r="Q25" s="2">
        <v>3571</v>
      </c>
      <c r="R25" s="2" t="s">
        <v>128</v>
      </c>
      <c r="S25" s="2">
        <v>0</v>
      </c>
      <c r="T25" s="2" t="s">
        <v>34</v>
      </c>
      <c r="U25" s="5">
        <v>3000</v>
      </c>
      <c r="V25" s="2"/>
      <c r="W25" s="2" t="s">
        <v>296</v>
      </c>
      <c r="X25" s="14" t="s">
        <v>408</v>
      </c>
      <c r="Y25" s="2" t="s">
        <v>297</v>
      </c>
      <c r="Z25" s="2" t="s">
        <v>300</v>
      </c>
      <c r="AA25" s="2" t="s">
        <v>303</v>
      </c>
      <c r="AB25" s="13">
        <v>20000000</v>
      </c>
      <c r="AC25" s="13">
        <v>20000000</v>
      </c>
    </row>
    <row r="26" spans="1:29" x14ac:dyDescent="0.25">
      <c r="A26" s="2" t="str">
        <f t="shared" si="0"/>
        <v>1.3.4M5735110BIENES ADQUIRIDOSDIRECCIÓN GENERAL DE ADMINISTRACIÓN</v>
      </c>
      <c r="C26" s="2" t="s">
        <v>487</v>
      </c>
      <c r="D26" s="2" t="s">
        <v>353</v>
      </c>
      <c r="E26" s="2" t="s">
        <v>368</v>
      </c>
      <c r="F26" s="2" t="s">
        <v>354</v>
      </c>
      <c r="G26" s="2" t="s">
        <v>371</v>
      </c>
      <c r="H26" s="2" t="s">
        <v>37</v>
      </c>
      <c r="I26" s="2" t="s">
        <v>380</v>
      </c>
      <c r="J26" s="2" t="s">
        <v>152</v>
      </c>
      <c r="K26" s="2" t="s">
        <v>397</v>
      </c>
      <c r="L26" s="2">
        <v>5</v>
      </c>
      <c r="M26" s="2">
        <v>7</v>
      </c>
      <c r="N26" s="2" t="s">
        <v>411</v>
      </c>
      <c r="O26" s="2"/>
      <c r="P26" s="2"/>
      <c r="Q26" s="2">
        <v>3511</v>
      </c>
      <c r="R26" s="2" t="s">
        <v>127</v>
      </c>
      <c r="S26" s="2">
        <v>0</v>
      </c>
      <c r="T26" s="2" t="s">
        <v>34</v>
      </c>
      <c r="U26" s="5">
        <v>3000</v>
      </c>
      <c r="V26" s="2"/>
      <c r="W26" s="2" t="s">
        <v>149</v>
      </c>
      <c r="X26" s="2" t="s">
        <v>411</v>
      </c>
      <c r="Y26" s="2" t="s">
        <v>150</v>
      </c>
      <c r="Z26" s="2" t="s">
        <v>148</v>
      </c>
      <c r="AA26" s="2" t="s">
        <v>151</v>
      </c>
      <c r="AB26" s="13">
        <v>674460</v>
      </c>
      <c r="AC26" s="13">
        <v>674460</v>
      </c>
    </row>
    <row r="27" spans="1:29" x14ac:dyDescent="0.25">
      <c r="A27" s="2" t="str">
        <f t="shared" si="0"/>
        <v>1.3.4E7532610SERVICIO DE RECOLECCIÓN DE MALEZADIRECCIÓN GENERAL DE MANTENIMIENTO DE ESPACIOS PÚBLICOS</v>
      </c>
      <c r="C27" s="2" t="s">
        <v>487</v>
      </c>
      <c r="D27" s="2" t="s">
        <v>353</v>
      </c>
      <c r="E27" s="2" t="s">
        <v>368</v>
      </c>
      <c r="F27" s="2" t="s">
        <v>354</v>
      </c>
      <c r="G27" s="2" t="s">
        <v>371</v>
      </c>
      <c r="H27" s="2" t="s">
        <v>37</v>
      </c>
      <c r="I27" s="2" t="s">
        <v>380</v>
      </c>
      <c r="J27" s="2" t="s">
        <v>25</v>
      </c>
      <c r="K27" s="2" t="s">
        <v>394</v>
      </c>
      <c r="L27" s="2">
        <v>7</v>
      </c>
      <c r="M27" s="2">
        <v>5</v>
      </c>
      <c r="N27" s="2" t="s">
        <v>409</v>
      </c>
      <c r="O27" s="2"/>
      <c r="P27" s="2"/>
      <c r="Q27" s="2">
        <v>3261</v>
      </c>
      <c r="R27" s="2" t="s">
        <v>73</v>
      </c>
      <c r="S27" s="2">
        <v>0</v>
      </c>
      <c r="T27" s="2" t="s">
        <v>34</v>
      </c>
      <c r="U27" s="5">
        <v>3000</v>
      </c>
      <c r="V27" s="2"/>
      <c r="W27" s="2" t="s">
        <v>67</v>
      </c>
      <c r="X27" s="2" t="s">
        <v>409</v>
      </c>
      <c r="Y27" s="2" t="s">
        <v>69</v>
      </c>
      <c r="Z27" s="2" t="s">
        <v>68</v>
      </c>
      <c r="AA27" s="2" t="s">
        <v>70</v>
      </c>
      <c r="AB27" s="13">
        <v>19500000</v>
      </c>
      <c r="AC27" s="13">
        <v>19500000</v>
      </c>
    </row>
    <row r="28" spans="1:29" x14ac:dyDescent="0.25">
      <c r="A28" s="2" t="str">
        <f t="shared" si="0"/>
        <v>2.2.7R18438210SUMINISTRO DE AGUADIRECCIÓN GENERAL DE LABORATORIO URBANO</v>
      </c>
      <c r="C28" s="2" t="s">
        <v>487</v>
      </c>
      <c r="D28" s="2" t="s">
        <v>355</v>
      </c>
      <c r="E28" s="2" t="s">
        <v>369</v>
      </c>
      <c r="F28" s="2" t="s">
        <v>356</v>
      </c>
      <c r="G28" s="2" t="s">
        <v>374</v>
      </c>
      <c r="H28" s="2" t="s">
        <v>299</v>
      </c>
      <c r="I28" s="2" t="s">
        <v>385</v>
      </c>
      <c r="J28" s="2" t="s">
        <v>51</v>
      </c>
      <c r="K28" s="2" t="s">
        <v>400</v>
      </c>
      <c r="L28" s="2">
        <v>18</v>
      </c>
      <c r="M28" s="2">
        <v>4</v>
      </c>
      <c r="N28" s="14" t="s">
        <v>408</v>
      </c>
      <c r="O28" s="2"/>
      <c r="P28" s="2"/>
      <c r="Q28" s="2">
        <v>3821</v>
      </c>
      <c r="R28" s="2" t="s">
        <v>48</v>
      </c>
      <c r="S28" s="2">
        <v>0</v>
      </c>
      <c r="T28" s="2" t="s">
        <v>34</v>
      </c>
      <c r="U28" s="5">
        <v>3000</v>
      </c>
      <c r="V28" s="2"/>
      <c r="W28" s="2" t="s">
        <v>296</v>
      </c>
      <c r="X28" s="14" t="s">
        <v>408</v>
      </c>
      <c r="Y28" s="2" t="s">
        <v>297</v>
      </c>
      <c r="Z28" s="2" t="s">
        <v>300</v>
      </c>
      <c r="AA28" s="2" t="s">
        <v>301</v>
      </c>
      <c r="AB28" s="13">
        <v>14500000</v>
      </c>
      <c r="AC28" s="13">
        <v>14500000</v>
      </c>
    </row>
    <row r="29" spans="1:29" x14ac:dyDescent="0.25">
      <c r="A29" s="2" t="str">
        <f t="shared" si="0"/>
        <v>1.3.4M5735710BIENES ADQUIRIDOSDIRECCIÓN GENERAL DE ADMINISTRACIÓN</v>
      </c>
      <c r="C29" s="2" t="s">
        <v>487</v>
      </c>
      <c r="D29" s="2" t="s">
        <v>353</v>
      </c>
      <c r="E29" s="2" t="s">
        <v>368</v>
      </c>
      <c r="F29" s="2" t="s">
        <v>354</v>
      </c>
      <c r="G29" s="2" t="s">
        <v>371</v>
      </c>
      <c r="H29" s="2" t="s">
        <v>37</v>
      </c>
      <c r="I29" s="2" t="s">
        <v>380</v>
      </c>
      <c r="J29" s="2" t="s">
        <v>152</v>
      </c>
      <c r="K29" s="2" t="s">
        <v>397</v>
      </c>
      <c r="L29" s="2">
        <v>5</v>
      </c>
      <c r="M29" s="2">
        <v>7</v>
      </c>
      <c r="N29" s="2" t="s">
        <v>411</v>
      </c>
      <c r="O29" s="2"/>
      <c r="P29" s="2"/>
      <c r="Q29" s="2">
        <v>3571</v>
      </c>
      <c r="R29" s="2" t="s">
        <v>128</v>
      </c>
      <c r="S29" s="2">
        <v>0</v>
      </c>
      <c r="T29" s="2" t="s">
        <v>34</v>
      </c>
      <c r="U29" s="5">
        <v>3000</v>
      </c>
      <c r="V29" s="2"/>
      <c r="W29" s="2" t="s">
        <v>149</v>
      </c>
      <c r="X29" s="2" t="s">
        <v>411</v>
      </c>
      <c r="Y29" s="2" t="s">
        <v>150</v>
      </c>
      <c r="Z29" s="2" t="s">
        <v>148</v>
      </c>
      <c r="AA29" s="2" t="s">
        <v>151</v>
      </c>
      <c r="AB29" s="13">
        <v>11499996</v>
      </c>
      <c r="AC29" s="13">
        <v>11499996</v>
      </c>
    </row>
    <row r="30" spans="1:29" x14ac:dyDescent="0.25">
      <c r="A30" s="2" t="str">
        <f t="shared" si="0"/>
        <v>2.1.1E12535810RECOLECCION DE RESIDUOS SOLIDOS  URBANOSDIRECCIÓN DE ASEO PÚBLICO</v>
      </c>
      <c r="C30" s="2" t="s">
        <v>487</v>
      </c>
      <c r="D30" s="2" t="s">
        <v>355</v>
      </c>
      <c r="E30" s="2" t="s">
        <v>369</v>
      </c>
      <c r="F30" s="2" t="s">
        <v>364</v>
      </c>
      <c r="G30" s="2" t="s">
        <v>373</v>
      </c>
      <c r="H30" s="2" t="s">
        <v>437</v>
      </c>
      <c r="I30" s="2" t="s">
        <v>438</v>
      </c>
      <c r="J30" s="2" t="s">
        <v>25</v>
      </c>
      <c r="K30" s="2" t="s">
        <v>394</v>
      </c>
      <c r="L30" s="2">
        <v>12</v>
      </c>
      <c r="M30" s="2">
        <v>5</v>
      </c>
      <c r="N30" s="2" t="s">
        <v>409</v>
      </c>
      <c r="O30" s="2"/>
      <c r="P30" s="2"/>
      <c r="Q30" s="2">
        <v>3581</v>
      </c>
      <c r="R30" s="2" t="s">
        <v>92</v>
      </c>
      <c r="S30" s="2">
        <v>0</v>
      </c>
      <c r="T30" s="2" t="s">
        <v>34</v>
      </c>
      <c r="U30" s="5">
        <v>3000</v>
      </c>
      <c r="V30" s="2"/>
      <c r="W30" s="2" t="s">
        <v>282</v>
      </c>
      <c r="X30" s="2"/>
      <c r="Y30" s="2" t="s">
        <v>283</v>
      </c>
      <c r="Z30" s="2" t="s">
        <v>436</v>
      </c>
      <c r="AA30" s="2" t="s">
        <v>421</v>
      </c>
      <c r="AB30" s="13">
        <v>96000000</v>
      </c>
      <c r="AC30" s="13">
        <v>96000000</v>
      </c>
    </row>
    <row r="31" spans="1:29" x14ac:dyDescent="0.25">
      <c r="A31" s="2" t="str">
        <f t="shared" si="0"/>
        <v>2.2.7R18433910SUMINISTRO DE AGUADIRECCIÓN GENERAL DE LABORATORIO URBANO</v>
      </c>
      <c r="C31" s="2" t="s">
        <v>487</v>
      </c>
      <c r="D31" s="2" t="s">
        <v>355</v>
      </c>
      <c r="E31" s="2" t="s">
        <v>369</v>
      </c>
      <c r="F31" s="2" t="s">
        <v>356</v>
      </c>
      <c r="G31" s="2" t="s">
        <v>374</v>
      </c>
      <c r="H31" s="2" t="s">
        <v>299</v>
      </c>
      <c r="I31" s="2" t="s">
        <v>385</v>
      </c>
      <c r="J31" s="2" t="s">
        <v>51</v>
      </c>
      <c r="K31" s="2" t="s">
        <v>400</v>
      </c>
      <c r="L31" s="2">
        <v>18</v>
      </c>
      <c r="M31" s="2">
        <v>4</v>
      </c>
      <c r="N31" s="14" t="s">
        <v>408</v>
      </c>
      <c r="O31" s="2"/>
      <c r="P31" s="2"/>
      <c r="Q31" s="2">
        <v>3391</v>
      </c>
      <c r="R31" s="2" t="s">
        <v>17</v>
      </c>
      <c r="S31" s="2">
        <v>0</v>
      </c>
      <c r="T31" s="2" t="s">
        <v>34</v>
      </c>
      <c r="U31" s="5">
        <v>3000</v>
      </c>
      <c r="V31" s="2"/>
      <c r="W31" s="2" t="s">
        <v>296</v>
      </c>
      <c r="X31" s="14" t="s">
        <v>408</v>
      </c>
      <c r="Y31" s="2" t="s">
        <v>297</v>
      </c>
      <c r="Z31" s="2" t="s">
        <v>300</v>
      </c>
      <c r="AA31" s="2" t="s">
        <v>301</v>
      </c>
      <c r="AB31" s="13">
        <v>6000000</v>
      </c>
      <c r="AC31" s="13">
        <v>6000000</v>
      </c>
    </row>
    <row r="32" spans="1:29" x14ac:dyDescent="0.25">
      <c r="A32" s="2" t="str">
        <f t="shared" si="0"/>
        <v>1.3.4P1736110UNIDADES RESPONSABLES DE GASTO EVALUADASDIRECCION GENERAL DE COMUNICACION SOCIAL</v>
      </c>
      <c r="C32" s="2" t="s">
        <v>487</v>
      </c>
      <c r="D32" s="2" t="s">
        <v>353</v>
      </c>
      <c r="E32" s="2" t="s">
        <v>368</v>
      </c>
      <c r="F32" s="2" t="s">
        <v>354</v>
      </c>
      <c r="G32" s="2" t="s">
        <v>371</v>
      </c>
      <c r="H32" s="2" t="s">
        <v>37</v>
      </c>
      <c r="I32" s="2" t="s">
        <v>380</v>
      </c>
      <c r="J32" s="2" t="s">
        <v>36</v>
      </c>
      <c r="K32" s="2" t="s">
        <v>399</v>
      </c>
      <c r="L32" s="2">
        <v>1</v>
      </c>
      <c r="M32" s="2">
        <v>7</v>
      </c>
      <c r="N32" s="2" t="s">
        <v>411</v>
      </c>
      <c r="O32" s="2"/>
      <c r="P32" s="2"/>
      <c r="Q32" s="2">
        <v>3611</v>
      </c>
      <c r="R32" s="2" t="s">
        <v>45</v>
      </c>
      <c r="S32" s="2">
        <v>0</v>
      </c>
      <c r="T32" s="2" t="s">
        <v>34</v>
      </c>
      <c r="U32" s="5">
        <v>3000</v>
      </c>
      <c r="V32" s="2"/>
      <c r="W32" s="2" t="s">
        <v>22</v>
      </c>
      <c r="X32" s="2" t="s">
        <v>411</v>
      </c>
      <c r="Y32" s="2" t="s">
        <v>39</v>
      </c>
      <c r="Z32" s="2" t="s">
        <v>42</v>
      </c>
      <c r="AA32" s="2" t="s">
        <v>50</v>
      </c>
      <c r="AB32" s="13">
        <v>29000000</v>
      </c>
      <c r="AC32" s="13">
        <v>29000000</v>
      </c>
    </row>
    <row r="33" spans="1:29" x14ac:dyDescent="0.25">
      <c r="A33" s="2" t="str">
        <f t="shared" si="0"/>
        <v>1.3.4M5739410BIENES ADQUIRIDOSDIRECCIÓN GENERAL DE ADMINISTRACIÓN</v>
      </c>
      <c r="C33" s="2" t="s">
        <v>487</v>
      </c>
      <c r="D33" s="2" t="s">
        <v>353</v>
      </c>
      <c r="E33" s="2" t="s">
        <v>368</v>
      </c>
      <c r="F33" s="2" t="s">
        <v>354</v>
      </c>
      <c r="G33" s="2" t="s">
        <v>371</v>
      </c>
      <c r="H33" s="2" t="s">
        <v>37</v>
      </c>
      <c r="I33" s="2" t="s">
        <v>380</v>
      </c>
      <c r="J33" s="2" t="s">
        <v>152</v>
      </c>
      <c r="K33" s="2" t="s">
        <v>397</v>
      </c>
      <c r="L33" s="2">
        <v>5</v>
      </c>
      <c r="M33" s="2">
        <v>7</v>
      </c>
      <c r="N33" s="2" t="s">
        <v>411</v>
      </c>
      <c r="O33" s="2"/>
      <c r="P33" s="2"/>
      <c r="Q33" s="2">
        <v>3941</v>
      </c>
      <c r="R33" s="2" t="s">
        <v>170</v>
      </c>
      <c r="S33" s="2">
        <v>0</v>
      </c>
      <c r="T33" s="2" t="s">
        <v>34</v>
      </c>
      <c r="U33" s="5">
        <v>3000</v>
      </c>
      <c r="V33" s="2"/>
      <c r="W33" s="2" t="s">
        <v>149</v>
      </c>
      <c r="X33" s="2" t="s">
        <v>411</v>
      </c>
      <c r="Y33" s="2" t="s">
        <v>150</v>
      </c>
      <c r="Z33" s="2" t="s">
        <v>148</v>
      </c>
      <c r="AA33" s="2" t="s">
        <v>151</v>
      </c>
      <c r="AB33" s="13">
        <v>18000000</v>
      </c>
      <c r="AC33" s="13">
        <v>18000000</v>
      </c>
    </row>
    <row r="34" spans="1:29" x14ac:dyDescent="0.25">
      <c r="A34" s="2" t="str">
        <f t="shared" si="0"/>
        <v>2.6.3R13042110SISTEMA INTEGRAL PARA EL DESARROLLO DE LA FAMILIASISTEMA INTEGRAL PARA EL DESARROLLO DE LA FAMILIA</v>
      </c>
      <c r="C34" s="2" t="s">
        <v>487</v>
      </c>
      <c r="D34" s="2" t="s">
        <v>355</v>
      </c>
      <c r="E34" s="2" t="s">
        <v>369</v>
      </c>
      <c r="F34" s="2" t="s">
        <v>357</v>
      </c>
      <c r="G34" s="2" t="s">
        <v>376</v>
      </c>
      <c r="H34" s="2" t="s">
        <v>139</v>
      </c>
      <c r="I34" s="2" t="s">
        <v>388</v>
      </c>
      <c r="J34" s="2" t="s">
        <v>51</v>
      </c>
      <c r="K34" s="2" t="s">
        <v>400</v>
      </c>
      <c r="L34" s="2">
        <v>13</v>
      </c>
      <c r="M34" s="2">
        <v>0</v>
      </c>
      <c r="N34" s="2" t="s">
        <v>404</v>
      </c>
      <c r="O34" s="2"/>
      <c r="P34" s="2"/>
      <c r="Q34" s="2">
        <v>4211</v>
      </c>
      <c r="R34" s="2" t="s">
        <v>52</v>
      </c>
      <c r="S34" s="2">
        <v>0</v>
      </c>
      <c r="T34" s="2" t="s">
        <v>34</v>
      </c>
      <c r="U34" s="5">
        <v>4000</v>
      </c>
      <c r="V34" s="2"/>
      <c r="W34" s="2" t="s">
        <v>140</v>
      </c>
      <c r="X34" s="2" t="s">
        <v>404</v>
      </c>
      <c r="Y34" s="2" t="s">
        <v>54</v>
      </c>
      <c r="Z34" s="2" t="s">
        <v>140</v>
      </c>
      <c r="AA34" s="2" t="s">
        <v>140</v>
      </c>
      <c r="AB34" s="13">
        <v>60720013.640000001</v>
      </c>
      <c r="AC34" s="13">
        <v>60720013.640000001</v>
      </c>
    </row>
    <row r="35" spans="1:29" x14ac:dyDescent="0.25">
      <c r="A35" s="2" t="str">
        <f t="shared" si="0"/>
        <v>1.3.4M5733610BIENES ADQUIRIDOSDIRECCIÓN GENERAL DE ADMINISTRACIÓN</v>
      </c>
      <c r="C35" s="2" t="s">
        <v>487</v>
      </c>
      <c r="D35" s="2" t="s">
        <v>353</v>
      </c>
      <c r="E35" s="2" t="s">
        <v>368</v>
      </c>
      <c r="F35" s="2" t="s">
        <v>354</v>
      </c>
      <c r="G35" s="2" t="s">
        <v>371</v>
      </c>
      <c r="H35" s="2" t="s">
        <v>37</v>
      </c>
      <c r="I35" s="2" t="s">
        <v>380</v>
      </c>
      <c r="J35" s="2" t="s">
        <v>152</v>
      </c>
      <c r="K35" s="2" t="s">
        <v>397</v>
      </c>
      <c r="L35" s="2">
        <v>5</v>
      </c>
      <c r="M35" s="2">
        <v>7</v>
      </c>
      <c r="N35" s="2" t="s">
        <v>411</v>
      </c>
      <c r="O35" s="2"/>
      <c r="P35" s="2"/>
      <c r="Q35" s="2">
        <v>3361</v>
      </c>
      <c r="R35" s="2" t="s">
        <v>162</v>
      </c>
      <c r="S35" s="2">
        <v>0</v>
      </c>
      <c r="T35" s="2" t="s">
        <v>34</v>
      </c>
      <c r="U35" s="5">
        <v>3000</v>
      </c>
      <c r="V35" s="2"/>
      <c r="W35" s="2" t="s">
        <v>149</v>
      </c>
      <c r="X35" s="2" t="s">
        <v>411</v>
      </c>
      <c r="Y35" s="2" t="s">
        <v>150</v>
      </c>
      <c r="Z35" s="2" t="s">
        <v>148</v>
      </c>
      <c r="AA35" s="2" t="s">
        <v>151</v>
      </c>
      <c r="AB35" s="13">
        <v>10999200</v>
      </c>
      <c r="AC35" s="13">
        <v>10999200</v>
      </c>
    </row>
    <row r="36" spans="1:29" x14ac:dyDescent="0.25">
      <c r="A36" s="2" t="str">
        <f t="shared" si="0"/>
        <v>2.4.2R10842110POLITICA CULTURAL DE TLAJOMULCO DE ZUÑIGAINSTITUTO DE CULTURA</v>
      </c>
      <c r="C36" s="2" t="s">
        <v>487</v>
      </c>
      <c r="D36" s="2" t="s">
        <v>355</v>
      </c>
      <c r="E36" s="2" t="s">
        <v>369</v>
      </c>
      <c r="F36" s="2" t="s">
        <v>361</v>
      </c>
      <c r="G36" s="2" t="s">
        <v>375</v>
      </c>
      <c r="H36" s="2" t="s">
        <v>62</v>
      </c>
      <c r="I36" s="2" t="s">
        <v>387</v>
      </c>
      <c r="J36" s="2" t="s">
        <v>51</v>
      </c>
      <c r="K36" s="2" t="s">
        <v>400</v>
      </c>
      <c r="L36" s="2">
        <v>10</v>
      </c>
      <c r="M36" s="2">
        <v>8</v>
      </c>
      <c r="N36" s="2" t="s">
        <v>404</v>
      </c>
      <c r="O36" s="2"/>
      <c r="P36" s="2"/>
      <c r="Q36" s="2">
        <v>4211</v>
      </c>
      <c r="R36" s="2" t="s">
        <v>52</v>
      </c>
      <c r="S36" s="2">
        <v>0</v>
      </c>
      <c r="T36" s="2" t="s">
        <v>34</v>
      </c>
      <c r="U36" s="5">
        <v>4000</v>
      </c>
      <c r="V36" s="2"/>
      <c r="W36" s="2" t="s">
        <v>60</v>
      </c>
      <c r="X36" s="2" t="s">
        <v>404</v>
      </c>
      <c r="Y36" s="2" t="s">
        <v>54</v>
      </c>
      <c r="Z36" s="2" t="s">
        <v>61</v>
      </c>
      <c r="AA36" s="2" t="s">
        <v>60</v>
      </c>
      <c r="AB36" s="13">
        <v>32122724.260000002</v>
      </c>
      <c r="AC36" s="13">
        <v>32122724.260000002</v>
      </c>
    </row>
    <row r="37" spans="1:29" x14ac:dyDescent="0.25">
      <c r="A37" s="2" t="str">
        <f t="shared" si="0"/>
        <v>2.7.1S6838210ACTIVIDADES PARA LA CONSTRUCCIÓN DE COMUNIDADDESPACHO DE LA COORDINACIÓN GENERAL DE PARTICIPACIÓN CIUDADANA Y CONSTRUCCIÓN DE COMUNIDAD</v>
      </c>
      <c r="C37" s="2" t="s">
        <v>487</v>
      </c>
      <c r="D37" s="2" t="s">
        <v>355</v>
      </c>
      <c r="E37" s="2" t="s">
        <v>369</v>
      </c>
      <c r="F37" s="2" t="s">
        <v>360</v>
      </c>
      <c r="G37" s="2" t="s">
        <v>377</v>
      </c>
      <c r="H37" s="2" t="s">
        <v>141</v>
      </c>
      <c r="I37" s="2" t="s">
        <v>390</v>
      </c>
      <c r="J37" s="2" t="s">
        <v>258</v>
      </c>
      <c r="K37" s="2" t="s">
        <v>401</v>
      </c>
      <c r="L37" s="2">
        <v>6</v>
      </c>
      <c r="M37" s="2">
        <v>8</v>
      </c>
      <c r="N37" s="2" t="s">
        <v>412</v>
      </c>
      <c r="O37" s="2"/>
      <c r="P37" s="2"/>
      <c r="Q37" s="2">
        <v>3821</v>
      </c>
      <c r="R37" s="2" t="s">
        <v>48</v>
      </c>
      <c r="S37" s="2">
        <v>0</v>
      </c>
      <c r="T37" s="2" t="s">
        <v>34</v>
      </c>
      <c r="U37" s="5">
        <v>3000</v>
      </c>
      <c r="V37" s="2"/>
      <c r="W37" s="2" t="s">
        <v>255</v>
      </c>
      <c r="X37" s="2" t="s">
        <v>412</v>
      </c>
      <c r="Y37" s="2" t="s">
        <v>261</v>
      </c>
      <c r="Z37" s="2" t="s">
        <v>263</v>
      </c>
      <c r="AA37" s="2" t="s">
        <v>262</v>
      </c>
      <c r="AB37" s="13">
        <v>10850000</v>
      </c>
      <c r="AC37" s="13">
        <v>10000000</v>
      </c>
    </row>
    <row r="38" spans="1:29" x14ac:dyDescent="0.25">
      <c r="A38" s="2" t="str">
        <f t="shared" si="0"/>
        <v>2.4.1F17842110ACTIVIDADES DEPORTIVAS Y RECREATIVAS EN EL MUNICIPIOCONSEJO MUNICIPAL DEL DEPORTE DE TLAJOMULCO</v>
      </c>
      <c r="C38" s="2" t="s">
        <v>487</v>
      </c>
      <c r="D38" s="2" t="s">
        <v>355</v>
      </c>
      <c r="E38" s="2" t="s">
        <v>369</v>
      </c>
      <c r="F38" s="2" t="s">
        <v>361</v>
      </c>
      <c r="G38" s="2" t="s">
        <v>375</v>
      </c>
      <c r="H38" s="2" t="s">
        <v>144</v>
      </c>
      <c r="I38" s="2" t="s">
        <v>386</v>
      </c>
      <c r="J38" s="2" t="s">
        <v>145</v>
      </c>
      <c r="K38" s="2" t="s">
        <v>395</v>
      </c>
      <c r="L38" s="2">
        <v>17</v>
      </c>
      <c r="M38" s="2">
        <v>8</v>
      </c>
      <c r="N38" s="2" t="s">
        <v>404</v>
      </c>
      <c r="O38" s="2"/>
      <c r="P38" s="2"/>
      <c r="Q38" s="2">
        <v>4211</v>
      </c>
      <c r="R38" s="2" t="s">
        <v>52</v>
      </c>
      <c r="S38" s="2">
        <v>0</v>
      </c>
      <c r="T38" s="2" t="s">
        <v>34</v>
      </c>
      <c r="U38" s="5">
        <v>4000</v>
      </c>
      <c r="V38" s="2"/>
      <c r="W38" s="2" t="s">
        <v>146</v>
      </c>
      <c r="X38" s="2" t="s">
        <v>404</v>
      </c>
      <c r="Y38" s="2" t="s">
        <v>54</v>
      </c>
      <c r="Z38" s="2" t="s">
        <v>147</v>
      </c>
      <c r="AA38" s="2" t="s">
        <v>146</v>
      </c>
      <c r="AB38" s="13">
        <v>18576434</v>
      </c>
      <c r="AC38" s="13">
        <v>18576434</v>
      </c>
    </row>
    <row r="39" spans="1:29" x14ac:dyDescent="0.25">
      <c r="A39" s="2" t="str">
        <f t="shared" si="0"/>
        <v>1.3.4M5733410BIENES ADQUIRIDOSDIRECCIÓN GENERAL DE ADMINISTRACIÓN</v>
      </c>
      <c r="C39" s="2" t="s">
        <v>487</v>
      </c>
      <c r="D39" s="2" t="s">
        <v>353</v>
      </c>
      <c r="E39" s="2" t="s">
        <v>368</v>
      </c>
      <c r="F39" s="2" t="s">
        <v>354</v>
      </c>
      <c r="G39" s="2" t="s">
        <v>371</v>
      </c>
      <c r="H39" s="2" t="s">
        <v>37</v>
      </c>
      <c r="I39" s="2" t="s">
        <v>380</v>
      </c>
      <c r="J39" s="2" t="s">
        <v>152</v>
      </c>
      <c r="K39" s="2" t="s">
        <v>397</v>
      </c>
      <c r="L39" s="2">
        <v>5</v>
      </c>
      <c r="M39" s="2">
        <v>7</v>
      </c>
      <c r="N39" s="2" t="s">
        <v>411</v>
      </c>
      <c r="O39" s="2"/>
      <c r="P39" s="2"/>
      <c r="Q39" s="2">
        <v>3341</v>
      </c>
      <c r="R39" s="2" t="s">
        <v>126</v>
      </c>
      <c r="S39" s="2">
        <v>0</v>
      </c>
      <c r="T39" s="2" t="s">
        <v>34</v>
      </c>
      <c r="U39" s="5">
        <v>3000</v>
      </c>
      <c r="V39" s="2"/>
      <c r="W39" s="2" t="s">
        <v>149</v>
      </c>
      <c r="X39" s="2" t="s">
        <v>411</v>
      </c>
      <c r="Y39" s="2" t="s">
        <v>150</v>
      </c>
      <c r="Z39" s="2" t="s">
        <v>148</v>
      </c>
      <c r="AA39" s="2" t="s">
        <v>151</v>
      </c>
      <c r="AB39" s="13">
        <v>9090000</v>
      </c>
      <c r="AC39" s="13">
        <v>9090000</v>
      </c>
    </row>
    <row r="40" spans="1:29" x14ac:dyDescent="0.25">
      <c r="A40" s="2" t="str">
        <f t="shared" si="0"/>
        <v>3.8.2E1756510INFRAESTRUCTURA TECNOLOGICA ENTREGADADIRECCION GENERAL DE INNOVACION GUBERNAMENTAL</v>
      </c>
      <c r="C40" s="2" t="s">
        <v>487</v>
      </c>
      <c r="D40" s="2" t="s">
        <v>358</v>
      </c>
      <c r="E40" s="2" t="s">
        <v>370</v>
      </c>
      <c r="F40" s="2" t="s">
        <v>359</v>
      </c>
      <c r="G40" s="2" t="s">
        <v>379</v>
      </c>
      <c r="H40" s="2" t="s">
        <v>24</v>
      </c>
      <c r="I40" s="2" t="s">
        <v>392</v>
      </c>
      <c r="J40" s="2" t="s">
        <v>25</v>
      </c>
      <c r="K40" s="2" t="s">
        <v>394</v>
      </c>
      <c r="L40" s="2">
        <v>1</v>
      </c>
      <c r="M40" s="2">
        <v>7</v>
      </c>
      <c r="N40" s="2" t="s">
        <v>411</v>
      </c>
      <c r="O40" s="2"/>
      <c r="P40" s="2"/>
      <c r="Q40" s="2">
        <v>5651</v>
      </c>
      <c r="R40" s="2" t="s">
        <v>30</v>
      </c>
      <c r="S40" s="2">
        <v>0</v>
      </c>
      <c r="T40" s="2" t="s">
        <v>34</v>
      </c>
      <c r="U40" s="5">
        <v>5000</v>
      </c>
      <c r="V40" s="2"/>
      <c r="W40" s="2" t="s">
        <v>22</v>
      </c>
      <c r="X40" s="2" t="s">
        <v>411</v>
      </c>
      <c r="Y40" s="2" t="s">
        <v>23</v>
      </c>
      <c r="Z40" s="2" t="s">
        <v>26</v>
      </c>
      <c r="AA40" s="2" t="s">
        <v>14</v>
      </c>
      <c r="AB40" s="13">
        <v>16508799.960000001</v>
      </c>
      <c r="AC40" s="13">
        <f>16508799.96-800000-2500000-300000-200000-155000-196000-300000-3000000</f>
        <v>9057799.9600000009</v>
      </c>
    </row>
    <row r="41" spans="1:29" x14ac:dyDescent="0.25">
      <c r="A41" s="2" t="str">
        <f t="shared" si="0"/>
        <v>1.3.4M5735510BIENES ADQUIRIDOSDIRECCIÓN GENERAL DE ADMINISTRACIÓN</v>
      </c>
      <c r="C41" s="2" t="s">
        <v>487</v>
      </c>
      <c r="D41" s="2" t="s">
        <v>353</v>
      </c>
      <c r="E41" s="2" t="s">
        <v>368</v>
      </c>
      <c r="F41" s="2" t="s">
        <v>354</v>
      </c>
      <c r="G41" s="2" t="s">
        <v>371</v>
      </c>
      <c r="H41" s="2" t="s">
        <v>37</v>
      </c>
      <c r="I41" s="2" t="s">
        <v>380</v>
      </c>
      <c r="J41" s="2" t="s">
        <v>152</v>
      </c>
      <c r="K41" s="2" t="s">
        <v>397</v>
      </c>
      <c r="L41" s="2">
        <v>5</v>
      </c>
      <c r="M41" s="2">
        <v>7</v>
      </c>
      <c r="N41" s="2" t="s">
        <v>411</v>
      </c>
      <c r="O41" s="2"/>
      <c r="P41" s="2"/>
      <c r="Q41" s="2">
        <v>3551</v>
      </c>
      <c r="R41" s="2" t="s">
        <v>166</v>
      </c>
      <c r="S41" s="2">
        <v>0</v>
      </c>
      <c r="T41" s="2" t="s">
        <v>34</v>
      </c>
      <c r="U41" s="5">
        <v>3000</v>
      </c>
      <c r="V41" s="2"/>
      <c r="W41" s="2" t="s">
        <v>149</v>
      </c>
      <c r="X41" s="2" t="s">
        <v>411</v>
      </c>
      <c r="Y41" s="2" t="s">
        <v>150</v>
      </c>
      <c r="Z41" s="2" t="s">
        <v>148</v>
      </c>
      <c r="AA41" s="2" t="s">
        <v>151</v>
      </c>
      <c r="AB41" s="13">
        <v>7999992</v>
      </c>
      <c r="AC41" s="13">
        <v>7999992</v>
      </c>
    </row>
    <row r="42" spans="1:29" x14ac:dyDescent="0.25">
      <c r="A42" s="2" t="str">
        <f t="shared" si="0"/>
        <v>2.7.1R16042110PROGRAMAS Y ACCIONES CULTURALES, RECREATIVOS Y DEPORTIVASINSTITUTO DE ALTERNATIVAS PARA LOS JÓVENES</v>
      </c>
      <c r="C42" s="2" t="s">
        <v>487</v>
      </c>
      <c r="D42" s="2" t="s">
        <v>355</v>
      </c>
      <c r="E42" s="2" t="s">
        <v>369</v>
      </c>
      <c r="F42" s="2" t="s">
        <v>360</v>
      </c>
      <c r="G42" s="2" t="s">
        <v>377</v>
      </c>
      <c r="H42" s="2" t="s">
        <v>141</v>
      </c>
      <c r="I42" s="2" t="s">
        <v>390</v>
      </c>
      <c r="J42" s="2" t="s">
        <v>51</v>
      </c>
      <c r="K42" s="2" t="s">
        <v>400</v>
      </c>
      <c r="L42" s="2">
        <v>16</v>
      </c>
      <c r="M42" s="2">
        <v>0</v>
      </c>
      <c r="N42" s="2" t="s">
        <v>404</v>
      </c>
      <c r="O42" s="2"/>
      <c r="P42" s="2"/>
      <c r="Q42" s="2">
        <v>4211</v>
      </c>
      <c r="R42" s="2" t="s">
        <v>52</v>
      </c>
      <c r="S42" s="2">
        <v>0</v>
      </c>
      <c r="T42" s="2" t="s">
        <v>34</v>
      </c>
      <c r="U42" s="5">
        <v>4000</v>
      </c>
      <c r="V42" s="2"/>
      <c r="W42" s="2" t="s">
        <v>142</v>
      </c>
      <c r="X42" s="2" t="s">
        <v>404</v>
      </c>
      <c r="Y42" s="2" t="s">
        <v>54</v>
      </c>
      <c r="Z42" s="2" t="s">
        <v>143</v>
      </c>
      <c r="AA42" s="2" t="s">
        <v>142</v>
      </c>
      <c r="AB42" s="13">
        <v>13176790.800000001</v>
      </c>
      <c r="AC42" s="13">
        <v>13176790.800000001</v>
      </c>
    </row>
    <row r="43" spans="1:29" x14ac:dyDescent="0.25">
      <c r="A43" s="2" t="str">
        <f t="shared" si="0"/>
        <v>1.3.4E7533910SERVICIOS MÉDICOS DE CALIDADDIRECCIÓN GENERAL DE SERVICIOS MÉDICOS MUNICIPALES</v>
      </c>
      <c r="C43" s="2" t="s">
        <v>487</v>
      </c>
      <c r="D43" s="2" t="s">
        <v>353</v>
      </c>
      <c r="E43" s="2" t="s">
        <v>368</v>
      </c>
      <c r="F43" s="2" t="s">
        <v>354</v>
      </c>
      <c r="G43" s="2" t="s">
        <v>371</v>
      </c>
      <c r="H43" s="2" t="s">
        <v>37</v>
      </c>
      <c r="I43" s="2" t="s">
        <v>380</v>
      </c>
      <c r="J43" s="2" t="s">
        <v>25</v>
      </c>
      <c r="K43" s="2" t="s">
        <v>394</v>
      </c>
      <c r="L43" s="2">
        <v>7</v>
      </c>
      <c r="M43" s="2">
        <v>5</v>
      </c>
      <c r="N43" s="2" t="s">
        <v>409</v>
      </c>
      <c r="O43" s="2"/>
      <c r="P43" s="2"/>
      <c r="Q43" s="2">
        <v>3391</v>
      </c>
      <c r="R43" s="2" t="s">
        <v>17</v>
      </c>
      <c r="S43" s="2">
        <v>0</v>
      </c>
      <c r="T43" s="2" t="s">
        <v>34</v>
      </c>
      <c r="U43" s="5">
        <v>3000</v>
      </c>
      <c r="V43" s="2"/>
      <c r="W43" s="2" t="s">
        <v>67</v>
      </c>
      <c r="X43" s="2" t="s">
        <v>409</v>
      </c>
      <c r="Y43" s="2" t="s">
        <v>69</v>
      </c>
      <c r="Z43" s="2" t="s">
        <v>104</v>
      </c>
      <c r="AA43" s="14" t="s">
        <v>103</v>
      </c>
      <c r="AB43" s="13">
        <v>12000000</v>
      </c>
      <c r="AC43" s="13">
        <v>7000000</v>
      </c>
    </row>
    <row r="44" spans="1:29" x14ac:dyDescent="0.25">
      <c r="A44" s="2" t="str">
        <f t="shared" si="0"/>
        <v>1.3.4R15742110ATENCIÓN PARA PERSONAS CON DISCAPACIDAD INTELECTUALCENTRO DE ESTIMULACIÓN PARA PERSONAS CON DISCAPACIDAD INTELECTUAL</v>
      </c>
      <c r="C44" s="2" t="s">
        <v>487</v>
      </c>
      <c r="D44" s="2" t="s">
        <v>353</v>
      </c>
      <c r="E44" s="2" t="s">
        <v>368</v>
      </c>
      <c r="F44" s="2" t="s">
        <v>354</v>
      </c>
      <c r="G44" s="2" t="s">
        <v>371</v>
      </c>
      <c r="H44" s="2" t="s">
        <v>37</v>
      </c>
      <c r="I44" s="2" t="s">
        <v>380</v>
      </c>
      <c r="J44" s="2" t="s">
        <v>51</v>
      </c>
      <c r="K44" s="2" t="s">
        <v>400</v>
      </c>
      <c r="L44" s="2">
        <v>15</v>
      </c>
      <c r="M44" s="2">
        <v>7</v>
      </c>
      <c r="N44" s="2" t="s">
        <v>404</v>
      </c>
      <c r="O44" s="2"/>
      <c r="P44" s="2"/>
      <c r="Q44" s="2">
        <v>4211</v>
      </c>
      <c r="R44" s="2" t="s">
        <v>52</v>
      </c>
      <c r="S44" s="2">
        <v>0</v>
      </c>
      <c r="T44" s="2" t="s">
        <v>34</v>
      </c>
      <c r="U44" s="5">
        <v>4000</v>
      </c>
      <c r="V44" s="2"/>
      <c r="W44" s="2" t="s">
        <v>53</v>
      </c>
      <c r="X44" s="2" t="s">
        <v>404</v>
      </c>
      <c r="Y44" s="2" t="s">
        <v>54</v>
      </c>
      <c r="Z44" s="2" t="s">
        <v>55</v>
      </c>
      <c r="AA44" s="2" t="s">
        <v>56</v>
      </c>
      <c r="AB44" s="13">
        <v>3554787</v>
      </c>
      <c r="AC44" s="13">
        <v>3554787</v>
      </c>
    </row>
    <row r="45" spans="1:29" x14ac:dyDescent="0.25">
      <c r="A45" s="2" t="str">
        <f t="shared" si="0"/>
        <v>1.3.4M5729610BIENES ADQUIRIDOSDIRECCIÓN GENERAL DE ADMINISTRACIÓN</v>
      </c>
      <c r="C45" s="2" t="s">
        <v>487</v>
      </c>
      <c r="D45" s="2" t="s">
        <v>353</v>
      </c>
      <c r="E45" s="2" t="s">
        <v>368</v>
      </c>
      <c r="F45" s="2" t="s">
        <v>354</v>
      </c>
      <c r="G45" s="2" t="s">
        <v>371</v>
      </c>
      <c r="H45" s="2" t="s">
        <v>37</v>
      </c>
      <c r="I45" s="2" t="s">
        <v>380</v>
      </c>
      <c r="J45" s="2" t="s">
        <v>152</v>
      </c>
      <c r="K45" s="2" t="s">
        <v>397</v>
      </c>
      <c r="L45" s="2">
        <v>5</v>
      </c>
      <c r="M45" s="2">
        <v>7</v>
      </c>
      <c r="N45" s="2" t="s">
        <v>411</v>
      </c>
      <c r="O45" s="2"/>
      <c r="P45" s="2"/>
      <c r="Q45" s="2">
        <v>2961</v>
      </c>
      <c r="R45" s="2" t="s">
        <v>156</v>
      </c>
      <c r="S45" s="2">
        <v>0</v>
      </c>
      <c r="T45" s="2" t="s">
        <v>34</v>
      </c>
      <c r="U45" s="5">
        <v>2000</v>
      </c>
      <c r="V45" s="2"/>
      <c r="W45" s="2" t="s">
        <v>149</v>
      </c>
      <c r="X45" s="2" t="s">
        <v>411</v>
      </c>
      <c r="Y45" s="2" t="s">
        <v>150</v>
      </c>
      <c r="Z45" s="2" t="s">
        <v>148</v>
      </c>
      <c r="AA45" s="2" t="s">
        <v>151</v>
      </c>
      <c r="AB45" s="13">
        <v>6999996</v>
      </c>
      <c r="AC45" s="13">
        <v>6999996</v>
      </c>
    </row>
    <row r="46" spans="1:29" x14ac:dyDescent="0.25">
      <c r="A46" s="2" t="str">
        <f t="shared" si="0"/>
        <v>3.1.1E9638210EVENTOS DE LA COORDINACIÓN GENERAL DE DESARROLLO ECONÓMICODESPACHO DE LA COORDINACIÓN GENERAL DE DESARROLLO ECONÓMICO</v>
      </c>
      <c r="C46" s="2" t="s">
        <v>487</v>
      </c>
      <c r="D46" s="2" t="s">
        <v>358</v>
      </c>
      <c r="E46" s="2" t="s">
        <v>370</v>
      </c>
      <c r="F46" s="2" t="s">
        <v>363</v>
      </c>
      <c r="G46" s="2" t="s">
        <v>378</v>
      </c>
      <c r="H46" s="2" t="s">
        <v>221</v>
      </c>
      <c r="I46" s="2" t="s">
        <v>391</v>
      </c>
      <c r="J46" s="2" t="s">
        <v>25</v>
      </c>
      <c r="K46" s="2" t="s">
        <v>394</v>
      </c>
      <c r="L46" s="2">
        <v>9</v>
      </c>
      <c r="M46" s="2">
        <v>6</v>
      </c>
      <c r="N46" s="2" t="s">
        <v>410</v>
      </c>
      <c r="O46" s="2"/>
      <c r="P46" s="2"/>
      <c r="Q46" s="2">
        <v>3821</v>
      </c>
      <c r="R46" s="2" t="s">
        <v>48</v>
      </c>
      <c r="S46" s="2">
        <v>0</v>
      </c>
      <c r="T46" s="2" t="s">
        <v>34</v>
      </c>
      <c r="U46" s="5">
        <v>3000</v>
      </c>
      <c r="V46" s="2"/>
      <c r="W46" s="2" t="s">
        <v>222</v>
      </c>
      <c r="X46" s="2" t="s">
        <v>410</v>
      </c>
      <c r="Y46" s="2" t="s">
        <v>246</v>
      </c>
      <c r="Z46" s="2" t="s">
        <v>247</v>
      </c>
      <c r="AA46" s="2" t="s">
        <v>248</v>
      </c>
      <c r="AB46" s="13">
        <v>6970000</v>
      </c>
      <c r="AC46" s="13">
        <v>6970000</v>
      </c>
    </row>
    <row r="47" spans="1:29" x14ac:dyDescent="0.25">
      <c r="A47" s="2" t="str">
        <f t="shared" si="0"/>
        <v>1.3.4M4733110RECURSOS FEDERALES RECIBIDOSDIRECCIÓN GENERAL DE INGRESOS</v>
      </c>
      <c r="C47" s="2" t="s">
        <v>487</v>
      </c>
      <c r="D47" s="2" t="s">
        <v>353</v>
      </c>
      <c r="E47" s="2" t="s">
        <v>368</v>
      </c>
      <c r="F47" s="2" t="s">
        <v>354</v>
      </c>
      <c r="G47" s="2" t="s">
        <v>371</v>
      </c>
      <c r="H47" s="2" t="s">
        <v>37</v>
      </c>
      <c r="I47" s="2" t="s">
        <v>380</v>
      </c>
      <c r="J47" s="2" t="s">
        <v>152</v>
      </c>
      <c r="K47" s="2" t="s">
        <v>397</v>
      </c>
      <c r="L47" s="2">
        <v>4</v>
      </c>
      <c r="M47" s="2">
        <v>7</v>
      </c>
      <c r="N47" s="2" t="s">
        <v>411</v>
      </c>
      <c r="O47" s="2"/>
      <c r="P47" s="2"/>
      <c r="Q47" s="2">
        <v>3311</v>
      </c>
      <c r="R47" s="2" t="s">
        <v>161</v>
      </c>
      <c r="S47" s="2">
        <v>0</v>
      </c>
      <c r="T47" s="2" t="s">
        <v>34</v>
      </c>
      <c r="U47" s="5">
        <v>3000</v>
      </c>
      <c r="V47" s="2"/>
      <c r="W47" s="2" t="s">
        <v>311</v>
      </c>
      <c r="X47" s="2" t="s">
        <v>411</v>
      </c>
      <c r="Y47" s="2" t="s">
        <v>312</v>
      </c>
      <c r="Z47" s="2" t="s">
        <v>324</v>
      </c>
      <c r="AA47" s="2" t="s">
        <v>313</v>
      </c>
      <c r="AB47" s="13">
        <v>6500000</v>
      </c>
      <c r="AC47" s="13">
        <v>6500000</v>
      </c>
    </row>
    <row r="48" spans="1:29" x14ac:dyDescent="0.25">
      <c r="A48" s="2" t="str">
        <f t="shared" si="0"/>
        <v>1.3.4P1736610SERVIDORES PUBLCIOS MUNICIPALES CAPACITADOSDESPACHO DE LA JEFATURA DE GABINETE</v>
      </c>
      <c r="C48" s="2" t="s">
        <v>487</v>
      </c>
      <c r="D48" s="2" t="s">
        <v>353</v>
      </c>
      <c r="E48" s="2" t="s">
        <v>368</v>
      </c>
      <c r="F48" s="2" t="s">
        <v>354</v>
      </c>
      <c r="G48" s="2" t="s">
        <v>371</v>
      </c>
      <c r="H48" s="2" t="s">
        <v>37</v>
      </c>
      <c r="I48" s="2" t="s">
        <v>380</v>
      </c>
      <c r="J48" s="2" t="s">
        <v>36</v>
      </c>
      <c r="K48" s="2" t="s">
        <v>399</v>
      </c>
      <c r="L48" s="2">
        <v>1</v>
      </c>
      <c r="M48" s="2">
        <v>7</v>
      </c>
      <c r="N48" s="2" t="s">
        <v>411</v>
      </c>
      <c r="O48" s="2"/>
      <c r="P48" s="2"/>
      <c r="Q48" s="2">
        <v>3661</v>
      </c>
      <c r="R48" s="2" t="s">
        <v>41</v>
      </c>
      <c r="S48" s="2">
        <v>0</v>
      </c>
      <c r="T48" s="2" t="s">
        <v>34</v>
      </c>
      <c r="U48" s="5">
        <v>3000</v>
      </c>
      <c r="V48" s="2"/>
      <c r="W48" s="2" t="s">
        <v>22</v>
      </c>
      <c r="X48" s="2" t="s">
        <v>411</v>
      </c>
      <c r="Y48" s="2" t="s">
        <v>39</v>
      </c>
      <c r="Z48" s="2" t="s">
        <v>38</v>
      </c>
      <c r="AA48" s="2" t="s">
        <v>35</v>
      </c>
      <c r="AB48" s="13">
        <v>6229356.7199999904</v>
      </c>
      <c r="AC48" s="13">
        <v>6229356.7199999904</v>
      </c>
    </row>
    <row r="49" spans="1:29" x14ac:dyDescent="0.25">
      <c r="A49" s="2" t="str">
        <f t="shared" si="0"/>
        <v>1.3.4M4742110RECURSOS RECAUDADOS DE MANERA EFICIENTE PROGRAMADOSDIRECCIÓN GENERAL DE INGRESOS</v>
      </c>
      <c r="C49" s="2" t="s">
        <v>487</v>
      </c>
      <c r="D49" s="2" t="s">
        <v>353</v>
      </c>
      <c r="E49" s="2" t="s">
        <v>368</v>
      </c>
      <c r="F49" s="2" t="s">
        <v>354</v>
      </c>
      <c r="G49" s="2" t="s">
        <v>371</v>
      </c>
      <c r="H49" s="2" t="s">
        <v>37</v>
      </c>
      <c r="I49" s="2" t="s">
        <v>380</v>
      </c>
      <c r="J49" s="2" t="s">
        <v>152</v>
      </c>
      <c r="K49" s="2" t="s">
        <v>397</v>
      </c>
      <c r="L49" s="2">
        <v>4</v>
      </c>
      <c r="M49" s="2">
        <v>7</v>
      </c>
      <c r="N49" s="2" t="s">
        <v>411</v>
      </c>
      <c r="O49" s="2"/>
      <c r="P49" s="2"/>
      <c r="Q49" s="2">
        <v>4211</v>
      </c>
      <c r="R49" s="2" t="s">
        <v>52</v>
      </c>
      <c r="S49" s="2">
        <v>0</v>
      </c>
      <c r="T49" s="2" t="s">
        <v>34</v>
      </c>
      <c r="U49" s="5">
        <v>4000</v>
      </c>
      <c r="V49" s="2"/>
      <c r="W49" s="2" t="s">
        <v>311</v>
      </c>
      <c r="X49" s="2" t="s">
        <v>411</v>
      </c>
      <c r="Y49" s="2" t="s">
        <v>312</v>
      </c>
      <c r="Z49" s="2" t="s">
        <v>314</v>
      </c>
      <c r="AA49" s="2" t="s">
        <v>313</v>
      </c>
      <c r="AB49" s="13">
        <v>2000000</v>
      </c>
      <c r="AC49" s="13">
        <v>2000000</v>
      </c>
    </row>
    <row r="50" spans="1:29" x14ac:dyDescent="0.25">
      <c r="A50" s="2" t="str">
        <f t="shared" si="0"/>
        <v>2.6.8R14742110ATENCION A MUJERES DEL MUNICIPIOINSTITUTO MUNICIPAL DE LA MUJER TLAJOMULQUENSE</v>
      </c>
      <c r="C50" s="2" t="s">
        <v>487</v>
      </c>
      <c r="D50" s="2" t="s">
        <v>355</v>
      </c>
      <c r="E50" s="2" t="s">
        <v>369</v>
      </c>
      <c r="F50" s="2" t="s">
        <v>357</v>
      </c>
      <c r="G50" s="2" t="s">
        <v>376</v>
      </c>
      <c r="H50" s="2" t="s">
        <v>59</v>
      </c>
      <c r="I50" s="2" t="s">
        <v>389</v>
      </c>
      <c r="J50" s="2" t="s">
        <v>51</v>
      </c>
      <c r="K50" s="2" t="s">
        <v>400</v>
      </c>
      <c r="L50" s="2">
        <v>14</v>
      </c>
      <c r="M50" s="2">
        <v>7</v>
      </c>
      <c r="N50" s="2" t="s">
        <v>404</v>
      </c>
      <c r="O50" s="2"/>
      <c r="P50" s="2"/>
      <c r="Q50" s="2">
        <v>4211</v>
      </c>
      <c r="R50" s="2" t="s">
        <v>52</v>
      </c>
      <c r="S50" s="2">
        <v>0</v>
      </c>
      <c r="T50" s="2" t="s">
        <v>34</v>
      </c>
      <c r="U50" s="5">
        <v>4000</v>
      </c>
      <c r="V50" s="2"/>
      <c r="W50" s="2" t="s">
        <v>57</v>
      </c>
      <c r="X50" s="2" t="s">
        <v>404</v>
      </c>
      <c r="Y50" s="2" t="s">
        <v>54</v>
      </c>
      <c r="Z50" s="2" t="s">
        <v>58</v>
      </c>
      <c r="AA50" s="2" t="s">
        <v>57</v>
      </c>
      <c r="AB50" s="13">
        <v>1726449.08</v>
      </c>
      <c r="AC50" s="13">
        <v>1726449.08</v>
      </c>
    </row>
    <row r="51" spans="1:29" x14ac:dyDescent="0.25">
      <c r="A51" s="2" t="str">
        <f t="shared" si="0"/>
        <v>2.2.7R18444110SUMINISTRO DE AGUADIRECCIÓN GENERAL DE VIVIENDA</v>
      </c>
      <c r="C51" s="2" t="s">
        <v>487</v>
      </c>
      <c r="D51" s="2" t="s">
        <v>355</v>
      </c>
      <c r="E51" s="2" t="s">
        <v>369</v>
      </c>
      <c r="F51" s="2" t="s">
        <v>356</v>
      </c>
      <c r="G51" s="2" t="s">
        <v>374</v>
      </c>
      <c r="H51" s="2" t="s">
        <v>299</v>
      </c>
      <c r="I51" s="2" t="s">
        <v>385</v>
      </c>
      <c r="J51" s="2" t="s">
        <v>51</v>
      </c>
      <c r="K51" s="2" t="s">
        <v>400</v>
      </c>
      <c r="L51" s="2">
        <v>18</v>
      </c>
      <c r="M51" s="2">
        <v>4</v>
      </c>
      <c r="N51" s="14" t="s">
        <v>408</v>
      </c>
      <c r="O51" s="2"/>
      <c r="P51" s="2"/>
      <c r="Q51" s="2">
        <v>4411</v>
      </c>
      <c r="R51" s="2" t="s">
        <v>210</v>
      </c>
      <c r="S51" s="2">
        <v>0</v>
      </c>
      <c r="T51" s="2" t="s">
        <v>34</v>
      </c>
      <c r="U51" s="5">
        <v>4000</v>
      </c>
      <c r="V51" s="2"/>
      <c r="W51" s="2" t="s">
        <v>296</v>
      </c>
      <c r="X51" s="14" t="s">
        <v>408</v>
      </c>
      <c r="Y51" s="2" t="s">
        <v>297</v>
      </c>
      <c r="Z51" s="2" t="s">
        <v>300</v>
      </c>
      <c r="AA51" s="2" t="s">
        <v>302</v>
      </c>
      <c r="AB51" s="13">
        <v>6000000</v>
      </c>
      <c r="AC51" s="13">
        <v>6000000</v>
      </c>
    </row>
    <row r="52" spans="1:29" x14ac:dyDescent="0.25">
      <c r="A52" s="2" t="str">
        <f t="shared" si="0"/>
        <v>1.3.4E12142110 INDUSTRÍAS REGULADASDIRECCIÓN GENERAL DE PROTECCIÓN Y SUSTENTABILIDAD</v>
      </c>
      <c r="C52" s="2" t="s">
        <v>487</v>
      </c>
      <c r="D52" s="2" t="s">
        <v>353</v>
      </c>
      <c r="E52" s="2" t="s">
        <v>368</v>
      </c>
      <c r="F52" s="2" t="s">
        <v>354</v>
      </c>
      <c r="G52" s="2" t="s">
        <v>371</v>
      </c>
      <c r="H52" s="2" t="s">
        <v>37</v>
      </c>
      <c r="I52" s="2" t="s">
        <v>380</v>
      </c>
      <c r="J52" s="2" t="s">
        <v>25</v>
      </c>
      <c r="K52" s="2" t="s">
        <v>394</v>
      </c>
      <c r="L52" s="2">
        <v>12</v>
      </c>
      <c r="M52" s="2">
        <v>1</v>
      </c>
      <c r="N52" s="2" t="s">
        <v>405</v>
      </c>
      <c r="O52" s="2"/>
      <c r="P52" s="2"/>
      <c r="Q52" s="2">
        <v>4211</v>
      </c>
      <c r="R52" s="2" t="s">
        <v>52</v>
      </c>
      <c r="S52" s="2">
        <v>0</v>
      </c>
      <c r="T52" s="2" t="s">
        <v>34</v>
      </c>
      <c r="U52" s="5">
        <v>4000</v>
      </c>
      <c r="V52" s="2"/>
      <c r="W52" s="2" t="s">
        <v>282</v>
      </c>
      <c r="X52" s="2" t="s">
        <v>405</v>
      </c>
      <c r="Y52" s="2" t="s">
        <v>283</v>
      </c>
      <c r="Z52" s="2" t="s">
        <v>488</v>
      </c>
      <c r="AA52" s="2" t="s">
        <v>347</v>
      </c>
      <c r="AB52" s="13">
        <v>2500000</v>
      </c>
      <c r="AC52" s="13">
        <v>1300000</v>
      </c>
    </row>
    <row r="53" spans="1:29" x14ac:dyDescent="0.25">
      <c r="A53" s="2" t="str">
        <f t="shared" si="0"/>
        <v>2.2.7R18439220SUMINISTRO DE AGUADIRECCIÓN GENERAL DE AGUA POTABLE Y SANEAMIENTO</v>
      </c>
      <c r="C53" s="2" t="s">
        <v>487</v>
      </c>
      <c r="D53" s="2" t="s">
        <v>355</v>
      </c>
      <c r="E53" s="2" t="s">
        <v>369</v>
      </c>
      <c r="F53" s="2" t="s">
        <v>356</v>
      </c>
      <c r="G53" s="2" t="s">
        <v>374</v>
      </c>
      <c r="H53" s="2" t="s">
        <v>299</v>
      </c>
      <c r="I53" s="2" t="s">
        <v>385</v>
      </c>
      <c r="J53" s="2" t="s">
        <v>51</v>
      </c>
      <c r="K53" s="2" t="s">
        <v>400</v>
      </c>
      <c r="L53" s="2">
        <v>18</v>
      </c>
      <c r="M53" s="2">
        <v>4</v>
      </c>
      <c r="N53" s="14" t="s">
        <v>408</v>
      </c>
      <c r="O53" s="2"/>
      <c r="P53" s="2"/>
      <c r="Q53" s="2">
        <v>3922</v>
      </c>
      <c r="R53" s="2" t="s">
        <v>169</v>
      </c>
      <c r="S53" s="2">
        <v>0</v>
      </c>
      <c r="T53" s="2" t="s">
        <v>34</v>
      </c>
      <c r="U53" s="5">
        <v>3000</v>
      </c>
      <c r="V53" s="2"/>
      <c r="W53" s="2" t="s">
        <v>296</v>
      </c>
      <c r="X53" s="14" t="s">
        <v>408</v>
      </c>
      <c r="Y53" s="2" t="s">
        <v>297</v>
      </c>
      <c r="Z53" s="2" t="s">
        <v>300</v>
      </c>
      <c r="AA53" s="2" t="s">
        <v>303</v>
      </c>
      <c r="AB53" s="13">
        <v>5880000</v>
      </c>
      <c r="AC53" s="13">
        <v>5880000</v>
      </c>
    </row>
    <row r="54" spans="1:29" x14ac:dyDescent="0.25">
      <c r="A54" s="2" t="str">
        <f t="shared" si="0"/>
        <v>1.3.4M5734510BIENES ADQUIRIDOSDIRECCIÓN GENERAL DE ADMINISTRACIÓN</v>
      </c>
      <c r="C54" s="2" t="s">
        <v>487</v>
      </c>
      <c r="D54" s="2" t="s">
        <v>353</v>
      </c>
      <c r="E54" s="2" t="s">
        <v>368</v>
      </c>
      <c r="F54" s="2" t="s">
        <v>354</v>
      </c>
      <c r="G54" s="2" t="s">
        <v>371</v>
      </c>
      <c r="H54" s="2" t="s">
        <v>37</v>
      </c>
      <c r="I54" s="2" t="s">
        <v>380</v>
      </c>
      <c r="J54" s="2" t="s">
        <v>152</v>
      </c>
      <c r="K54" s="2" t="s">
        <v>397</v>
      </c>
      <c r="L54" s="2">
        <v>5</v>
      </c>
      <c r="M54" s="2">
        <v>7</v>
      </c>
      <c r="N54" s="2" t="s">
        <v>411</v>
      </c>
      <c r="O54" s="2"/>
      <c r="P54" s="2"/>
      <c r="Q54" s="2">
        <v>3451</v>
      </c>
      <c r="R54" s="2" t="s">
        <v>164</v>
      </c>
      <c r="S54" s="2">
        <v>0</v>
      </c>
      <c r="T54" s="2" t="s">
        <v>34</v>
      </c>
      <c r="U54" s="5">
        <v>3000</v>
      </c>
      <c r="V54" s="2"/>
      <c r="W54" s="2" t="s">
        <v>149</v>
      </c>
      <c r="X54" s="2" t="s">
        <v>411</v>
      </c>
      <c r="Y54" s="2" t="s">
        <v>150</v>
      </c>
      <c r="Z54" s="2" t="s">
        <v>148</v>
      </c>
      <c r="AA54" s="2" t="s">
        <v>151</v>
      </c>
      <c r="AB54" s="13">
        <v>5592492</v>
      </c>
      <c r="AC54" s="13">
        <v>5592492</v>
      </c>
    </row>
    <row r="55" spans="1:29" x14ac:dyDescent="0.25">
      <c r="A55" s="2" t="str">
        <f t="shared" si="0"/>
        <v>1.3.4M4734110RECURSOS RECAUDADOS DE MANERA EFICIENTE PROGRAMADOSDIRECCIÓN GENERAL DE INGRESOS</v>
      </c>
      <c r="C55" s="2" t="s">
        <v>487</v>
      </c>
      <c r="D55" s="2" t="s">
        <v>353</v>
      </c>
      <c r="E55" s="2" t="s">
        <v>368</v>
      </c>
      <c r="F55" s="2" t="s">
        <v>354</v>
      </c>
      <c r="G55" s="2" t="s">
        <v>371</v>
      </c>
      <c r="H55" s="2" t="s">
        <v>37</v>
      </c>
      <c r="I55" s="2" t="s">
        <v>380</v>
      </c>
      <c r="J55" s="2" t="s">
        <v>152</v>
      </c>
      <c r="K55" s="2" t="s">
        <v>397</v>
      </c>
      <c r="L55" s="2">
        <v>4</v>
      </c>
      <c r="M55" s="2">
        <v>7</v>
      </c>
      <c r="N55" s="2" t="s">
        <v>411</v>
      </c>
      <c r="O55" s="2"/>
      <c r="P55" s="2"/>
      <c r="Q55" s="2">
        <v>3411</v>
      </c>
      <c r="R55" s="2" t="s">
        <v>190</v>
      </c>
      <c r="S55" s="2">
        <v>0</v>
      </c>
      <c r="T55" s="2" t="s">
        <v>34</v>
      </c>
      <c r="U55" s="5">
        <v>3000</v>
      </c>
      <c r="V55" s="2"/>
      <c r="W55" s="2" t="s">
        <v>311</v>
      </c>
      <c r="X55" s="2" t="s">
        <v>411</v>
      </c>
      <c r="Y55" s="2" t="s">
        <v>312</v>
      </c>
      <c r="Z55" s="2" t="s">
        <v>314</v>
      </c>
      <c r="AA55" s="2" t="s">
        <v>313</v>
      </c>
      <c r="AB55" s="13">
        <v>5500000</v>
      </c>
      <c r="AC55" s="13">
        <v>5500000</v>
      </c>
    </row>
    <row r="56" spans="1:29" x14ac:dyDescent="0.25">
      <c r="A56" s="2" t="str">
        <f t="shared" si="0"/>
        <v>1.3.4M5751510BIENES ADQUIRIDOSDIRECCIÓN GENERAL DE ADMINISTRACIÓN</v>
      </c>
      <c r="C56" s="2" t="s">
        <v>487</v>
      </c>
      <c r="D56" s="2" t="s">
        <v>353</v>
      </c>
      <c r="E56" s="2" t="s">
        <v>368</v>
      </c>
      <c r="F56" s="2" t="s">
        <v>354</v>
      </c>
      <c r="G56" s="2" t="s">
        <v>371</v>
      </c>
      <c r="H56" s="2" t="s">
        <v>37</v>
      </c>
      <c r="I56" s="2" t="s">
        <v>380</v>
      </c>
      <c r="J56" s="2" t="s">
        <v>152</v>
      </c>
      <c r="K56" s="2" t="s">
        <v>397</v>
      </c>
      <c r="L56" s="2">
        <v>5</v>
      </c>
      <c r="M56" s="2">
        <v>7</v>
      </c>
      <c r="N56" s="2" t="s">
        <v>411</v>
      </c>
      <c r="O56" s="2"/>
      <c r="P56" s="2"/>
      <c r="Q56" s="2">
        <v>5151</v>
      </c>
      <c r="R56" s="2" t="s">
        <v>131</v>
      </c>
      <c r="S56" s="2">
        <v>0</v>
      </c>
      <c r="T56" s="2" t="s">
        <v>34</v>
      </c>
      <c r="U56" s="5">
        <v>5000</v>
      </c>
      <c r="V56" s="2"/>
      <c r="W56" s="2" t="s">
        <v>149</v>
      </c>
      <c r="X56" s="2" t="s">
        <v>411</v>
      </c>
      <c r="Y56" s="2" t="s">
        <v>150</v>
      </c>
      <c r="Z56" s="2" t="s">
        <v>148</v>
      </c>
      <c r="AA56" s="2" t="s">
        <v>151</v>
      </c>
      <c r="AB56" s="13">
        <v>5280000</v>
      </c>
      <c r="AC56" s="13">
        <v>5280000</v>
      </c>
    </row>
    <row r="57" spans="1:29" x14ac:dyDescent="0.25">
      <c r="A57" s="2" t="str">
        <f t="shared" si="0"/>
        <v>1.3.4E7532610SERVICIO DE BALIZAMIENTO Y SEÑALETICADIRECCIÓN GENERAL DE MANTENIMIENTO URBANO</v>
      </c>
      <c r="C57" s="2" t="s">
        <v>487</v>
      </c>
      <c r="D57" s="2" t="s">
        <v>353</v>
      </c>
      <c r="E57" s="2" t="s">
        <v>368</v>
      </c>
      <c r="F57" s="2" t="s">
        <v>354</v>
      </c>
      <c r="G57" s="2" t="s">
        <v>371</v>
      </c>
      <c r="H57" s="2" t="s">
        <v>37</v>
      </c>
      <c r="I57" s="2" t="s">
        <v>380</v>
      </c>
      <c r="J57" s="2" t="s">
        <v>25</v>
      </c>
      <c r="K57" s="2" t="s">
        <v>394</v>
      </c>
      <c r="L57" s="2">
        <v>7</v>
      </c>
      <c r="M57" s="2">
        <v>5</v>
      </c>
      <c r="N57" s="2" t="s">
        <v>409</v>
      </c>
      <c r="O57" s="2"/>
      <c r="P57" s="2"/>
      <c r="Q57" s="2">
        <v>3261</v>
      </c>
      <c r="R57" s="2" t="s">
        <v>73</v>
      </c>
      <c r="S57" s="2">
        <v>0</v>
      </c>
      <c r="T57" s="2" t="s">
        <v>34</v>
      </c>
      <c r="U57" s="5">
        <v>3000</v>
      </c>
      <c r="V57" s="2"/>
      <c r="W57" s="2" t="s">
        <v>67</v>
      </c>
      <c r="X57" s="2" t="s">
        <v>409</v>
      </c>
      <c r="Y57" s="2" t="s">
        <v>69</v>
      </c>
      <c r="Z57" s="2" t="s">
        <v>96</v>
      </c>
      <c r="AA57" s="2" t="s">
        <v>97</v>
      </c>
      <c r="AB57" s="13">
        <v>19000000</v>
      </c>
      <c r="AC57" s="13">
        <v>5000000</v>
      </c>
    </row>
    <row r="58" spans="1:29" x14ac:dyDescent="0.25">
      <c r="A58" s="2" t="str">
        <f t="shared" si="0"/>
        <v>1.3.4E7533710SERVICIO DE MANTENIMIENTO EN LOS ESPACIOS PÚBLICOSDIRECCIÓN GENERAL DE MANTENIMIENTO DE ESPACIOS PÚBLICOS</v>
      </c>
      <c r="C58" s="2" t="s">
        <v>487</v>
      </c>
      <c r="D58" s="2" t="s">
        <v>353</v>
      </c>
      <c r="E58" s="2" t="s">
        <v>368</v>
      </c>
      <c r="F58" s="2" t="s">
        <v>354</v>
      </c>
      <c r="G58" s="2" t="s">
        <v>371</v>
      </c>
      <c r="H58" s="2" t="s">
        <v>37</v>
      </c>
      <c r="I58" s="2" t="s">
        <v>380</v>
      </c>
      <c r="J58" s="2" t="s">
        <v>25</v>
      </c>
      <c r="K58" s="2" t="s">
        <v>394</v>
      </c>
      <c r="L58" s="2">
        <v>7</v>
      </c>
      <c r="M58" s="2">
        <v>5</v>
      </c>
      <c r="N58" s="2" t="s">
        <v>409</v>
      </c>
      <c r="O58" s="2"/>
      <c r="P58" s="2"/>
      <c r="Q58" s="2">
        <v>3371</v>
      </c>
      <c r="R58" s="2" t="s">
        <v>80</v>
      </c>
      <c r="S58" s="2">
        <v>0</v>
      </c>
      <c r="T58" s="2" t="s">
        <v>34</v>
      </c>
      <c r="U58" s="5">
        <v>3000</v>
      </c>
      <c r="V58" s="2"/>
      <c r="W58" s="2" t="s">
        <v>67</v>
      </c>
      <c r="X58" s="2" t="s">
        <v>409</v>
      </c>
      <c r="Y58" s="2" t="s">
        <v>69</v>
      </c>
      <c r="Z58" s="2" t="s">
        <v>84</v>
      </c>
      <c r="AA58" s="2" t="s">
        <v>70</v>
      </c>
      <c r="AB58" s="13">
        <v>5000000</v>
      </c>
      <c r="AC58" s="13">
        <v>5000000</v>
      </c>
    </row>
    <row r="59" spans="1:29" x14ac:dyDescent="0.25">
      <c r="A59" s="2" t="str">
        <f t="shared" si="0"/>
        <v>1.3.4M4739420RECURSOS RECAUDADOS DE MANERA EFICIENTE PROGRAMADOSDIRECCIÓN GENERAL DE INGRESOS</v>
      </c>
      <c r="C59" s="2" t="s">
        <v>487</v>
      </c>
      <c r="D59" s="2" t="s">
        <v>353</v>
      </c>
      <c r="E59" s="2" t="s">
        <v>368</v>
      </c>
      <c r="F59" s="2" t="s">
        <v>354</v>
      </c>
      <c r="G59" s="2" t="s">
        <v>371</v>
      </c>
      <c r="H59" s="2" t="s">
        <v>37</v>
      </c>
      <c r="I59" s="2" t="s">
        <v>380</v>
      </c>
      <c r="J59" s="2" t="s">
        <v>152</v>
      </c>
      <c r="K59" s="2" t="s">
        <v>397</v>
      </c>
      <c r="L59" s="2">
        <v>4</v>
      </c>
      <c r="M59" s="2">
        <v>7</v>
      </c>
      <c r="N59" s="2" t="s">
        <v>411</v>
      </c>
      <c r="O59" s="2"/>
      <c r="P59" s="2"/>
      <c r="Q59" s="2">
        <v>3942</v>
      </c>
      <c r="R59" s="2" t="s">
        <v>316</v>
      </c>
      <c r="S59" s="2">
        <v>0</v>
      </c>
      <c r="T59" s="2" t="s">
        <v>34</v>
      </c>
      <c r="U59" s="5">
        <v>3000</v>
      </c>
      <c r="V59" s="2"/>
      <c r="W59" s="2" t="s">
        <v>311</v>
      </c>
      <c r="X59" s="2" t="s">
        <v>411</v>
      </c>
      <c r="Y59" s="2" t="s">
        <v>312</v>
      </c>
      <c r="Z59" s="2" t="s">
        <v>314</v>
      </c>
      <c r="AA59" s="2" t="s">
        <v>313</v>
      </c>
      <c r="AB59" s="13">
        <v>5000000</v>
      </c>
      <c r="AC59" s="13">
        <v>5000000</v>
      </c>
    </row>
    <row r="60" spans="1:29" x14ac:dyDescent="0.25">
      <c r="A60" s="2" t="str">
        <f t="shared" si="0"/>
        <v>1.3.4M4742510RECURSOS RECAUDADOS DE MANERA EFICIENTE PROGRAMADOSDIRECCIÓN GENERAL DE INGRESOS</v>
      </c>
      <c r="C60" s="2" t="s">
        <v>487</v>
      </c>
      <c r="D60" s="2" t="s">
        <v>353</v>
      </c>
      <c r="E60" s="2" t="s">
        <v>368</v>
      </c>
      <c r="F60" s="2" t="s">
        <v>354</v>
      </c>
      <c r="G60" s="2" t="s">
        <v>371</v>
      </c>
      <c r="H60" s="2" t="s">
        <v>37</v>
      </c>
      <c r="I60" s="2" t="s">
        <v>380</v>
      </c>
      <c r="J60" s="2" t="s">
        <v>152</v>
      </c>
      <c r="K60" s="2" t="s">
        <v>397</v>
      </c>
      <c r="L60" s="2">
        <v>4</v>
      </c>
      <c r="M60" s="2">
        <v>7</v>
      </c>
      <c r="N60" s="2" t="s">
        <v>411</v>
      </c>
      <c r="O60" s="2"/>
      <c r="P60" s="2"/>
      <c r="Q60" s="2">
        <v>4251</v>
      </c>
      <c r="R60" s="2" t="s">
        <v>320</v>
      </c>
      <c r="S60" s="2">
        <v>0</v>
      </c>
      <c r="T60" s="2" t="s">
        <v>34</v>
      </c>
      <c r="U60" s="5">
        <v>4000</v>
      </c>
      <c r="V60" s="2"/>
      <c r="W60" s="2" t="s">
        <v>311</v>
      </c>
      <c r="X60" s="2" t="s">
        <v>411</v>
      </c>
      <c r="Y60" s="2" t="s">
        <v>312</v>
      </c>
      <c r="Z60" s="2" t="s">
        <v>314</v>
      </c>
      <c r="AA60" s="2" t="s">
        <v>313</v>
      </c>
      <c r="AB60" s="13">
        <v>2500000</v>
      </c>
      <c r="AC60" s="13">
        <v>2500000</v>
      </c>
    </row>
    <row r="61" spans="1:29" x14ac:dyDescent="0.25">
      <c r="A61" s="2" t="str">
        <f t="shared" si="0"/>
        <v>2.2.7R18425510SUMINISTRO DE AGUADIRECCIÓN GENERAL DE AGUA POTABLE Y SANEAMIENTO</v>
      </c>
      <c r="C61" s="2" t="s">
        <v>487</v>
      </c>
      <c r="D61" s="2" t="s">
        <v>355</v>
      </c>
      <c r="E61" s="2" t="s">
        <v>369</v>
      </c>
      <c r="F61" s="2" t="s">
        <v>356</v>
      </c>
      <c r="G61" s="2" t="s">
        <v>374</v>
      </c>
      <c r="H61" s="2" t="s">
        <v>299</v>
      </c>
      <c r="I61" s="2" t="s">
        <v>385</v>
      </c>
      <c r="J61" s="2" t="s">
        <v>51</v>
      </c>
      <c r="K61" s="2" t="s">
        <v>400</v>
      </c>
      <c r="L61" s="2">
        <v>18</v>
      </c>
      <c r="M61" s="2">
        <v>4</v>
      </c>
      <c r="N61" s="14" t="s">
        <v>408</v>
      </c>
      <c r="O61" s="2"/>
      <c r="P61" s="2"/>
      <c r="Q61" s="2">
        <v>2551</v>
      </c>
      <c r="R61" s="2" t="s">
        <v>252</v>
      </c>
      <c r="S61" s="2">
        <v>0</v>
      </c>
      <c r="T61" s="2" t="s">
        <v>34</v>
      </c>
      <c r="U61" s="5">
        <v>2000</v>
      </c>
      <c r="V61" s="2"/>
      <c r="W61" s="2" t="s">
        <v>296</v>
      </c>
      <c r="X61" s="14" t="s">
        <v>408</v>
      </c>
      <c r="Y61" s="2" t="s">
        <v>297</v>
      </c>
      <c r="Z61" s="2" t="s">
        <v>300</v>
      </c>
      <c r="AA61" s="2" t="s">
        <v>303</v>
      </c>
      <c r="AB61" s="13">
        <v>4800000</v>
      </c>
      <c r="AC61" s="13">
        <v>4800000</v>
      </c>
    </row>
    <row r="62" spans="1:29" x14ac:dyDescent="0.25">
      <c r="A62" s="2" t="str">
        <f t="shared" si="0"/>
        <v>1.3.4M5729810BIENES ADQUIRIDOSDIRECCIÓN GENERAL DE ADMINISTRACIÓN</v>
      </c>
      <c r="C62" s="2" t="s">
        <v>487</v>
      </c>
      <c r="D62" s="2" t="s">
        <v>353</v>
      </c>
      <c r="E62" s="2" t="s">
        <v>368</v>
      </c>
      <c r="F62" s="2" t="s">
        <v>354</v>
      </c>
      <c r="G62" s="2" t="s">
        <v>371</v>
      </c>
      <c r="H62" s="2" t="s">
        <v>37</v>
      </c>
      <c r="I62" s="2" t="s">
        <v>380</v>
      </c>
      <c r="J62" s="2" t="s">
        <v>152</v>
      </c>
      <c r="K62" s="2" t="s">
        <v>397</v>
      </c>
      <c r="L62" s="2">
        <v>5</v>
      </c>
      <c r="M62" s="2">
        <v>7</v>
      </c>
      <c r="N62" s="2" t="s">
        <v>411</v>
      </c>
      <c r="O62" s="2"/>
      <c r="P62" s="2"/>
      <c r="Q62" s="2">
        <v>2981</v>
      </c>
      <c r="R62" s="2" t="s">
        <v>125</v>
      </c>
      <c r="S62" s="2">
        <v>0</v>
      </c>
      <c r="T62" s="2" t="s">
        <v>34</v>
      </c>
      <c r="U62" s="5">
        <v>2000</v>
      </c>
      <c r="V62" s="2"/>
      <c r="W62" s="2" t="s">
        <v>149</v>
      </c>
      <c r="X62" s="2" t="s">
        <v>411</v>
      </c>
      <c r="Y62" s="2" t="s">
        <v>150</v>
      </c>
      <c r="Z62" s="2" t="s">
        <v>148</v>
      </c>
      <c r="AA62" s="2" t="s">
        <v>151</v>
      </c>
      <c r="AB62" s="13">
        <v>4617600</v>
      </c>
      <c r="AC62" s="13">
        <v>4617600</v>
      </c>
    </row>
    <row r="63" spans="1:29" x14ac:dyDescent="0.25">
      <c r="A63" s="2" t="str">
        <f t="shared" si="0"/>
        <v>1.3.4E7525410SERVICIOS MÉDICOS DE CALIDADDIRECCIÓN GENERAL DE SERVICIOS MÉDICOS MUNICIPALES</v>
      </c>
      <c r="C63" s="2" t="s">
        <v>487</v>
      </c>
      <c r="D63" s="2" t="s">
        <v>353</v>
      </c>
      <c r="E63" s="2" t="s">
        <v>368</v>
      </c>
      <c r="F63" s="2" t="s">
        <v>354</v>
      </c>
      <c r="G63" s="2" t="s">
        <v>371</v>
      </c>
      <c r="H63" s="2" t="s">
        <v>37</v>
      </c>
      <c r="I63" s="2" t="s">
        <v>380</v>
      </c>
      <c r="J63" s="2" t="s">
        <v>25</v>
      </c>
      <c r="K63" s="2" t="s">
        <v>394</v>
      </c>
      <c r="L63" s="2">
        <v>7</v>
      </c>
      <c r="M63" s="2">
        <v>5</v>
      </c>
      <c r="N63" s="2" t="s">
        <v>409</v>
      </c>
      <c r="O63" s="2"/>
      <c r="P63" s="2"/>
      <c r="Q63" s="2">
        <v>2541</v>
      </c>
      <c r="R63" s="2" t="s">
        <v>107</v>
      </c>
      <c r="S63" s="2">
        <v>0</v>
      </c>
      <c r="T63" s="2" t="s">
        <v>34</v>
      </c>
      <c r="U63" s="5">
        <v>2000</v>
      </c>
      <c r="V63" s="2"/>
      <c r="W63" s="2" t="s">
        <v>67</v>
      </c>
      <c r="X63" s="2" t="s">
        <v>409</v>
      </c>
      <c r="Y63" s="2" t="s">
        <v>69</v>
      </c>
      <c r="Z63" s="2" t="s">
        <v>104</v>
      </c>
      <c r="AA63" s="14" t="s">
        <v>103</v>
      </c>
      <c r="AB63" s="13">
        <v>4633806</v>
      </c>
      <c r="AC63" s="13">
        <v>4600000</v>
      </c>
    </row>
    <row r="64" spans="1:29" x14ac:dyDescent="0.25">
      <c r="A64" s="2" t="str">
        <f t="shared" si="0"/>
        <v>1.7.2R2556910EQUIPO Y HERRAMIENTA MANUALDIRECCIÓN GENERAL DE PROTECCIÓN CIVIL Y BOMBEROS</v>
      </c>
      <c r="C64" s="2" t="s">
        <v>487</v>
      </c>
      <c r="D64" s="2" t="s">
        <v>353</v>
      </c>
      <c r="E64" s="2" t="s">
        <v>368</v>
      </c>
      <c r="F64" s="2" t="s">
        <v>362</v>
      </c>
      <c r="G64" s="2" t="s">
        <v>372</v>
      </c>
      <c r="H64" s="2" t="s">
        <v>205</v>
      </c>
      <c r="I64" s="2" t="s">
        <v>383</v>
      </c>
      <c r="J64" s="2" t="s">
        <v>51</v>
      </c>
      <c r="K64" s="2" t="s">
        <v>400</v>
      </c>
      <c r="L64" s="2">
        <v>2</v>
      </c>
      <c r="M64" s="2">
        <v>5</v>
      </c>
      <c r="N64" s="2" t="s">
        <v>409</v>
      </c>
      <c r="O64" s="2"/>
      <c r="P64" s="2"/>
      <c r="Q64" s="2">
        <v>5691</v>
      </c>
      <c r="R64" s="2" t="s">
        <v>33</v>
      </c>
      <c r="S64" s="2">
        <v>0</v>
      </c>
      <c r="T64" s="2" t="s">
        <v>34</v>
      </c>
      <c r="U64" s="5">
        <v>5000</v>
      </c>
      <c r="V64" s="2"/>
      <c r="W64" s="2" t="s">
        <v>186</v>
      </c>
      <c r="X64" s="2" t="s">
        <v>409</v>
      </c>
      <c r="Y64" s="2" t="s">
        <v>203</v>
      </c>
      <c r="Z64" s="2" t="s">
        <v>209</v>
      </c>
      <c r="AA64" s="2" t="s">
        <v>204</v>
      </c>
      <c r="AB64" s="13">
        <v>4600000</v>
      </c>
      <c r="AC64" s="13">
        <v>4600000</v>
      </c>
    </row>
    <row r="65" spans="1:29" x14ac:dyDescent="0.25">
      <c r="A65" s="2" t="str">
        <f t="shared" si="0"/>
        <v>1.3.4E7525310SERVICIOS MÉDICOS DE CALIDADDIRECCIÓN GENERAL DE SERVICIOS MÉDICOS MUNICIPALES</v>
      </c>
      <c r="C65" s="2" t="s">
        <v>487</v>
      </c>
      <c r="D65" s="2" t="s">
        <v>353</v>
      </c>
      <c r="E65" s="2" t="s">
        <v>368</v>
      </c>
      <c r="F65" s="2" t="s">
        <v>354</v>
      </c>
      <c r="G65" s="2" t="s">
        <v>371</v>
      </c>
      <c r="H65" s="2" t="s">
        <v>37</v>
      </c>
      <c r="I65" s="2" t="s">
        <v>380</v>
      </c>
      <c r="J65" s="2" t="s">
        <v>25</v>
      </c>
      <c r="K65" s="2" t="s">
        <v>394</v>
      </c>
      <c r="L65" s="2">
        <v>7</v>
      </c>
      <c r="M65" s="2">
        <v>5</v>
      </c>
      <c r="N65" s="2" t="s">
        <v>409</v>
      </c>
      <c r="O65" s="2"/>
      <c r="P65" s="2"/>
      <c r="Q65" s="2">
        <v>2531</v>
      </c>
      <c r="R65" s="2" t="s">
        <v>106</v>
      </c>
      <c r="S65" s="2">
        <v>0</v>
      </c>
      <c r="T65" s="2" t="s">
        <v>34</v>
      </c>
      <c r="U65" s="5">
        <v>2000</v>
      </c>
      <c r="V65" s="2"/>
      <c r="W65" s="2" t="s">
        <v>67</v>
      </c>
      <c r="X65" s="2" t="s">
        <v>409</v>
      </c>
      <c r="Y65" s="2" t="s">
        <v>69</v>
      </c>
      <c r="Z65" s="2" t="s">
        <v>104</v>
      </c>
      <c r="AA65" s="14" t="s">
        <v>103</v>
      </c>
      <c r="AB65" s="13">
        <v>4761400</v>
      </c>
      <c r="AC65" s="13">
        <v>4500000</v>
      </c>
    </row>
    <row r="66" spans="1:29" x14ac:dyDescent="0.25">
      <c r="A66" s="2" t="str">
        <f t="shared" si="0"/>
        <v>1.3.4M5754110BIENES ADQUIRIDOSDIRECCIÓN GENERAL DE ADMINISTRACIÓN</v>
      </c>
      <c r="C66" s="2" t="s">
        <v>487</v>
      </c>
      <c r="D66" s="2" t="s">
        <v>353</v>
      </c>
      <c r="E66" s="2" t="s">
        <v>368</v>
      </c>
      <c r="F66" s="2" t="s">
        <v>354</v>
      </c>
      <c r="G66" s="2" t="s">
        <v>371</v>
      </c>
      <c r="H66" s="2" t="s">
        <v>37</v>
      </c>
      <c r="I66" s="2" t="s">
        <v>380</v>
      </c>
      <c r="J66" s="2" t="s">
        <v>152</v>
      </c>
      <c r="K66" s="2" t="s">
        <v>397</v>
      </c>
      <c r="L66" s="2">
        <v>5</v>
      </c>
      <c r="M66" s="2">
        <v>7</v>
      </c>
      <c r="N66" s="2" t="s">
        <v>411</v>
      </c>
      <c r="O66" s="2"/>
      <c r="P66" s="2"/>
      <c r="Q66" s="2">
        <v>5411</v>
      </c>
      <c r="R66" s="2" t="s">
        <v>132</v>
      </c>
      <c r="S66" s="2">
        <v>0</v>
      </c>
      <c r="T66" s="2" t="s">
        <v>34</v>
      </c>
      <c r="U66" s="5">
        <v>5000</v>
      </c>
      <c r="V66" s="2"/>
      <c r="W66" s="2" t="s">
        <v>149</v>
      </c>
      <c r="X66" s="2" t="s">
        <v>411</v>
      </c>
      <c r="Y66" s="2" t="s">
        <v>150</v>
      </c>
      <c r="Z66" s="2" t="s">
        <v>148</v>
      </c>
      <c r="AA66" s="2" t="s">
        <v>151</v>
      </c>
      <c r="AB66" s="13">
        <v>4063272</v>
      </c>
      <c r="AC66" s="13">
        <v>4063272</v>
      </c>
    </row>
    <row r="67" spans="1:29" x14ac:dyDescent="0.25">
      <c r="A67" s="2" t="str">
        <f t="shared" ref="A67:A130" si="1">+CONCATENATE(H67,J67,L67,M67,Q67,S67,Z67,AA67)</f>
        <v>1.3.4P1759110PROGRAMAS SOCIALES MUNICIPALES EVALUADOS DE MANERA INTERNA Y EXTERNADESPACHO DE LA JEFATURA DE GABINETE</v>
      </c>
      <c r="C67" s="2" t="s">
        <v>487</v>
      </c>
      <c r="D67" s="2" t="s">
        <v>353</v>
      </c>
      <c r="E67" s="2" t="s">
        <v>368</v>
      </c>
      <c r="F67" s="2" t="s">
        <v>354</v>
      </c>
      <c r="G67" s="2" t="s">
        <v>371</v>
      </c>
      <c r="H67" s="2" t="s">
        <v>37</v>
      </c>
      <c r="I67" s="2" t="s">
        <v>380</v>
      </c>
      <c r="J67" s="2" t="s">
        <v>36</v>
      </c>
      <c r="K67" s="2" t="s">
        <v>399</v>
      </c>
      <c r="L67" s="2">
        <v>1</v>
      </c>
      <c r="M67" s="2">
        <v>7</v>
      </c>
      <c r="N67" s="2" t="s">
        <v>411</v>
      </c>
      <c r="O67" s="2"/>
      <c r="P67" s="2"/>
      <c r="Q67" s="2">
        <v>5911</v>
      </c>
      <c r="R67" s="2" t="s">
        <v>20</v>
      </c>
      <c r="S67" s="2">
        <v>0</v>
      </c>
      <c r="T67" s="2" t="s">
        <v>34</v>
      </c>
      <c r="U67" s="5">
        <v>5000</v>
      </c>
      <c r="V67" s="2"/>
      <c r="W67" s="2" t="s">
        <v>22</v>
      </c>
      <c r="X67" s="2" t="s">
        <v>411</v>
      </c>
      <c r="Y67" s="2" t="s">
        <v>39</v>
      </c>
      <c r="Z67" s="2" t="s">
        <v>49</v>
      </c>
      <c r="AA67" s="2" t="s">
        <v>35</v>
      </c>
      <c r="AB67" s="13">
        <v>4000000</v>
      </c>
      <c r="AC67" s="13">
        <v>4000000</v>
      </c>
    </row>
    <row r="68" spans="1:29" x14ac:dyDescent="0.25">
      <c r="A68" s="2" t="str">
        <f t="shared" si="1"/>
        <v>1.7.1R8214410SEGURO DE GASTOS MEDICOS MAYORESCOMISARÍA DE LA POLICÍA PREVENTIVA MUNICIPAL</v>
      </c>
      <c r="C68" s="2" t="s">
        <v>487</v>
      </c>
      <c r="D68" s="2" t="s">
        <v>353</v>
      </c>
      <c r="E68" s="2" t="s">
        <v>368</v>
      </c>
      <c r="F68" s="2" t="s">
        <v>362</v>
      </c>
      <c r="G68" s="2" t="s">
        <v>372</v>
      </c>
      <c r="H68" s="2" t="s">
        <v>178</v>
      </c>
      <c r="I68" s="2" t="s">
        <v>382</v>
      </c>
      <c r="J68" s="2" t="s">
        <v>51</v>
      </c>
      <c r="K68" s="2" t="s">
        <v>400</v>
      </c>
      <c r="L68" s="2">
        <v>8</v>
      </c>
      <c r="M68" s="2">
        <v>2</v>
      </c>
      <c r="N68" s="2" t="s">
        <v>406</v>
      </c>
      <c r="O68" s="2"/>
      <c r="P68" s="2"/>
      <c r="Q68" s="2">
        <v>1441</v>
      </c>
      <c r="R68" s="2" t="s">
        <v>153</v>
      </c>
      <c r="S68" s="2">
        <v>0</v>
      </c>
      <c r="T68" s="2" t="s">
        <v>34</v>
      </c>
      <c r="U68" s="5">
        <v>1000</v>
      </c>
      <c r="V68" s="2"/>
      <c r="W68" s="2" t="s">
        <v>175</v>
      </c>
      <c r="X68" s="2" t="s">
        <v>406</v>
      </c>
      <c r="Y68" s="2" t="s">
        <v>176</v>
      </c>
      <c r="Z68" s="2" t="s">
        <v>181</v>
      </c>
      <c r="AA68" s="2" t="s">
        <v>175</v>
      </c>
      <c r="AB68" s="13">
        <v>4000000</v>
      </c>
      <c r="AC68" s="13">
        <v>0</v>
      </c>
    </row>
    <row r="69" spans="1:29" x14ac:dyDescent="0.25">
      <c r="A69" s="2" t="str">
        <f t="shared" si="1"/>
        <v>2.7.1S6838210ADMINISTRACIÓN GENERAL DE LA COORDINACIÓN GENERAL DE PARTICIPACIÓN CIUDADANA Y CONSTRUCCIÓN DE COMUNIDADDESPACHO DE LA COORDINACIÓN GENERAL DE PARTICIPACIÓN CIUDADANA Y CONSTRUCCIÓN DE COMUNIDAD</v>
      </c>
      <c r="C69" s="2" t="s">
        <v>487</v>
      </c>
      <c r="D69" s="2" t="s">
        <v>355</v>
      </c>
      <c r="E69" s="2" t="s">
        <v>369</v>
      </c>
      <c r="F69" s="2" t="s">
        <v>360</v>
      </c>
      <c r="G69" s="2" t="s">
        <v>377</v>
      </c>
      <c r="H69" s="2" t="s">
        <v>141</v>
      </c>
      <c r="I69" s="2" t="s">
        <v>390</v>
      </c>
      <c r="J69" s="2" t="s">
        <v>258</v>
      </c>
      <c r="K69" s="2" t="s">
        <v>401</v>
      </c>
      <c r="L69" s="2">
        <v>6</v>
      </c>
      <c r="M69" s="2">
        <v>8</v>
      </c>
      <c r="N69" s="2" t="s">
        <v>412</v>
      </c>
      <c r="O69" s="2"/>
      <c r="P69" s="2"/>
      <c r="Q69" s="2">
        <v>3821</v>
      </c>
      <c r="R69" s="2" t="s">
        <v>48</v>
      </c>
      <c r="S69" s="2">
        <v>0</v>
      </c>
      <c r="T69" s="2" t="s">
        <v>34</v>
      </c>
      <c r="U69" s="5">
        <v>3000</v>
      </c>
      <c r="V69" s="2"/>
      <c r="W69" s="2" t="s">
        <v>255</v>
      </c>
      <c r="X69" s="2" t="s">
        <v>412</v>
      </c>
      <c r="Y69" s="2" t="s">
        <v>277</v>
      </c>
      <c r="Z69" s="2" t="s">
        <v>276</v>
      </c>
      <c r="AA69" s="2" t="s">
        <v>262</v>
      </c>
      <c r="AB69" s="13">
        <v>4000000</v>
      </c>
      <c r="AC69" s="13">
        <v>4000000</v>
      </c>
    </row>
    <row r="70" spans="1:29" x14ac:dyDescent="0.25">
      <c r="A70" s="2" t="str">
        <f t="shared" si="1"/>
        <v>2.2.7R18424910SUMINISTRO DE AGUADIRECCIÓN GENERAL DE VIVIENDA</v>
      </c>
      <c r="C70" s="2" t="s">
        <v>487</v>
      </c>
      <c r="D70" s="2" t="s">
        <v>355</v>
      </c>
      <c r="E70" s="2" t="s">
        <v>369</v>
      </c>
      <c r="F70" s="2" t="s">
        <v>356</v>
      </c>
      <c r="G70" s="2" t="s">
        <v>374</v>
      </c>
      <c r="H70" s="2" t="s">
        <v>299</v>
      </c>
      <c r="I70" s="2" t="s">
        <v>385</v>
      </c>
      <c r="J70" s="2" t="s">
        <v>51</v>
      </c>
      <c r="K70" s="2" t="s">
        <v>400</v>
      </c>
      <c r="L70" s="2">
        <v>18</v>
      </c>
      <c r="M70" s="2">
        <v>4</v>
      </c>
      <c r="N70" s="14" t="s">
        <v>408</v>
      </c>
      <c r="O70" s="2"/>
      <c r="P70" s="2"/>
      <c r="Q70" s="2">
        <v>2491</v>
      </c>
      <c r="R70" s="2" t="s">
        <v>99</v>
      </c>
      <c r="S70" s="2">
        <v>0</v>
      </c>
      <c r="T70" s="2" t="s">
        <v>34</v>
      </c>
      <c r="U70" s="5">
        <v>2000</v>
      </c>
      <c r="V70" s="2"/>
      <c r="W70" s="2" t="s">
        <v>296</v>
      </c>
      <c r="X70" s="14" t="s">
        <v>408</v>
      </c>
      <c r="Y70" s="2" t="s">
        <v>297</v>
      </c>
      <c r="Z70" s="2" t="s">
        <v>300</v>
      </c>
      <c r="AA70" s="2" t="s">
        <v>302</v>
      </c>
      <c r="AB70" s="13">
        <v>4000000</v>
      </c>
      <c r="AC70" s="13">
        <v>4000000</v>
      </c>
    </row>
    <row r="71" spans="1:29" x14ac:dyDescent="0.25">
      <c r="A71" s="2" t="str">
        <f t="shared" si="1"/>
        <v>1.3.4M4721810PROYECTO DE PRESUPUESTODIRECCIÓN GENERAL DE INGRESOS</v>
      </c>
      <c r="C71" s="2" t="s">
        <v>487</v>
      </c>
      <c r="D71" s="2" t="s">
        <v>353</v>
      </c>
      <c r="E71" s="2" t="s">
        <v>368</v>
      </c>
      <c r="F71" s="2" t="s">
        <v>354</v>
      </c>
      <c r="G71" s="2" t="s">
        <v>371</v>
      </c>
      <c r="H71" s="2" t="s">
        <v>37</v>
      </c>
      <c r="I71" s="2" t="s">
        <v>380</v>
      </c>
      <c r="J71" s="2" t="s">
        <v>152</v>
      </c>
      <c r="K71" s="2" t="s">
        <v>397</v>
      </c>
      <c r="L71" s="2">
        <v>4</v>
      </c>
      <c r="M71" s="2">
        <v>7</v>
      </c>
      <c r="N71" s="2" t="s">
        <v>411</v>
      </c>
      <c r="O71" s="2"/>
      <c r="P71" s="2"/>
      <c r="Q71" s="2">
        <v>2181</v>
      </c>
      <c r="R71" s="2" t="s">
        <v>289</v>
      </c>
      <c r="S71" s="2">
        <v>0</v>
      </c>
      <c r="T71" s="2" t="s">
        <v>34</v>
      </c>
      <c r="U71" s="5">
        <v>2000</v>
      </c>
      <c r="V71" s="2"/>
      <c r="W71" s="2" t="s">
        <v>311</v>
      </c>
      <c r="X71" s="2" t="s">
        <v>411</v>
      </c>
      <c r="Y71" s="2" t="s">
        <v>312</v>
      </c>
      <c r="Z71" s="2" t="s">
        <v>310</v>
      </c>
      <c r="AA71" s="2" t="s">
        <v>313</v>
      </c>
      <c r="AB71" s="13">
        <v>4000000</v>
      </c>
      <c r="AC71" s="13">
        <v>4000000</v>
      </c>
    </row>
    <row r="72" spans="1:29" x14ac:dyDescent="0.25">
      <c r="A72" s="2" t="str">
        <f t="shared" si="1"/>
        <v>1.3.4E7553110SERVICIOS MÉDICOS DE CALIDADDIRECCIÓN GENERAL DE SERVICIOS MÉDICOS MUNICIPALES</v>
      </c>
      <c r="C72" s="2" t="s">
        <v>487</v>
      </c>
      <c r="D72" s="2" t="s">
        <v>353</v>
      </c>
      <c r="E72" s="2" t="s">
        <v>368</v>
      </c>
      <c r="F72" s="2" t="s">
        <v>354</v>
      </c>
      <c r="G72" s="2" t="s">
        <v>371</v>
      </c>
      <c r="H72" s="2" t="s">
        <v>37</v>
      </c>
      <c r="I72" s="2" t="s">
        <v>380</v>
      </c>
      <c r="J72" s="2" t="s">
        <v>25</v>
      </c>
      <c r="K72" s="2" t="s">
        <v>394</v>
      </c>
      <c r="L72" s="2">
        <v>7</v>
      </c>
      <c r="M72" s="2">
        <v>5</v>
      </c>
      <c r="N72" s="2" t="s">
        <v>409</v>
      </c>
      <c r="O72" s="2"/>
      <c r="P72" s="2"/>
      <c r="Q72" s="2">
        <v>5311</v>
      </c>
      <c r="R72" s="2" t="s">
        <v>111</v>
      </c>
      <c r="S72" s="2">
        <v>0</v>
      </c>
      <c r="T72" s="2" t="s">
        <v>34</v>
      </c>
      <c r="U72" s="5">
        <v>5000</v>
      </c>
      <c r="V72" s="2"/>
      <c r="W72" s="2" t="s">
        <v>67</v>
      </c>
      <c r="X72" s="2" t="s">
        <v>409</v>
      </c>
      <c r="Y72" s="2" t="s">
        <v>69</v>
      </c>
      <c r="Z72" s="2" t="s">
        <v>104</v>
      </c>
      <c r="AA72" s="14" t="s">
        <v>103</v>
      </c>
      <c r="AB72" s="13">
        <v>5362160</v>
      </c>
      <c r="AC72" s="13">
        <v>4000000</v>
      </c>
    </row>
    <row r="73" spans="1:29" x14ac:dyDescent="0.25">
      <c r="A73" s="2" t="str">
        <f t="shared" si="1"/>
        <v>1.3.4E12143110 INDUSTRÍAS REGULADASDIRECCIÓN GENERAL DE PROTECCIÓN Y SUSTENTABILIDAD</v>
      </c>
      <c r="C73" s="2" t="s">
        <v>487</v>
      </c>
      <c r="D73" s="2" t="s">
        <v>353</v>
      </c>
      <c r="E73" s="2" t="s">
        <v>368</v>
      </c>
      <c r="F73" s="2" t="s">
        <v>354</v>
      </c>
      <c r="G73" s="2" t="s">
        <v>371</v>
      </c>
      <c r="H73" s="2" t="s">
        <v>37</v>
      </c>
      <c r="I73" s="2" t="s">
        <v>380</v>
      </c>
      <c r="J73" s="2" t="s">
        <v>25</v>
      </c>
      <c r="K73" s="2" t="s">
        <v>394</v>
      </c>
      <c r="L73" s="2">
        <v>12</v>
      </c>
      <c r="M73" s="2">
        <v>1</v>
      </c>
      <c r="N73" s="2" t="s">
        <v>405</v>
      </c>
      <c r="O73" s="2"/>
      <c r="P73" s="2"/>
      <c r="Q73" s="2">
        <v>4311</v>
      </c>
      <c r="R73" s="2" t="s">
        <v>223</v>
      </c>
      <c r="S73" s="2">
        <v>0</v>
      </c>
      <c r="T73" s="2" t="s">
        <v>34</v>
      </c>
      <c r="U73" s="5">
        <v>4000</v>
      </c>
      <c r="V73" s="2"/>
      <c r="W73" s="2" t="s">
        <v>282</v>
      </c>
      <c r="X73" s="2" t="s">
        <v>405</v>
      </c>
      <c r="Y73" s="2" t="s">
        <v>283</v>
      </c>
      <c r="Z73" s="2" t="s">
        <v>488</v>
      </c>
      <c r="AA73" s="2" t="s">
        <v>347</v>
      </c>
      <c r="AB73" s="13">
        <v>2500000</v>
      </c>
      <c r="AC73" s="13">
        <v>2000000</v>
      </c>
    </row>
    <row r="74" spans="1:29" x14ac:dyDescent="0.25">
      <c r="A74" s="2" t="str">
        <f t="shared" si="1"/>
        <v>3.1.1E9643110CAL AGRÍCOLADIRECCIÓN GENERAL DE DESARROLLO RURAL</v>
      </c>
      <c r="C74" s="2" t="s">
        <v>487</v>
      </c>
      <c r="D74" s="2" t="s">
        <v>358</v>
      </c>
      <c r="E74" s="2" t="s">
        <v>370</v>
      </c>
      <c r="F74" s="2" t="s">
        <v>363</v>
      </c>
      <c r="G74" s="2" t="s">
        <v>378</v>
      </c>
      <c r="H74" s="2" t="s">
        <v>221</v>
      </c>
      <c r="I74" s="2" t="s">
        <v>391</v>
      </c>
      <c r="J74" s="2" t="s">
        <v>25</v>
      </c>
      <c r="K74" s="2" t="s">
        <v>394</v>
      </c>
      <c r="L74" s="2">
        <v>9</v>
      </c>
      <c r="M74" s="2">
        <v>6</v>
      </c>
      <c r="N74" s="2" t="s">
        <v>410</v>
      </c>
      <c r="O74" s="2"/>
      <c r="P74" s="2"/>
      <c r="Q74" s="2">
        <v>4311</v>
      </c>
      <c r="R74" s="2" t="s">
        <v>223</v>
      </c>
      <c r="S74" s="2">
        <v>0</v>
      </c>
      <c r="T74" s="2" t="s">
        <v>34</v>
      </c>
      <c r="U74" s="5">
        <v>4000</v>
      </c>
      <c r="V74" s="2"/>
      <c r="W74" s="2" t="s">
        <v>222</v>
      </c>
      <c r="X74" s="2" t="s">
        <v>410</v>
      </c>
      <c r="Y74" s="2" t="s">
        <v>234</v>
      </c>
      <c r="Z74" s="2" t="s">
        <v>235</v>
      </c>
      <c r="AA74" s="2" t="s">
        <v>220</v>
      </c>
      <c r="AB74" s="13">
        <v>1500000</v>
      </c>
      <c r="AC74" s="13">
        <v>1500000</v>
      </c>
    </row>
    <row r="75" spans="1:29" x14ac:dyDescent="0.25">
      <c r="A75" s="2" t="str">
        <f t="shared" si="1"/>
        <v>3.1.1E9643110INDEMINIZACIÓN AL PRODUCTOR GANADERODIRECCIÓN GENERAL DE DESARROLLO RURAL</v>
      </c>
      <c r="C75" s="2" t="s">
        <v>487</v>
      </c>
      <c r="D75" s="2" t="s">
        <v>358</v>
      </c>
      <c r="E75" s="2" t="s">
        <v>370</v>
      </c>
      <c r="F75" s="2" t="s">
        <v>363</v>
      </c>
      <c r="G75" s="2" t="s">
        <v>378</v>
      </c>
      <c r="H75" s="2" t="s">
        <v>221</v>
      </c>
      <c r="I75" s="2" t="s">
        <v>391</v>
      </c>
      <c r="J75" s="2" t="s">
        <v>25</v>
      </c>
      <c r="K75" s="2" t="s">
        <v>394</v>
      </c>
      <c r="L75" s="2">
        <v>9</v>
      </c>
      <c r="M75" s="2">
        <v>6</v>
      </c>
      <c r="N75" s="2" t="s">
        <v>410</v>
      </c>
      <c r="O75" s="2"/>
      <c r="P75" s="2"/>
      <c r="Q75" s="2">
        <v>4311</v>
      </c>
      <c r="R75" s="2" t="s">
        <v>223</v>
      </c>
      <c r="S75" s="2">
        <v>0</v>
      </c>
      <c r="T75" s="2" t="s">
        <v>34</v>
      </c>
      <c r="U75" s="5">
        <v>4000</v>
      </c>
      <c r="V75" s="2"/>
      <c r="W75" s="2" t="s">
        <v>222</v>
      </c>
      <c r="X75" s="2" t="s">
        <v>410</v>
      </c>
      <c r="Y75" s="2" t="s">
        <v>238</v>
      </c>
      <c r="Z75" s="2" t="s">
        <v>225</v>
      </c>
      <c r="AA75" s="2" t="s">
        <v>220</v>
      </c>
      <c r="AB75" s="13">
        <v>200000</v>
      </c>
      <c r="AC75" s="13">
        <v>200000</v>
      </c>
    </row>
    <row r="76" spans="1:29" x14ac:dyDescent="0.25">
      <c r="A76" s="2" t="str">
        <f t="shared" si="1"/>
        <v>2.2.7R18433210SUMINISTRO DE AGUADIRECCIÓN GENERAL DE AGUA POTABLE Y SANEAMIENTO</v>
      </c>
      <c r="C76" s="2" t="s">
        <v>487</v>
      </c>
      <c r="D76" s="2" t="s">
        <v>355</v>
      </c>
      <c r="E76" s="2" t="s">
        <v>369</v>
      </c>
      <c r="F76" s="2" t="s">
        <v>356</v>
      </c>
      <c r="G76" s="2" t="s">
        <v>374</v>
      </c>
      <c r="H76" s="2" t="s">
        <v>299</v>
      </c>
      <c r="I76" s="2" t="s">
        <v>385</v>
      </c>
      <c r="J76" s="2" t="s">
        <v>51</v>
      </c>
      <c r="K76" s="2" t="s">
        <v>400</v>
      </c>
      <c r="L76" s="2">
        <v>18</v>
      </c>
      <c r="M76" s="2">
        <v>4</v>
      </c>
      <c r="N76" s="14" t="s">
        <v>408</v>
      </c>
      <c r="O76" s="2"/>
      <c r="P76" s="2"/>
      <c r="Q76" s="2">
        <v>3321</v>
      </c>
      <c r="R76" s="2" t="s">
        <v>285</v>
      </c>
      <c r="S76" s="2">
        <v>0</v>
      </c>
      <c r="T76" s="2" t="s">
        <v>34</v>
      </c>
      <c r="U76" s="5">
        <v>3000</v>
      </c>
      <c r="V76" s="2"/>
      <c r="W76" s="2" t="s">
        <v>296</v>
      </c>
      <c r="X76" s="14" t="s">
        <v>408</v>
      </c>
      <c r="Y76" s="2" t="s">
        <v>297</v>
      </c>
      <c r="Z76" s="2" t="s">
        <v>300</v>
      </c>
      <c r="AA76" s="2" t="s">
        <v>303</v>
      </c>
      <c r="AB76" s="13">
        <v>3480000</v>
      </c>
      <c r="AC76" s="13">
        <v>3480000</v>
      </c>
    </row>
    <row r="77" spans="1:29" x14ac:dyDescent="0.25">
      <c r="A77" s="2" t="str">
        <f t="shared" si="1"/>
        <v>3.8.2E1733310SISTEMAS INFORMATICOS MODERNIZADOS RECIBIDOSDIRECCION GENERAL DE INNOVACION GUBERNAMENTAL</v>
      </c>
      <c r="C77" s="2" t="s">
        <v>487</v>
      </c>
      <c r="D77" s="2" t="s">
        <v>358</v>
      </c>
      <c r="E77" s="2" t="s">
        <v>370</v>
      </c>
      <c r="F77" s="2" t="s">
        <v>359</v>
      </c>
      <c r="G77" s="2" t="s">
        <v>379</v>
      </c>
      <c r="H77" s="2" t="s">
        <v>24</v>
      </c>
      <c r="I77" s="2" t="s">
        <v>392</v>
      </c>
      <c r="J77" s="2" t="s">
        <v>25</v>
      </c>
      <c r="K77" s="2" t="s">
        <v>394</v>
      </c>
      <c r="L77" s="2">
        <v>1</v>
      </c>
      <c r="M77" s="2">
        <v>7</v>
      </c>
      <c r="N77" s="2" t="s">
        <v>411</v>
      </c>
      <c r="O77" s="2"/>
      <c r="P77" s="2"/>
      <c r="Q77" s="2">
        <v>3331</v>
      </c>
      <c r="R77" s="2" t="s">
        <v>16</v>
      </c>
      <c r="S77" s="2">
        <v>0</v>
      </c>
      <c r="T77" s="2" t="s">
        <v>34</v>
      </c>
      <c r="U77" s="5">
        <v>3000</v>
      </c>
      <c r="V77" s="2"/>
      <c r="W77" s="2" t="s">
        <v>22</v>
      </c>
      <c r="X77" s="2" t="s">
        <v>411</v>
      </c>
      <c r="Y77" s="2" t="s">
        <v>23</v>
      </c>
      <c r="Z77" s="2" t="s">
        <v>13</v>
      </c>
      <c r="AA77" s="2" t="s">
        <v>14</v>
      </c>
      <c r="AB77" s="13">
        <v>7300000.0799999898</v>
      </c>
      <c r="AC77" s="13">
        <v>3300000</v>
      </c>
    </row>
    <row r="78" spans="1:29" x14ac:dyDescent="0.25">
      <c r="A78" s="2" t="str">
        <f t="shared" si="1"/>
        <v>1.3.4E1838210SERVICIOS DE ALIMENTOSDIRECCIÓN GENERAL DE RELACIONES PÚBLICAS</v>
      </c>
      <c r="C78" s="2" t="s">
        <v>487</v>
      </c>
      <c r="D78" s="2" t="s">
        <v>353</v>
      </c>
      <c r="E78" s="2" t="s">
        <v>368</v>
      </c>
      <c r="F78" s="2" t="s">
        <v>354</v>
      </c>
      <c r="G78" s="2" t="s">
        <v>371</v>
      </c>
      <c r="H78" s="2" t="s">
        <v>37</v>
      </c>
      <c r="I78" s="2" t="s">
        <v>380</v>
      </c>
      <c r="J78" s="2" t="s">
        <v>25</v>
      </c>
      <c r="K78" s="2" t="s">
        <v>394</v>
      </c>
      <c r="L78" s="2">
        <v>1</v>
      </c>
      <c r="M78" s="2">
        <v>8</v>
      </c>
      <c r="N78" s="2" t="s">
        <v>412</v>
      </c>
      <c r="O78" s="2"/>
      <c r="P78" s="2"/>
      <c r="Q78" s="2">
        <v>3821</v>
      </c>
      <c r="R78" s="2" t="s">
        <v>48</v>
      </c>
      <c r="S78" s="2">
        <v>0</v>
      </c>
      <c r="T78" s="2" t="s">
        <v>34</v>
      </c>
      <c r="U78" s="5">
        <v>3000</v>
      </c>
      <c r="V78" s="2"/>
      <c r="W78" s="2" t="s">
        <v>22</v>
      </c>
      <c r="X78" s="2" t="s">
        <v>412</v>
      </c>
      <c r="Y78" s="2" t="s">
        <v>215</v>
      </c>
      <c r="Z78" s="2" t="s">
        <v>214</v>
      </c>
      <c r="AA78" s="2" t="s">
        <v>216</v>
      </c>
      <c r="AB78" s="13">
        <v>4054000</v>
      </c>
      <c r="AC78" s="13">
        <f>4054000-800000</f>
        <v>3254000</v>
      </c>
    </row>
    <row r="79" spans="1:29" x14ac:dyDescent="0.25">
      <c r="A79" s="2" t="str">
        <f t="shared" si="1"/>
        <v>1.3.4P1736510SERVIDORES PUBLCIOS MUNICIPALES CAPACITADOSDESPACHO DE LA JEFATURA DE GABINETE</v>
      </c>
      <c r="C79" s="2" t="s">
        <v>487</v>
      </c>
      <c r="D79" s="2" t="s">
        <v>353</v>
      </c>
      <c r="E79" s="2" t="s">
        <v>368</v>
      </c>
      <c r="F79" s="2" t="s">
        <v>354</v>
      </c>
      <c r="G79" s="2" t="s">
        <v>371</v>
      </c>
      <c r="H79" s="2" t="s">
        <v>37</v>
      </c>
      <c r="I79" s="2" t="s">
        <v>380</v>
      </c>
      <c r="J79" s="2" t="s">
        <v>36</v>
      </c>
      <c r="K79" s="2" t="s">
        <v>399</v>
      </c>
      <c r="L79" s="2">
        <v>1</v>
      </c>
      <c r="M79" s="2">
        <v>7</v>
      </c>
      <c r="N79" s="2" t="s">
        <v>411</v>
      </c>
      <c r="O79" s="2"/>
      <c r="P79" s="2"/>
      <c r="Q79" s="2">
        <v>3651</v>
      </c>
      <c r="R79" s="2" t="s">
        <v>40</v>
      </c>
      <c r="S79" s="2">
        <v>0</v>
      </c>
      <c r="T79" s="2" t="s">
        <v>34</v>
      </c>
      <c r="U79" s="5">
        <v>3000</v>
      </c>
      <c r="V79" s="2"/>
      <c r="W79" s="2" t="s">
        <v>22</v>
      </c>
      <c r="X79" s="2" t="s">
        <v>411</v>
      </c>
      <c r="Y79" s="2" t="s">
        <v>39</v>
      </c>
      <c r="Z79" s="2" t="s">
        <v>38</v>
      </c>
      <c r="AA79" s="2" t="s">
        <v>35</v>
      </c>
      <c r="AB79" s="13">
        <v>3115992</v>
      </c>
      <c r="AC79" s="13">
        <v>3115992</v>
      </c>
    </row>
    <row r="80" spans="1:29" x14ac:dyDescent="0.25">
      <c r="A80" s="2" t="str">
        <f t="shared" si="1"/>
        <v>1.3.4P1733910PROGRAMAS SOCIALES MUNICIPALES EVALUADOS DE MANERA INTERNA Y EXTERNADESPACHO DE LA JEFATURA DE GABINETE</v>
      </c>
      <c r="C80" s="2" t="s">
        <v>487</v>
      </c>
      <c r="D80" s="2" t="s">
        <v>353</v>
      </c>
      <c r="E80" s="2" t="s">
        <v>368</v>
      </c>
      <c r="F80" s="2" t="s">
        <v>354</v>
      </c>
      <c r="G80" s="2" t="s">
        <v>371</v>
      </c>
      <c r="H80" s="2" t="s">
        <v>37</v>
      </c>
      <c r="I80" s="2" t="s">
        <v>380</v>
      </c>
      <c r="J80" s="2" t="s">
        <v>36</v>
      </c>
      <c r="K80" s="2" t="s">
        <v>399</v>
      </c>
      <c r="L80" s="2">
        <v>1</v>
      </c>
      <c r="M80" s="2">
        <v>7</v>
      </c>
      <c r="N80" s="2" t="s">
        <v>411</v>
      </c>
      <c r="O80" s="2"/>
      <c r="P80" s="2"/>
      <c r="Q80" s="2">
        <v>3391</v>
      </c>
      <c r="R80" s="2" t="s">
        <v>17</v>
      </c>
      <c r="S80" s="2">
        <v>0</v>
      </c>
      <c r="T80" s="2" t="s">
        <v>34</v>
      </c>
      <c r="U80" s="5">
        <v>3000</v>
      </c>
      <c r="V80" s="2"/>
      <c r="W80" s="2" t="s">
        <v>22</v>
      </c>
      <c r="X80" s="2" t="s">
        <v>411</v>
      </c>
      <c r="Y80" s="2" t="s">
        <v>39</v>
      </c>
      <c r="Z80" s="2" t="s">
        <v>49</v>
      </c>
      <c r="AA80" s="2" t="s">
        <v>35</v>
      </c>
      <c r="AB80" s="13">
        <v>3000000</v>
      </c>
      <c r="AC80" s="13">
        <v>3000000</v>
      </c>
    </row>
    <row r="81" spans="1:29" x14ac:dyDescent="0.25">
      <c r="A81" s="2" t="str">
        <f t="shared" si="1"/>
        <v>3.1.1E9643110REHBILITACIÓN DE TALLERES ARTESANALESDIRECCIÓN GENERAL DE TURISMO</v>
      </c>
      <c r="C81" s="2" t="s">
        <v>487</v>
      </c>
      <c r="D81" s="2" t="s">
        <v>358</v>
      </c>
      <c r="E81" s="2" t="s">
        <v>370</v>
      </c>
      <c r="F81" s="2" t="s">
        <v>363</v>
      </c>
      <c r="G81" s="2" t="s">
        <v>378</v>
      </c>
      <c r="H81" s="2" t="s">
        <v>221</v>
      </c>
      <c r="I81" s="2" t="s">
        <v>391</v>
      </c>
      <c r="J81" s="2" t="s">
        <v>25</v>
      </c>
      <c r="K81" s="2" t="s">
        <v>394</v>
      </c>
      <c r="L81" s="2">
        <v>9</v>
      </c>
      <c r="M81" s="2">
        <v>6</v>
      </c>
      <c r="N81" s="2" t="s">
        <v>410</v>
      </c>
      <c r="O81" s="2"/>
      <c r="P81" s="2"/>
      <c r="Q81" s="2">
        <v>4311</v>
      </c>
      <c r="R81" s="2" t="s">
        <v>223</v>
      </c>
      <c r="S81" s="2">
        <v>0</v>
      </c>
      <c r="T81" s="2" t="s">
        <v>34</v>
      </c>
      <c r="U81" s="5">
        <v>4000</v>
      </c>
      <c r="V81" s="2"/>
      <c r="W81" s="2" t="s">
        <v>222</v>
      </c>
      <c r="X81" s="2" t="s">
        <v>410</v>
      </c>
      <c r="Y81" s="2" t="s">
        <v>229</v>
      </c>
      <c r="Z81" s="2" t="s">
        <v>230</v>
      </c>
      <c r="AA81" s="2" t="s">
        <v>231</v>
      </c>
      <c r="AB81" s="13">
        <v>100000</v>
      </c>
      <c r="AC81" s="13">
        <v>100000</v>
      </c>
    </row>
    <row r="82" spans="1:29" x14ac:dyDescent="0.25">
      <c r="A82" s="2" t="str">
        <f t="shared" si="1"/>
        <v>1.3.4E12153110QUEMAS AGRICOLAS E INCENDIOS FORESTALES PREVENIDOSDIRECCIÓN DE PROYECTO CAJITITLAN</v>
      </c>
      <c r="C82" s="2" t="s">
        <v>487</v>
      </c>
      <c r="D82" s="2" t="s">
        <v>353</v>
      </c>
      <c r="E82" s="2" t="s">
        <v>368</v>
      </c>
      <c r="F82" s="2" t="s">
        <v>354</v>
      </c>
      <c r="G82" s="2" t="s">
        <v>371</v>
      </c>
      <c r="H82" s="2" t="s">
        <v>37</v>
      </c>
      <c r="I82" s="2" t="s">
        <v>380</v>
      </c>
      <c r="J82" s="2" t="s">
        <v>25</v>
      </c>
      <c r="K82" s="2" t="s">
        <v>394</v>
      </c>
      <c r="L82" s="2">
        <v>12</v>
      </c>
      <c r="M82" s="2">
        <v>1</v>
      </c>
      <c r="N82" s="2" t="s">
        <v>405</v>
      </c>
      <c r="O82" s="2"/>
      <c r="P82" s="2"/>
      <c r="Q82" s="2">
        <v>5311</v>
      </c>
      <c r="R82" s="2" t="s">
        <v>111</v>
      </c>
      <c r="S82" s="2">
        <v>0</v>
      </c>
      <c r="T82" s="2" t="s">
        <v>34</v>
      </c>
      <c r="U82" s="5">
        <v>5000</v>
      </c>
      <c r="V82" s="2"/>
      <c r="W82" s="2" t="s">
        <v>282</v>
      </c>
      <c r="X82" s="2" t="s">
        <v>405</v>
      </c>
      <c r="Y82" s="2" t="s">
        <v>283</v>
      </c>
      <c r="Z82" s="2" t="s">
        <v>288</v>
      </c>
      <c r="AA82" s="2" t="s">
        <v>348</v>
      </c>
      <c r="AB82" s="13">
        <v>3900000</v>
      </c>
      <c r="AC82" s="13">
        <v>3000000</v>
      </c>
    </row>
    <row r="83" spans="1:29" x14ac:dyDescent="0.25">
      <c r="A83" s="2" t="str">
        <f t="shared" si="1"/>
        <v>2.2.7R18424610SUMINISTRO DE AGUADIRECCIÓN GENERAL DE AGUA POTABLE Y SANEAMIENTO</v>
      </c>
      <c r="C83" s="2" t="s">
        <v>487</v>
      </c>
      <c r="D83" s="2" t="s">
        <v>355</v>
      </c>
      <c r="E83" s="2" t="s">
        <v>369</v>
      </c>
      <c r="F83" s="2" t="s">
        <v>356</v>
      </c>
      <c r="G83" s="2" t="s">
        <v>374</v>
      </c>
      <c r="H83" s="2" t="s">
        <v>299</v>
      </c>
      <c r="I83" s="2" t="s">
        <v>385</v>
      </c>
      <c r="J83" s="2" t="s">
        <v>51</v>
      </c>
      <c r="K83" s="2" t="s">
        <v>400</v>
      </c>
      <c r="L83" s="2">
        <v>18</v>
      </c>
      <c r="M83" s="2">
        <v>4</v>
      </c>
      <c r="N83" s="14" t="s">
        <v>408</v>
      </c>
      <c r="O83" s="2"/>
      <c r="P83" s="2"/>
      <c r="Q83" s="2">
        <v>2461</v>
      </c>
      <c r="R83" s="2" t="s">
        <v>77</v>
      </c>
      <c r="S83" s="2">
        <v>0</v>
      </c>
      <c r="T83" s="2" t="s">
        <v>34</v>
      </c>
      <c r="U83" s="5">
        <v>2000</v>
      </c>
      <c r="V83" s="2"/>
      <c r="W83" s="2" t="s">
        <v>296</v>
      </c>
      <c r="X83" s="14" t="s">
        <v>408</v>
      </c>
      <c r="Y83" s="2" t="s">
        <v>297</v>
      </c>
      <c r="Z83" s="2" t="s">
        <v>300</v>
      </c>
      <c r="AA83" s="2" t="s">
        <v>303</v>
      </c>
      <c r="AB83" s="13">
        <v>3000000</v>
      </c>
      <c r="AC83" s="13">
        <v>3000000</v>
      </c>
    </row>
    <row r="84" spans="1:29" x14ac:dyDescent="0.25">
      <c r="A84" s="2" t="str">
        <f t="shared" si="1"/>
        <v>1.3.4M5732310BIENES ADQUIRIDOSDIRECCIÓN GENERAL DE ADMINISTRACIÓN</v>
      </c>
      <c r="C84" s="2" t="s">
        <v>487</v>
      </c>
      <c r="D84" s="2" t="s">
        <v>353</v>
      </c>
      <c r="E84" s="2" t="s">
        <v>368</v>
      </c>
      <c r="F84" s="2" t="s">
        <v>354</v>
      </c>
      <c r="G84" s="2" t="s">
        <v>371</v>
      </c>
      <c r="H84" s="2" t="s">
        <v>37</v>
      </c>
      <c r="I84" s="2" t="s">
        <v>380</v>
      </c>
      <c r="J84" s="2" t="s">
        <v>152</v>
      </c>
      <c r="K84" s="2" t="s">
        <v>397</v>
      </c>
      <c r="L84" s="2">
        <v>5</v>
      </c>
      <c r="M84" s="2">
        <v>7</v>
      </c>
      <c r="N84" s="2" t="s">
        <v>411</v>
      </c>
      <c r="O84" s="2"/>
      <c r="P84" s="2"/>
      <c r="Q84" s="2">
        <v>3231</v>
      </c>
      <c r="R84" s="2" t="s">
        <v>159</v>
      </c>
      <c r="S84" s="2">
        <v>0</v>
      </c>
      <c r="T84" s="2" t="s">
        <v>34</v>
      </c>
      <c r="U84" s="5">
        <v>3000</v>
      </c>
      <c r="V84" s="2"/>
      <c r="W84" s="2" t="s">
        <v>149</v>
      </c>
      <c r="X84" s="2" t="s">
        <v>411</v>
      </c>
      <c r="Y84" s="2" t="s">
        <v>150</v>
      </c>
      <c r="Z84" s="2" t="s">
        <v>148</v>
      </c>
      <c r="AA84" s="2" t="s">
        <v>151</v>
      </c>
      <c r="AB84" s="13">
        <v>2664744</v>
      </c>
      <c r="AC84" s="13">
        <v>2664744</v>
      </c>
    </row>
    <row r="85" spans="1:29" x14ac:dyDescent="0.25">
      <c r="A85" s="2" t="str">
        <f t="shared" si="1"/>
        <v>3.8.2E1733910SISTEMAS INFORMATICOS MODERNIZADOS RECIBIDOSDIRECCION GENERAL DE INNOVACION GUBERNAMENTAL</v>
      </c>
      <c r="C85" s="2" t="s">
        <v>487</v>
      </c>
      <c r="D85" s="2" t="s">
        <v>358</v>
      </c>
      <c r="E85" s="2" t="s">
        <v>370</v>
      </c>
      <c r="F85" s="2" t="s">
        <v>359</v>
      </c>
      <c r="G85" s="2" t="s">
        <v>379</v>
      </c>
      <c r="H85" s="2" t="s">
        <v>24</v>
      </c>
      <c r="I85" s="2" t="s">
        <v>392</v>
      </c>
      <c r="J85" s="2" t="s">
        <v>25</v>
      </c>
      <c r="K85" s="2" t="s">
        <v>394</v>
      </c>
      <c r="L85" s="2">
        <v>1</v>
      </c>
      <c r="M85" s="2">
        <v>7</v>
      </c>
      <c r="N85" s="2" t="s">
        <v>411</v>
      </c>
      <c r="O85" s="2"/>
      <c r="P85" s="2"/>
      <c r="Q85" s="2">
        <v>3391</v>
      </c>
      <c r="R85" s="2" t="s">
        <v>17</v>
      </c>
      <c r="S85" s="2">
        <v>0</v>
      </c>
      <c r="T85" s="2" t="s">
        <v>34</v>
      </c>
      <c r="U85" s="5">
        <v>3000</v>
      </c>
      <c r="V85" s="2"/>
      <c r="W85" s="2" t="s">
        <v>22</v>
      </c>
      <c r="X85" s="2" t="s">
        <v>411</v>
      </c>
      <c r="Y85" s="2" t="s">
        <v>23</v>
      </c>
      <c r="Z85" s="2" t="s">
        <v>13</v>
      </c>
      <c r="AA85" s="2" t="s">
        <v>14</v>
      </c>
      <c r="AB85" s="13">
        <v>2500000</v>
      </c>
      <c r="AC85" s="13">
        <v>2500000</v>
      </c>
    </row>
    <row r="86" spans="1:29" x14ac:dyDescent="0.25">
      <c r="A86" s="2" t="str">
        <f t="shared" si="1"/>
        <v>1.3.4E7524710SERVICIO DE BALIZAMIENTO Y SEÑALETICADIRECCIÓN GENERAL DE MANTENIMIENTO URBANO</v>
      </c>
      <c r="C86" s="2" t="s">
        <v>487</v>
      </c>
      <c r="D86" s="2" t="s">
        <v>353</v>
      </c>
      <c r="E86" s="2" t="s">
        <v>368</v>
      </c>
      <c r="F86" s="2" t="s">
        <v>354</v>
      </c>
      <c r="G86" s="2" t="s">
        <v>371</v>
      </c>
      <c r="H86" s="2" t="s">
        <v>37</v>
      </c>
      <c r="I86" s="2" t="s">
        <v>380</v>
      </c>
      <c r="J86" s="2" t="s">
        <v>25</v>
      </c>
      <c r="K86" s="2" t="s">
        <v>394</v>
      </c>
      <c r="L86" s="2">
        <v>7</v>
      </c>
      <c r="M86" s="2">
        <v>5</v>
      </c>
      <c r="N86" s="2" t="s">
        <v>409</v>
      </c>
      <c r="O86" s="2"/>
      <c r="P86" s="2"/>
      <c r="Q86" s="2">
        <v>2471</v>
      </c>
      <c r="R86" s="2" t="s">
        <v>78</v>
      </c>
      <c r="S86" s="2">
        <v>0</v>
      </c>
      <c r="T86" s="2" t="s">
        <v>34</v>
      </c>
      <c r="U86" s="5">
        <v>2000</v>
      </c>
      <c r="V86" s="2"/>
      <c r="W86" s="2" t="s">
        <v>67</v>
      </c>
      <c r="X86" s="2" t="s">
        <v>409</v>
      </c>
      <c r="Y86" s="2" t="s">
        <v>69</v>
      </c>
      <c r="Z86" s="2" t="s">
        <v>96</v>
      </c>
      <c r="AA86" s="2" t="s">
        <v>97</v>
      </c>
      <c r="AB86" s="13">
        <v>3000000</v>
      </c>
      <c r="AC86" s="13">
        <v>2500000</v>
      </c>
    </row>
    <row r="87" spans="1:29" x14ac:dyDescent="0.25">
      <c r="A87" s="2" t="str">
        <f t="shared" si="1"/>
        <v>1.7.2R2527210EQUIPOS DE PROTECCIÓN PERSONAL PARA ELEMENTOS DE PCYBDIRECCIÓN GENERAL DE PROTECCIÓN CIVIL Y BOMBEROS</v>
      </c>
      <c r="C87" s="2" t="s">
        <v>487</v>
      </c>
      <c r="D87" s="2" t="s">
        <v>353</v>
      </c>
      <c r="E87" s="2" t="s">
        <v>368</v>
      </c>
      <c r="F87" s="2" t="s">
        <v>362</v>
      </c>
      <c r="G87" s="2" t="s">
        <v>372</v>
      </c>
      <c r="H87" s="2" t="s">
        <v>205</v>
      </c>
      <c r="I87" s="2" t="s">
        <v>383</v>
      </c>
      <c r="J87" s="2" t="s">
        <v>51</v>
      </c>
      <c r="K87" s="2" t="s">
        <v>400</v>
      </c>
      <c r="L87" s="2">
        <v>2</v>
      </c>
      <c r="M87" s="2">
        <v>5</v>
      </c>
      <c r="N87" s="2" t="s">
        <v>409</v>
      </c>
      <c r="O87" s="2"/>
      <c r="P87" s="2"/>
      <c r="Q87" s="2">
        <v>2721</v>
      </c>
      <c r="R87" s="2" t="s">
        <v>72</v>
      </c>
      <c r="S87" s="2">
        <v>0</v>
      </c>
      <c r="T87" s="2" t="s">
        <v>34</v>
      </c>
      <c r="U87" s="5">
        <v>2000</v>
      </c>
      <c r="V87" s="2"/>
      <c r="W87" s="2" t="s">
        <v>186</v>
      </c>
      <c r="X87" s="2" t="s">
        <v>409</v>
      </c>
      <c r="Y87" s="2" t="s">
        <v>203</v>
      </c>
      <c r="Z87" s="2" t="s">
        <v>208</v>
      </c>
      <c r="AA87" s="2" t="s">
        <v>204</v>
      </c>
      <c r="AB87" s="13">
        <v>3500000</v>
      </c>
      <c r="AC87" s="13">
        <v>2500000</v>
      </c>
    </row>
    <row r="88" spans="1:29" x14ac:dyDescent="0.25">
      <c r="A88" s="2" t="str">
        <f t="shared" si="1"/>
        <v>1.3.4K12133210OBRAS DE INFRAESTRUCTURA MUNICIPALDIRECCIÓN GENERAL DE LICITACIÓN Y NORMATIVIDAD</v>
      </c>
      <c r="C88" s="2" t="s">
        <v>487</v>
      </c>
      <c r="D88" s="2" t="s">
        <v>353</v>
      </c>
      <c r="E88" s="2" t="s">
        <v>368</v>
      </c>
      <c r="F88" s="2" t="s">
        <v>354</v>
      </c>
      <c r="G88" s="2" t="s">
        <v>371</v>
      </c>
      <c r="H88" s="2" t="s">
        <v>37</v>
      </c>
      <c r="I88" s="2" t="s">
        <v>380</v>
      </c>
      <c r="J88" s="2" t="s">
        <v>292</v>
      </c>
      <c r="K88" s="2" t="s">
        <v>396</v>
      </c>
      <c r="L88" s="2">
        <v>12</v>
      </c>
      <c r="M88" s="2">
        <v>1</v>
      </c>
      <c r="N88" s="2" t="s">
        <v>405</v>
      </c>
      <c r="O88" s="2"/>
      <c r="P88" s="2"/>
      <c r="Q88" s="2">
        <v>3321</v>
      </c>
      <c r="R88" s="2" t="s">
        <v>285</v>
      </c>
      <c r="S88" s="2">
        <v>0</v>
      </c>
      <c r="T88" s="2" t="s">
        <v>34</v>
      </c>
      <c r="U88" s="5">
        <v>3000</v>
      </c>
      <c r="V88" s="2"/>
      <c r="W88" s="2" t="s">
        <v>282</v>
      </c>
      <c r="X88" s="2" t="s">
        <v>405</v>
      </c>
      <c r="Y88" s="2" t="s">
        <v>283</v>
      </c>
      <c r="Z88" s="2" t="s">
        <v>293</v>
      </c>
      <c r="AA88" s="2" t="s">
        <v>346</v>
      </c>
      <c r="AB88" s="13">
        <v>2500000</v>
      </c>
      <c r="AC88" s="13">
        <v>2500000</v>
      </c>
    </row>
    <row r="89" spans="1:29" x14ac:dyDescent="0.25">
      <c r="A89" s="2" t="str">
        <f t="shared" si="1"/>
        <v>1.3.4M4738210RECURSOS RECAUDADOS DE MANERA EFICIENTE PROGRAMADOSDIRECCIÓN GENERAL DE INGRESOS</v>
      </c>
      <c r="C89" s="2" t="s">
        <v>487</v>
      </c>
      <c r="D89" s="2" t="s">
        <v>353</v>
      </c>
      <c r="E89" s="2" t="s">
        <v>368</v>
      </c>
      <c r="F89" s="2" t="s">
        <v>354</v>
      </c>
      <c r="G89" s="2" t="s">
        <v>371</v>
      </c>
      <c r="H89" s="2" t="s">
        <v>37</v>
      </c>
      <c r="I89" s="2" t="s">
        <v>380</v>
      </c>
      <c r="J89" s="2" t="s">
        <v>152</v>
      </c>
      <c r="K89" s="2" t="s">
        <v>397</v>
      </c>
      <c r="L89" s="2">
        <v>4</v>
      </c>
      <c r="M89" s="2">
        <v>7</v>
      </c>
      <c r="N89" s="2" t="s">
        <v>411</v>
      </c>
      <c r="O89" s="2"/>
      <c r="P89" s="2"/>
      <c r="Q89" s="2">
        <v>3821</v>
      </c>
      <c r="R89" s="2" t="s">
        <v>48</v>
      </c>
      <c r="S89" s="2">
        <v>0</v>
      </c>
      <c r="T89" s="2" t="s">
        <v>34</v>
      </c>
      <c r="U89" s="5">
        <v>3000</v>
      </c>
      <c r="V89" s="2"/>
      <c r="W89" s="2" t="s">
        <v>311</v>
      </c>
      <c r="X89" s="2" t="s">
        <v>411</v>
      </c>
      <c r="Y89" s="2" t="s">
        <v>312</v>
      </c>
      <c r="Z89" s="2" t="s">
        <v>314</v>
      </c>
      <c r="AA89" s="2" t="s">
        <v>313</v>
      </c>
      <c r="AB89" s="13">
        <v>2500000</v>
      </c>
      <c r="AC89" s="13">
        <v>2500000</v>
      </c>
    </row>
    <row r="90" spans="1:29" x14ac:dyDescent="0.25">
      <c r="A90" s="2" t="str">
        <f t="shared" si="1"/>
        <v>3.1.1E9643110TECNIFICACIÓN DE TALLERES ARTESANALESDIRECCIÓN GENERAL DE TURISMO</v>
      </c>
      <c r="C90" s="2" t="s">
        <v>487</v>
      </c>
      <c r="D90" s="2" t="s">
        <v>358</v>
      </c>
      <c r="E90" s="2" t="s">
        <v>370</v>
      </c>
      <c r="F90" s="2" t="s">
        <v>363</v>
      </c>
      <c r="G90" s="2" t="s">
        <v>378</v>
      </c>
      <c r="H90" s="2" t="s">
        <v>221</v>
      </c>
      <c r="I90" s="2" t="s">
        <v>391</v>
      </c>
      <c r="J90" s="2" t="s">
        <v>25</v>
      </c>
      <c r="K90" s="2" t="s">
        <v>394</v>
      </c>
      <c r="L90" s="2">
        <v>9</v>
      </c>
      <c r="M90" s="2">
        <v>6</v>
      </c>
      <c r="N90" s="2" t="s">
        <v>410</v>
      </c>
      <c r="O90" s="2"/>
      <c r="P90" s="2"/>
      <c r="Q90" s="2">
        <v>4311</v>
      </c>
      <c r="R90" s="2" t="s">
        <v>223</v>
      </c>
      <c r="S90" s="2">
        <v>0</v>
      </c>
      <c r="T90" s="2" t="s">
        <v>34</v>
      </c>
      <c r="U90" s="5">
        <v>4000</v>
      </c>
      <c r="V90" s="2"/>
      <c r="W90" s="2" t="s">
        <v>222</v>
      </c>
      <c r="X90" s="2" t="s">
        <v>410</v>
      </c>
      <c r="Y90" s="2" t="s">
        <v>229</v>
      </c>
      <c r="Z90" s="2" t="s">
        <v>232</v>
      </c>
      <c r="AA90" s="2" t="s">
        <v>231</v>
      </c>
      <c r="AB90" s="13">
        <v>100000</v>
      </c>
      <c r="AC90" s="13">
        <v>100000</v>
      </c>
    </row>
    <row r="91" spans="1:29" x14ac:dyDescent="0.25">
      <c r="A91" s="2" t="str">
        <f t="shared" si="1"/>
        <v>3.1.1E9643110TECNIFICACIÓN DE TALLERES DIRECCIÓN GENERAL DE DESARROLLO RURAL</v>
      </c>
      <c r="C91" s="2" t="s">
        <v>487</v>
      </c>
      <c r="D91" s="2" t="s">
        <v>358</v>
      </c>
      <c r="E91" s="2" t="s">
        <v>370</v>
      </c>
      <c r="F91" s="2" t="s">
        <v>363</v>
      </c>
      <c r="G91" s="2" t="s">
        <v>378</v>
      </c>
      <c r="H91" s="2" t="s">
        <v>221</v>
      </c>
      <c r="I91" s="2" t="s">
        <v>391</v>
      </c>
      <c r="J91" s="2" t="s">
        <v>25</v>
      </c>
      <c r="K91" s="2" t="s">
        <v>394</v>
      </c>
      <c r="L91" s="2">
        <v>9</v>
      </c>
      <c r="M91" s="2">
        <v>6</v>
      </c>
      <c r="N91" s="2" t="s">
        <v>410</v>
      </c>
      <c r="O91" s="2"/>
      <c r="P91" s="2"/>
      <c r="Q91" s="2">
        <v>4311</v>
      </c>
      <c r="R91" s="2" t="s">
        <v>223</v>
      </c>
      <c r="S91" s="2">
        <v>0</v>
      </c>
      <c r="T91" s="2" t="s">
        <v>34</v>
      </c>
      <c r="U91" s="5">
        <v>4000</v>
      </c>
      <c r="V91" s="2"/>
      <c r="W91" s="2" t="s">
        <v>222</v>
      </c>
      <c r="X91" s="2" t="s">
        <v>410</v>
      </c>
      <c r="Y91" s="2" t="s">
        <v>238</v>
      </c>
      <c r="Z91" s="2" t="s">
        <v>239</v>
      </c>
      <c r="AA91" s="2" t="s">
        <v>220</v>
      </c>
      <c r="AB91" s="13">
        <v>100000</v>
      </c>
      <c r="AC91" s="13">
        <v>100000</v>
      </c>
    </row>
    <row r="92" spans="1:29" x14ac:dyDescent="0.25">
      <c r="A92" s="2" t="str">
        <f t="shared" si="1"/>
        <v>2.2.7R18425110SUMINISTRO DE AGUADIRECCIÓN GENERAL DE AGUA POTABLE Y SANEAMIENTO</v>
      </c>
      <c r="C92" s="2" t="s">
        <v>487</v>
      </c>
      <c r="D92" s="2" t="s">
        <v>355</v>
      </c>
      <c r="E92" s="2" t="s">
        <v>369</v>
      </c>
      <c r="F92" s="2" t="s">
        <v>356</v>
      </c>
      <c r="G92" s="2" t="s">
        <v>374</v>
      </c>
      <c r="H92" s="2" t="s">
        <v>299</v>
      </c>
      <c r="I92" s="2" t="s">
        <v>385</v>
      </c>
      <c r="J92" s="2" t="s">
        <v>51</v>
      </c>
      <c r="K92" s="2" t="s">
        <v>400</v>
      </c>
      <c r="L92" s="2">
        <v>18</v>
      </c>
      <c r="M92" s="2">
        <v>4</v>
      </c>
      <c r="N92" s="14" t="s">
        <v>408</v>
      </c>
      <c r="O92" s="2"/>
      <c r="P92" s="2"/>
      <c r="Q92" s="2">
        <v>2511</v>
      </c>
      <c r="R92" s="2" t="s">
        <v>89</v>
      </c>
      <c r="S92" s="2">
        <v>0</v>
      </c>
      <c r="T92" s="2" t="s">
        <v>34</v>
      </c>
      <c r="U92" s="5">
        <v>2000</v>
      </c>
      <c r="V92" s="2"/>
      <c r="W92" s="2" t="s">
        <v>296</v>
      </c>
      <c r="X92" s="14" t="s">
        <v>408</v>
      </c>
      <c r="Y92" s="2" t="s">
        <v>297</v>
      </c>
      <c r="Z92" s="2" t="s">
        <v>300</v>
      </c>
      <c r="AA92" s="2" t="s">
        <v>303</v>
      </c>
      <c r="AB92" s="13">
        <v>2280000</v>
      </c>
      <c r="AC92" s="13">
        <v>2280000</v>
      </c>
    </row>
    <row r="93" spans="1:29" x14ac:dyDescent="0.25">
      <c r="A93" s="2" t="str">
        <f t="shared" si="1"/>
        <v>3.1.1E9643110PAQUETE TECNOLÓGICODIRECCIÓN GENERAL DE DESARROLLO RURAL</v>
      </c>
      <c r="C93" s="2" t="s">
        <v>487</v>
      </c>
      <c r="D93" s="2" t="s">
        <v>358</v>
      </c>
      <c r="E93" s="2" t="s">
        <v>370</v>
      </c>
      <c r="F93" s="2" t="s">
        <v>363</v>
      </c>
      <c r="G93" s="2" t="s">
        <v>378</v>
      </c>
      <c r="H93" s="2" t="s">
        <v>221</v>
      </c>
      <c r="I93" s="2" t="s">
        <v>391</v>
      </c>
      <c r="J93" s="2" t="s">
        <v>25</v>
      </c>
      <c r="K93" s="2" t="s">
        <v>394</v>
      </c>
      <c r="L93" s="2">
        <v>9</v>
      </c>
      <c r="M93" s="2">
        <v>6</v>
      </c>
      <c r="N93" s="2" t="s">
        <v>410</v>
      </c>
      <c r="O93" s="2"/>
      <c r="P93" s="2"/>
      <c r="Q93" s="2">
        <v>4311</v>
      </c>
      <c r="R93" s="2" t="s">
        <v>223</v>
      </c>
      <c r="S93" s="2">
        <v>0</v>
      </c>
      <c r="T93" s="2" t="s">
        <v>34</v>
      </c>
      <c r="U93" s="5">
        <v>4000</v>
      </c>
      <c r="V93" s="2"/>
      <c r="W93" s="2" t="s">
        <v>222</v>
      </c>
      <c r="X93" s="2" t="s">
        <v>410</v>
      </c>
      <c r="Y93" s="2" t="s">
        <v>234</v>
      </c>
      <c r="Z93" s="2" t="s">
        <v>237</v>
      </c>
      <c r="AA93" s="2" t="s">
        <v>220</v>
      </c>
      <c r="AB93" s="13">
        <v>70000</v>
      </c>
      <c r="AC93" s="13">
        <v>70000</v>
      </c>
    </row>
    <row r="94" spans="1:29" x14ac:dyDescent="0.25">
      <c r="A94" s="2" t="str">
        <f t="shared" si="1"/>
        <v>1.3.4M5724110BIENES ADQUIRIDOSDIRECCIÓN GENERAL DE ADMINISTRACIÓN</v>
      </c>
      <c r="C94" s="2" t="s">
        <v>487</v>
      </c>
      <c r="D94" s="2" t="s">
        <v>353</v>
      </c>
      <c r="E94" s="2" t="s">
        <v>368</v>
      </c>
      <c r="F94" s="2" t="s">
        <v>354</v>
      </c>
      <c r="G94" s="2" t="s">
        <v>371</v>
      </c>
      <c r="H94" s="2" t="s">
        <v>37</v>
      </c>
      <c r="I94" s="2" t="s">
        <v>380</v>
      </c>
      <c r="J94" s="2" t="s">
        <v>152</v>
      </c>
      <c r="K94" s="2" t="s">
        <v>397</v>
      </c>
      <c r="L94" s="2">
        <v>5</v>
      </c>
      <c r="M94" s="2">
        <v>7</v>
      </c>
      <c r="N94" s="2" t="s">
        <v>411</v>
      </c>
      <c r="O94" s="2"/>
      <c r="P94" s="2"/>
      <c r="Q94" s="2">
        <v>2411</v>
      </c>
      <c r="R94" s="2" t="s">
        <v>102</v>
      </c>
      <c r="S94" s="2">
        <v>0</v>
      </c>
      <c r="T94" s="2" t="s">
        <v>34</v>
      </c>
      <c r="U94" s="5">
        <v>2000</v>
      </c>
      <c r="V94" s="2"/>
      <c r="W94" s="2" t="s">
        <v>149</v>
      </c>
      <c r="X94" s="2" t="s">
        <v>411</v>
      </c>
      <c r="Y94" s="2" t="s">
        <v>150</v>
      </c>
      <c r="Z94" s="2" t="s">
        <v>148</v>
      </c>
      <c r="AA94" s="2" t="s">
        <v>151</v>
      </c>
      <c r="AB94" s="13">
        <v>2109996</v>
      </c>
      <c r="AC94" s="13">
        <v>2109996</v>
      </c>
    </row>
    <row r="95" spans="1:29" x14ac:dyDescent="0.25">
      <c r="A95" s="2" t="str">
        <f t="shared" si="1"/>
        <v>3.1.1E9643110ALIMENTO PARA PECESDIRECCIÓN GENERAL DE DESARROLLO RURAL</v>
      </c>
      <c r="C95" s="2" t="s">
        <v>487</v>
      </c>
      <c r="D95" s="2" t="s">
        <v>358</v>
      </c>
      <c r="E95" s="2" t="s">
        <v>370</v>
      </c>
      <c r="F95" s="2" t="s">
        <v>363</v>
      </c>
      <c r="G95" s="2" t="s">
        <v>378</v>
      </c>
      <c r="H95" s="2" t="s">
        <v>221</v>
      </c>
      <c r="I95" s="2" t="s">
        <v>391</v>
      </c>
      <c r="J95" s="2" t="s">
        <v>25</v>
      </c>
      <c r="K95" s="2" t="s">
        <v>394</v>
      </c>
      <c r="L95" s="2">
        <v>9</v>
      </c>
      <c r="M95" s="2">
        <v>6</v>
      </c>
      <c r="N95" s="2" t="s">
        <v>410</v>
      </c>
      <c r="O95" s="2"/>
      <c r="P95" s="2"/>
      <c r="Q95" s="2">
        <v>4311</v>
      </c>
      <c r="R95" s="2" t="s">
        <v>223</v>
      </c>
      <c r="S95" s="2">
        <v>0</v>
      </c>
      <c r="T95" s="2" t="s">
        <v>34</v>
      </c>
      <c r="U95" s="5">
        <v>4000</v>
      </c>
      <c r="V95" s="2"/>
      <c r="W95" s="2" t="s">
        <v>222</v>
      </c>
      <c r="X95" s="2" t="s">
        <v>410</v>
      </c>
      <c r="Y95" s="2" t="s">
        <v>241</v>
      </c>
      <c r="Z95" s="2" t="s">
        <v>242</v>
      </c>
      <c r="AA95" s="2" t="s">
        <v>220</v>
      </c>
      <c r="AB95" s="13">
        <v>70000</v>
      </c>
      <c r="AC95" s="13">
        <v>70000</v>
      </c>
    </row>
    <row r="96" spans="1:29" x14ac:dyDescent="0.25">
      <c r="A96" s="2" t="str">
        <f t="shared" si="1"/>
        <v>3.1.1E9643110DISPOSITIVO DE IDENTIFICACIÓN DE GANADODIRECCIÓN GENERAL DE DESARROLLO RURAL</v>
      </c>
      <c r="C96" s="2" t="s">
        <v>487</v>
      </c>
      <c r="D96" s="2" t="s">
        <v>358</v>
      </c>
      <c r="E96" s="2" t="s">
        <v>370</v>
      </c>
      <c r="F96" s="2" t="s">
        <v>363</v>
      </c>
      <c r="G96" s="2" t="s">
        <v>378</v>
      </c>
      <c r="H96" s="2" t="s">
        <v>221</v>
      </c>
      <c r="I96" s="2" t="s">
        <v>391</v>
      </c>
      <c r="J96" s="2" t="s">
        <v>25</v>
      </c>
      <c r="K96" s="2" t="s">
        <v>394</v>
      </c>
      <c r="L96" s="2">
        <v>9</v>
      </c>
      <c r="M96" s="2">
        <v>6</v>
      </c>
      <c r="N96" s="2" t="s">
        <v>410</v>
      </c>
      <c r="O96" s="2"/>
      <c r="P96" s="2"/>
      <c r="Q96" s="2">
        <v>4311</v>
      </c>
      <c r="R96" s="2" t="s">
        <v>223</v>
      </c>
      <c r="S96" s="2">
        <v>0</v>
      </c>
      <c r="T96" s="2" t="s">
        <v>34</v>
      </c>
      <c r="U96" s="5">
        <v>4000</v>
      </c>
      <c r="V96" s="2"/>
      <c r="W96" s="2" t="s">
        <v>222</v>
      </c>
      <c r="X96" s="2" t="s">
        <v>410</v>
      </c>
      <c r="Y96" s="2" t="s">
        <v>238</v>
      </c>
      <c r="Z96" s="2" t="s">
        <v>224</v>
      </c>
      <c r="AA96" s="2" t="s">
        <v>220</v>
      </c>
      <c r="AB96" s="13">
        <v>50000</v>
      </c>
      <c r="AC96" s="13">
        <v>50000</v>
      </c>
    </row>
    <row r="97" spans="1:29" x14ac:dyDescent="0.25">
      <c r="A97" s="2" t="str">
        <f t="shared" si="1"/>
        <v>3.1.1E9643110APOYO PARA EXPOSICIONES ARTESANALES FORANEASDIRECCIÓN GENERAL DE TURISMO</v>
      </c>
      <c r="C97" s="2" t="s">
        <v>487</v>
      </c>
      <c r="D97" s="2" t="s">
        <v>358</v>
      </c>
      <c r="E97" s="2" t="s">
        <v>370</v>
      </c>
      <c r="F97" s="2" t="s">
        <v>363</v>
      </c>
      <c r="G97" s="2" t="s">
        <v>378</v>
      </c>
      <c r="H97" s="2" t="s">
        <v>221</v>
      </c>
      <c r="I97" s="2" t="s">
        <v>391</v>
      </c>
      <c r="J97" s="2" t="s">
        <v>25</v>
      </c>
      <c r="K97" s="2" t="s">
        <v>394</v>
      </c>
      <c r="L97" s="2">
        <v>9</v>
      </c>
      <c r="M97" s="2">
        <v>6</v>
      </c>
      <c r="N97" s="2" t="s">
        <v>410</v>
      </c>
      <c r="O97" s="2"/>
      <c r="P97" s="2"/>
      <c r="Q97" s="2">
        <v>4311</v>
      </c>
      <c r="R97" s="2" t="s">
        <v>223</v>
      </c>
      <c r="S97" s="2">
        <v>0</v>
      </c>
      <c r="T97" s="2" t="s">
        <v>34</v>
      </c>
      <c r="U97" s="5">
        <v>4000</v>
      </c>
      <c r="V97" s="2"/>
      <c r="W97" s="2" t="s">
        <v>222</v>
      </c>
      <c r="X97" s="2" t="s">
        <v>410</v>
      </c>
      <c r="Y97" s="2" t="s">
        <v>229</v>
      </c>
      <c r="Z97" s="2" t="s">
        <v>233</v>
      </c>
      <c r="AA97" s="2" t="s">
        <v>231</v>
      </c>
      <c r="AB97" s="13">
        <v>50000</v>
      </c>
      <c r="AC97" s="13">
        <v>50000</v>
      </c>
    </row>
    <row r="98" spans="1:29" x14ac:dyDescent="0.25">
      <c r="A98" s="2" t="str">
        <f t="shared" si="1"/>
        <v>3.1.1E9643110ALEVINESDIRECCIÓN GENERAL DE DESARROLLO RURAL</v>
      </c>
      <c r="C98" s="2" t="s">
        <v>487</v>
      </c>
      <c r="D98" s="2" t="s">
        <v>358</v>
      </c>
      <c r="E98" s="2" t="s">
        <v>370</v>
      </c>
      <c r="F98" s="2" t="s">
        <v>363</v>
      </c>
      <c r="G98" s="2" t="s">
        <v>378</v>
      </c>
      <c r="H98" s="2" t="s">
        <v>221</v>
      </c>
      <c r="I98" s="2" t="s">
        <v>391</v>
      </c>
      <c r="J98" s="2" t="s">
        <v>25</v>
      </c>
      <c r="K98" s="2" t="s">
        <v>394</v>
      </c>
      <c r="L98" s="2">
        <v>9</v>
      </c>
      <c r="M98" s="2">
        <v>6</v>
      </c>
      <c r="N98" s="2" t="s">
        <v>410</v>
      </c>
      <c r="O98" s="2"/>
      <c r="P98" s="2"/>
      <c r="Q98" s="2">
        <v>4311</v>
      </c>
      <c r="R98" s="2" t="s">
        <v>223</v>
      </c>
      <c r="S98" s="2">
        <v>0</v>
      </c>
      <c r="T98" s="2" t="s">
        <v>34</v>
      </c>
      <c r="U98" s="5">
        <v>4000</v>
      </c>
      <c r="V98" s="2"/>
      <c r="W98" s="2" t="s">
        <v>222</v>
      </c>
      <c r="X98" s="2" t="s">
        <v>410</v>
      </c>
      <c r="Y98" s="2" t="s">
        <v>241</v>
      </c>
      <c r="Z98" s="2" t="s">
        <v>240</v>
      </c>
      <c r="AA98" s="2" t="s">
        <v>220</v>
      </c>
      <c r="AB98" s="13">
        <v>50000</v>
      </c>
      <c r="AC98" s="13">
        <v>50000</v>
      </c>
    </row>
    <row r="99" spans="1:29" x14ac:dyDescent="0.25">
      <c r="A99" s="2" t="str">
        <f t="shared" si="1"/>
        <v>2.2.7R18454210SUMINISTRO DE AGUADIRECCIÓN GENERAL DE LABORATORIO URBANO</v>
      </c>
      <c r="C99" s="2" t="s">
        <v>487</v>
      </c>
      <c r="D99" s="2" t="s">
        <v>355</v>
      </c>
      <c r="E99" s="2" t="s">
        <v>369</v>
      </c>
      <c r="F99" s="2" t="s">
        <v>356</v>
      </c>
      <c r="G99" s="2" t="s">
        <v>374</v>
      </c>
      <c r="H99" s="2" t="s">
        <v>299</v>
      </c>
      <c r="I99" s="2" t="s">
        <v>385</v>
      </c>
      <c r="J99" s="2" t="s">
        <v>51</v>
      </c>
      <c r="K99" s="2" t="s">
        <v>400</v>
      </c>
      <c r="L99" s="2">
        <v>18</v>
      </c>
      <c r="M99" s="2">
        <v>4</v>
      </c>
      <c r="N99" s="14" t="s">
        <v>408</v>
      </c>
      <c r="O99" s="2"/>
      <c r="P99" s="2"/>
      <c r="Q99" s="2">
        <v>5421</v>
      </c>
      <c r="R99" s="2" t="s">
        <v>81</v>
      </c>
      <c r="S99" s="2">
        <v>0</v>
      </c>
      <c r="T99" s="2" t="s">
        <v>34</v>
      </c>
      <c r="U99" s="5">
        <v>5000</v>
      </c>
      <c r="V99" s="2"/>
      <c r="W99" s="2" t="s">
        <v>296</v>
      </c>
      <c r="X99" s="14" t="s">
        <v>408</v>
      </c>
      <c r="Y99" s="2" t="s">
        <v>297</v>
      </c>
      <c r="Z99" s="2" t="s">
        <v>300</v>
      </c>
      <c r="AA99" s="2" t="s">
        <v>301</v>
      </c>
      <c r="AB99" s="13">
        <v>2000000</v>
      </c>
      <c r="AC99" s="13">
        <v>2000000</v>
      </c>
    </row>
    <row r="100" spans="1:29" x14ac:dyDescent="0.25">
      <c r="A100" s="2" t="str">
        <f t="shared" si="1"/>
        <v>1.3.5O3033110DEFENSORÍA LEGAL DESPACHO DE LA SINDICATURA</v>
      </c>
      <c r="C100" s="2" t="s">
        <v>487</v>
      </c>
      <c r="D100" s="2" t="s">
        <v>353</v>
      </c>
      <c r="E100" s="2" t="s">
        <v>368</v>
      </c>
      <c r="F100" s="2" t="s">
        <v>354</v>
      </c>
      <c r="G100" s="2" t="s">
        <v>371</v>
      </c>
      <c r="H100" s="2" t="s">
        <v>304</v>
      </c>
      <c r="I100" s="2" t="s">
        <v>381</v>
      </c>
      <c r="J100" s="2" t="s">
        <v>63</v>
      </c>
      <c r="K100" s="2" t="s">
        <v>398</v>
      </c>
      <c r="L100" s="2">
        <v>3</v>
      </c>
      <c r="M100" s="2">
        <v>0</v>
      </c>
      <c r="N100" s="2" t="s">
        <v>404</v>
      </c>
      <c r="O100" s="2"/>
      <c r="P100" s="2"/>
      <c r="Q100" s="2">
        <v>3311</v>
      </c>
      <c r="R100" s="2" t="s">
        <v>161</v>
      </c>
      <c r="S100" s="2">
        <v>0</v>
      </c>
      <c r="T100" s="2" t="s">
        <v>34</v>
      </c>
      <c r="U100" s="5">
        <v>3000</v>
      </c>
      <c r="V100" s="2"/>
      <c r="W100" s="2" t="s">
        <v>305</v>
      </c>
      <c r="X100" s="2" t="s">
        <v>404</v>
      </c>
      <c r="Y100" s="2" t="s">
        <v>306</v>
      </c>
      <c r="Z100" s="2" t="s">
        <v>307</v>
      </c>
      <c r="AA100" s="2" t="s">
        <v>308</v>
      </c>
      <c r="AB100" s="13">
        <v>2000000</v>
      </c>
      <c r="AC100" s="13">
        <v>2000000</v>
      </c>
    </row>
    <row r="101" spans="1:29" x14ac:dyDescent="0.25">
      <c r="A101" s="2" t="str">
        <f t="shared" si="1"/>
        <v>2.7.1S6844110MOCHILAS Y ÚTILES ESCOLARESDIRECCIÓN GENERAL DE PROGRAMAS SOCIALES</v>
      </c>
      <c r="C101" s="2" t="s">
        <v>487</v>
      </c>
      <c r="D101" s="2" t="s">
        <v>355</v>
      </c>
      <c r="E101" s="2" t="s">
        <v>369</v>
      </c>
      <c r="F101" s="2" t="s">
        <v>360</v>
      </c>
      <c r="G101" s="2" t="s">
        <v>377</v>
      </c>
      <c r="H101" s="2" t="s">
        <v>141</v>
      </c>
      <c r="I101" s="2" t="s">
        <v>390</v>
      </c>
      <c r="J101" s="2" t="s">
        <v>258</v>
      </c>
      <c r="K101" s="2" t="s">
        <v>401</v>
      </c>
      <c r="L101" s="2">
        <v>6</v>
      </c>
      <c r="M101" s="2">
        <v>8</v>
      </c>
      <c r="N101" s="2" t="s">
        <v>412</v>
      </c>
      <c r="O101" s="2"/>
      <c r="P101" s="2"/>
      <c r="Q101" s="2">
        <v>4411</v>
      </c>
      <c r="R101" s="2" t="s">
        <v>210</v>
      </c>
      <c r="S101" s="2">
        <v>0</v>
      </c>
      <c r="T101" s="2" t="s">
        <v>34</v>
      </c>
      <c r="U101" s="5">
        <v>4000</v>
      </c>
      <c r="V101" s="2"/>
      <c r="W101" s="2" t="s">
        <v>255</v>
      </c>
      <c r="X101" s="2" t="s">
        <v>412</v>
      </c>
      <c r="Y101" s="2" t="s">
        <v>254</v>
      </c>
      <c r="Z101" s="2" t="s">
        <v>256</v>
      </c>
      <c r="AA101" s="2" t="s">
        <v>257</v>
      </c>
      <c r="AB101" s="13">
        <v>35750000</v>
      </c>
      <c r="AC101" s="13">
        <v>35750000</v>
      </c>
    </row>
    <row r="102" spans="1:29" x14ac:dyDescent="0.25">
      <c r="A102" s="2" t="str">
        <f t="shared" si="1"/>
        <v>1.3.4M5736310BIENES ADQUIRIDOSDIRECCIÓN GENERAL DE ADMINISTRACIÓN</v>
      </c>
      <c r="C102" s="2" t="s">
        <v>487</v>
      </c>
      <c r="D102" s="2" t="s">
        <v>353</v>
      </c>
      <c r="E102" s="2" t="s">
        <v>368</v>
      </c>
      <c r="F102" s="2" t="s">
        <v>354</v>
      </c>
      <c r="G102" s="2" t="s">
        <v>371</v>
      </c>
      <c r="H102" s="2" t="s">
        <v>37</v>
      </c>
      <c r="I102" s="2" t="s">
        <v>380</v>
      </c>
      <c r="J102" s="2" t="s">
        <v>152</v>
      </c>
      <c r="K102" s="2" t="s">
        <v>397</v>
      </c>
      <c r="L102" s="2">
        <v>5</v>
      </c>
      <c r="M102" s="2">
        <v>7</v>
      </c>
      <c r="N102" s="2" t="s">
        <v>411</v>
      </c>
      <c r="O102" s="2"/>
      <c r="P102" s="2"/>
      <c r="Q102" s="2">
        <v>3631</v>
      </c>
      <c r="R102" s="2" t="s">
        <v>167</v>
      </c>
      <c r="S102" s="2">
        <v>0</v>
      </c>
      <c r="T102" s="2" t="s">
        <v>34</v>
      </c>
      <c r="U102" s="5">
        <v>3000</v>
      </c>
      <c r="V102" s="2"/>
      <c r="W102" s="2" t="s">
        <v>149</v>
      </c>
      <c r="X102" s="2" t="s">
        <v>411</v>
      </c>
      <c r="Y102" s="2" t="s">
        <v>150</v>
      </c>
      <c r="Z102" s="2" t="s">
        <v>148</v>
      </c>
      <c r="AA102" s="2" t="s">
        <v>151</v>
      </c>
      <c r="AB102" s="13">
        <v>1900800</v>
      </c>
      <c r="AC102" s="13">
        <v>1900800</v>
      </c>
    </row>
    <row r="103" spans="1:29" x14ac:dyDescent="0.25">
      <c r="A103" s="2" t="str">
        <f t="shared" si="1"/>
        <v>2.7.1S6844110UNIFORMES ESCOLARESDIRECCIÓN GENERAL DE PROGRAMAS SOCIALES</v>
      </c>
      <c r="C103" s="2" t="s">
        <v>487</v>
      </c>
      <c r="D103" s="2" t="s">
        <v>355</v>
      </c>
      <c r="E103" s="2" t="s">
        <v>369</v>
      </c>
      <c r="F103" s="2" t="s">
        <v>360</v>
      </c>
      <c r="G103" s="2" t="s">
        <v>377</v>
      </c>
      <c r="H103" s="2" t="s">
        <v>141</v>
      </c>
      <c r="I103" s="2" t="s">
        <v>390</v>
      </c>
      <c r="J103" s="2" t="s">
        <v>258</v>
      </c>
      <c r="K103" s="2" t="s">
        <v>401</v>
      </c>
      <c r="L103" s="2">
        <v>6</v>
      </c>
      <c r="M103" s="2">
        <v>8</v>
      </c>
      <c r="N103" s="2" t="s">
        <v>412</v>
      </c>
      <c r="O103" s="2"/>
      <c r="P103" s="2"/>
      <c r="Q103" s="2">
        <v>4411</v>
      </c>
      <c r="R103" s="2" t="s">
        <v>210</v>
      </c>
      <c r="S103" s="2">
        <v>0</v>
      </c>
      <c r="T103" s="2" t="s">
        <v>34</v>
      </c>
      <c r="U103" s="5">
        <v>4000</v>
      </c>
      <c r="V103" s="2"/>
      <c r="W103" s="2" t="s">
        <v>255</v>
      </c>
      <c r="X103" s="2" t="s">
        <v>412</v>
      </c>
      <c r="Y103" s="2" t="s">
        <v>254</v>
      </c>
      <c r="Z103" s="2" t="s">
        <v>260</v>
      </c>
      <c r="AA103" s="2" t="s">
        <v>257</v>
      </c>
      <c r="AB103" s="13">
        <v>29250000</v>
      </c>
      <c r="AC103" s="13">
        <v>29250000</v>
      </c>
    </row>
    <row r="104" spans="1:29" x14ac:dyDescent="0.25">
      <c r="A104" s="2" t="str">
        <f t="shared" si="1"/>
        <v>1.3.4E7527110SERVICIO DE MANTENIMIENTO EN LOS ESPACIOS PÚBLICOSDIRECCIÓN GENERAL DE MANTENIMIENTO DE ESPACIOS PÚBLICOS</v>
      </c>
      <c r="C104" s="2" t="s">
        <v>487</v>
      </c>
      <c r="D104" s="2" t="s">
        <v>353</v>
      </c>
      <c r="E104" s="2" t="s">
        <v>368</v>
      </c>
      <c r="F104" s="2" t="s">
        <v>354</v>
      </c>
      <c r="G104" s="2" t="s">
        <v>371</v>
      </c>
      <c r="H104" s="2" t="s">
        <v>37</v>
      </c>
      <c r="I104" s="2" t="s">
        <v>380</v>
      </c>
      <c r="J104" s="2" t="s">
        <v>25</v>
      </c>
      <c r="K104" s="2" t="s">
        <v>394</v>
      </c>
      <c r="L104" s="2">
        <v>7</v>
      </c>
      <c r="M104" s="2">
        <v>5</v>
      </c>
      <c r="N104" s="2" t="s">
        <v>409</v>
      </c>
      <c r="O104" s="2"/>
      <c r="P104" s="2"/>
      <c r="Q104" s="2">
        <v>2711</v>
      </c>
      <c r="R104" s="2" t="s">
        <v>44</v>
      </c>
      <c r="S104" s="2">
        <v>0</v>
      </c>
      <c r="T104" s="2" t="s">
        <v>34</v>
      </c>
      <c r="U104" s="5">
        <v>2000</v>
      </c>
      <c r="V104" s="2"/>
      <c r="W104" s="2" t="s">
        <v>67</v>
      </c>
      <c r="X104" s="2" t="s">
        <v>409</v>
      </c>
      <c r="Y104" s="2" t="s">
        <v>69</v>
      </c>
      <c r="Z104" s="2" t="s">
        <v>84</v>
      </c>
      <c r="AA104" s="2" t="s">
        <v>70</v>
      </c>
      <c r="AB104" s="13">
        <v>1500000</v>
      </c>
      <c r="AC104" s="13">
        <v>1500000</v>
      </c>
    </row>
    <row r="105" spans="1:29" x14ac:dyDescent="0.25">
      <c r="A105" s="2" t="str">
        <f t="shared" si="1"/>
        <v>1.3.4E7529110SERVICIO DE MANTENIMIENTO EN LOS ESPACIOS PÚBLICOSDIRECCIÓN GENERAL DE MANTENIMIENTO DE ESPACIOS PÚBLICOS</v>
      </c>
      <c r="C105" s="2" t="s">
        <v>487</v>
      </c>
      <c r="D105" s="2" t="s">
        <v>353</v>
      </c>
      <c r="E105" s="2" t="s">
        <v>368</v>
      </c>
      <c r="F105" s="2" t="s">
        <v>354</v>
      </c>
      <c r="G105" s="2" t="s">
        <v>371</v>
      </c>
      <c r="H105" s="2" t="s">
        <v>37</v>
      </c>
      <c r="I105" s="2" t="s">
        <v>380</v>
      </c>
      <c r="J105" s="2" t="s">
        <v>25</v>
      </c>
      <c r="K105" s="2" t="s">
        <v>394</v>
      </c>
      <c r="L105" s="2">
        <v>7</v>
      </c>
      <c r="M105" s="2">
        <v>5</v>
      </c>
      <c r="N105" s="2" t="s">
        <v>409</v>
      </c>
      <c r="O105" s="2"/>
      <c r="P105" s="2"/>
      <c r="Q105" s="2">
        <v>2911</v>
      </c>
      <c r="R105" s="2" t="s">
        <v>15</v>
      </c>
      <c r="S105" s="2">
        <v>0</v>
      </c>
      <c r="T105" s="2" t="s">
        <v>34</v>
      </c>
      <c r="U105" s="5">
        <v>2000</v>
      </c>
      <c r="V105" s="2"/>
      <c r="W105" s="2" t="s">
        <v>67</v>
      </c>
      <c r="X105" s="2" t="s">
        <v>409</v>
      </c>
      <c r="Y105" s="2" t="s">
        <v>69</v>
      </c>
      <c r="Z105" s="2" t="s">
        <v>84</v>
      </c>
      <c r="AA105" s="2" t="s">
        <v>70</v>
      </c>
      <c r="AB105" s="13">
        <v>1500000</v>
      </c>
      <c r="AC105" s="13">
        <v>1500000</v>
      </c>
    </row>
    <row r="106" spans="1:29" x14ac:dyDescent="0.25">
      <c r="A106" s="2" t="str">
        <f t="shared" si="1"/>
        <v>1.3.4E7529110SERVICIO DE BALIZAMIENTO Y SEÑALETICADIRECCIÓN GENERAL DE MANTENIMIENTO URBANO</v>
      </c>
      <c r="C106" s="2" t="s">
        <v>487</v>
      </c>
      <c r="D106" s="2" t="s">
        <v>353</v>
      </c>
      <c r="E106" s="2" t="s">
        <v>368</v>
      </c>
      <c r="F106" s="2" t="s">
        <v>354</v>
      </c>
      <c r="G106" s="2" t="s">
        <v>371</v>
      </c>
      <c r="H106" s="2" t="s">
        <v>37</v>
      </c>
      <c r="I106" s="2" t="s">
        <v>380</v>
      </c>
      <c r="J106" s="2" t="s">
        <v>25</v>
      </c>
      <c r="K106" s="2" t="s">
        <v>394</v>
      </c>
      <c r="L106" s="2">
        <v>7</v>
      </c>
      <c r="M106" s="2">
        <v>5</v>
      </c>
      <c r="N106" s="2" t="s">
        <v>409</v>
      </c>
      <c r="O106" s="2"/>
      <c r="P106" s="2"/>
      <c r="Q106" s="2">
        <v>2911</v>
      </c>
      <c r="R106" s="2" t="s">
        <v>15</v>
      </c>
      <c r="S106" s="2">
        <v>0</v>
      </c>
      <c r="T106" s="2" t="s">
        <v>34</v>
      </c>
      <c r="U106" s="5">
        <v>2000</v>
      </c>
      <c r="V106" s="2"/>
      <c r="W106" s="2" t="s">
        <v>67</v>
      </c>
      <c r="X106" s="2" t="s">
        <v>409</v>
      </c>
      <c r="Y106" s="2" t="s">
        <v>69</v>
      </c>
      <c r="Z106" s="2" t="s">
        <v>96</v>
      </c>
      <c r="AA106" s="2" t="s">
        <v>97</v>
      </c>
      <c r="AB106" s="13">
        <v>1500000</v>
      </c>
      <c r="AC106" s="13">
        <v>1500000</v>
      </c>
    </row>
    <row r="107" spans="1:29" x14ac:dyDescent="0.25">
      <c r="A107" s="2" t="str">
        <f t="shared" si="1"/>
        <v>1.3.4M5751110BIENES ADQUIRIDOSDIRECCIÓN GENERAL DE ADMINISTRACIÓN</v>
      </c>
      <c r="C107" s="2" t="s">
        <v>487</v>
      </c>
      <c r="D107" s="2" t="s">
        <v>353</v>
      </c>
      <c r="E107" s="2" t="s">
        <v>368</v>
      </c>
      <c r="F107" s="2" t="s">
        <v>354</v>
      </c>
      <c r="G107" s="2" t="s">
        <v>371</v>
      </c>
      <c r="H107" s="2" t="s">
        <v>37</v>
      </c>
      <c r="I107" s="2" t="s">
        <v>380</v>
      </c>
      <c r="J107" s="2" t="s">
        <v>152</v>
      </c>
      <c r="K107" s="2" t="s">
        <v>397</v>
      </c>
      <c r="L107" s="2">
        <v>5</v>
      </c>
      <c r="M107" s="2">
        <v>7</v>
      </c>
      <c r="N107" s="2" t="s">
        <v>411</v>
      </c>
      <c r="O107" s="2"/>
      <c r="P107" s="2"/>
      <c r="Q107" s="2">
        <v>5111</v>
      </c>
      <c r="R107" s="2" t="s">
        <v>130</v>
      </c>
      <c r="S107" s="2">
        <v>0</v>
      </c>
      <c r="T107" s="2" t="s">
        <v>34</v>
      </c>
      <c r="U107" s="5">
        <v>5000</v>
      </c>
      <c r="V107" s="2"/>
      <c r="W107" s="2" t="s">
        <v>149</v>
      </c>
      <c r="X107" s="2" t="s">
        <v>411</v>
      </c>
      <c r="Y107" s="2" t="s">
        <v>150</v>
      </c>
      <c r="Z107" s="2" t="s">
        <v>148</v>
      </c>
      <c r="AA107" s="2" t="s">
        <v>151</v>
      </c>
      <c r="AB107" s="13">
        <v>4218000</v>
      </c>
      <c r="AC107" s="13">
        <v>1500000</v>
      </c>
    </row>
    <row r="108" spans="1:29" x14ac:dyDescent="0.25">
      <c r="A108" s="2" t="str">
        <f t="shared" si="1"/>
        <v>1.3.4O2034110CONDONACIÓN Y/O REDUCCIÓN DE SANCIONESDIRECIÓN DE ACUERDOS Y SEGUIMIENTO</v>
      </c>
      <c r="C108" s="2" t="s">
        <v>487</v>
      </c>
      <c r="D108" s="2" t="s">
        <v>353</v>
      </c>
      <c r="E108" s="2" t="s">
        <v>368</v>
      </c>
      <c r="F108" s="2" t="s">
        <v>354</v>
      </c>
      <c r="G108" s="2" t="s">
        <v>371</v>
      </c>
      <c r="H108" s="2" t="s">
        <v>37</v>
      </c>
      <c r="I108" s="2" t="s">
        <v>380</v>
      </c>
      <c r="J108" s="2" t="s">
        <v>63</v>
      </c>
      <c r="K108" s="2" t="s">
        <v>398</v>
      </c>
      <c r="L108" s="2">
        <v>2</v>
      </c>
      <c r="M108" s="2">
        <v>0</v>
      </c>
      <c r="N108" s="2" t="s">
        <v>404</v>
      </c>
      <c r="O108" s="2"/>
      <c r="P108" s="2"/>
      <c r="Q108" s="2">
        <v>3411</v>
      </c>
      <c r="R108" s="2" t="s">
        <v>190</v>
      </c>
      <c r="S108" s="2">
        <v>0</v>
      </c>
      <c r="T108" s="2" t="s">
        <v>34</v>
      </c>
      <c r="U108" s="5">
        <v>3000</v>
      </c>
      <c r="V108" s="2"/>
      <c r="W108" s="2" t="s">
        <v>186</v>
      </c>
      <c r="X108" s="2" t="s">
        <v>404</v>
      </c>
      <c r="Y108" s="2" t="s">
        <v>188</v>
      </c>
      <c r="Z108" s="2" t="s">
        <v>189</v>
      </c>
      <c r="AA108" s="2" t="s">
        <v>200</v>
      </c>
      <c r="AB108" s="13">
        <v>2000000</v>
      </c>
      <c r="AC108" s="13">
        <v>1500000</v>
      </c>
    </row>
    <row r="109" spans="1:29" x14ac:dyDescent="0.25">
      <c r="A109" s="2" t="str">
        <f t="shared" si="1"/>
        <v>2.7.1S6844110BECAS  A ESTUDIANTESDIRECCIÓN GENERAL DE PROGRAMAS SOCIALES</v>
      </c>
      <c r="C109" s="2" t="s">
        <v>487</v>
      </c>
      <c r="D109" s="2" t="s">
        <v>355</v>
      </c>
      <c r="E109" s="2" t="s">
        <v>369</v>
      </c>
      <c r="F109" s="2" t="s">
        <v>360</v>
      </c>
      <c r="G109" s="2" t="s">
        <v>377</v>
      </c>
      <c r="H109" s="2" t="s">
        <v>141</v>
      </c>
      <c r="I109" s="2" t="s">
        <v>390</v>
      </c>
      <c r="J109" s="2" t="s">
        <v>258</v>
      </c>
      <c r="K109" s="2" t="s">
        <v>401</v>
      </c>
      <c r="L109" s="2">
        <v>6</v>
      </c>
      <c r="M109" s="2">
        <v>8</v>
      </c>
      <c r="N109" s="2" t="s">
        <v>412</v>
      </c>
      <c r="O109" s="2"/>
      <c r="P109" s="2"/>
      <c r="Q109" s="2">
        <v>4411</v>
      </c>
      <c r="R109" s="2" t="s">
        <v>210</v>
      </c>
      <c r="S109" s="2">
        <v>0</v>
      </c>
      <c r="T109" s="2" t="s">
        <v>34</v>
      </c>
      <c r="U109" s="5">
        <v>4000</v>
      </c>
      <c r="V109" s="2"/>
      <c r="W109" s="2" t="s">
        <v>255</v>
      </c>
      <c r="X109" s="2" t="s">
        <v>412</v>
      </c>
      <c r="Y109" s="2" t="s">
        <v>254</v>
      </c>
      <c r="Z109" s="2" t="s">
        <v>259</v>
      </c>
      <c r="AA109" s="2" t="s">
        <v>257</v>
      </c>
      <c r="AB109" s="13">
        <v>18000000</v>
      </c>
      <c r="AC109" s="13">
        <v>18000000</v>
      </c>
    </row>
    <row r="110" spans="1:29" x14ac:dyDescent="0.25">
      <c r="A110" s="2" t="str">
        <f t="shared" si="1"/>
        <v>2.7.1S6844110ACTIVIDADES PARA LA CONSTRUCCIÓN DE COMUNIDADDESPACHO DE LA COORDINACIÓN GENERAL DE PARTICIPACIÓN CIUDADANA Y CONSTRUCCIÓN DE COMUNIDAD</v>
      </c>
      <c r="C110" s="2" t="s">
        <v>487</v>
      </c>
      <c r="D110" s="2" t="s">
        <v>355</v>
      </c>
      <c r="E110" s="2" t="s">
        <v>369</v>
      </c>
      <c r="F110" s="2" t="s">
        <v>360</v>
      </c>
      <c r="G110" s="2" t="s">
        <v>377</v>
      </c>
      <c r="H110" s="2" t="s">
        <v>141</v>
      </c>
      <c r="I110" s="2" t="s">
        <v>390</v>
      </c>
      <c r="J110" s="2" t="s">
        <v>258</v>
      </c>
      <c r="K110" s="2" t="s">
        <v>401</v>
      </c>
      <c r="L110" s="2">
        <v>6</v>
      </c>
      <c r="M110" s="2">
        <v>8</v>
      </c>
      <c r="N110" s="2" t="s">
        <v>412</v>
      </c>
      <c r="O110" s="2"/>
      <c r="P110" s="2"/>
      <c r="Q110" s="2">
        <v>4411</v>
      </c>
      <c r="R110" s="2" t="s">
        <v>210</v>
      </c>
      <c r="S110" s="2">
        <v>0</v>
      </c>
      <c r="T110" s="2" t="s">
        <v>34</v>
      </c>
      <c r="U110" s="5">
        <v>4000</v>
      </c>
      <c r="V110" s="2"/>
      <c r="W110" s="2" t="s">
        <v>255</v>
      </c>
      <c r="X110" s="2" t="s">
        <v>412</v>
      </c>
      <c r="Y110" s="2" t="s">
        <v>261</v>
      </c>
      <c r="Z110" s="2" t="s">
        <v>263</v>
      </c>
      <c r="AA110" s="2" t="s">
        <v>262</v>
      </c>
      <c r="AB110" s="13">
        <v>10000000</v>
      </c>
      <c r="AC110" s="13">
        <v>10000000</v>
      </c>
    </row>
    <row r="111" spans="1:29" x14ac:dyDescent="0.25">
      <c r="A111" s="2" t="str">
        <f t="shared" si="1"/>
        <v>1.3.4E7556710SERVICIO DE RECOLECCIÓN DE MALEZADIRECCIÓN GENERAL DE MANTENIMIENTO DE ESPACIOS PÚBLICOS</v>
      </c>
      <c r="C111" s="2" t="s">
        <v>487</v>
      </c>
      <c r="D111" s="2" t="s">
        <v>353</v>
      </c>
      <c r="E111" s="2" t="s">
        <v>368</v>
      </c>
      <c r="F111" s="2" t="s">
        <v>354</v>
      </c>
      <c r="G111" s="2" t="s">
        <v>371</v>
      </c>
      <c r="H111" s="2" t="s">
        <v>37</v>
      </c>
      <c r="I111" s="2" t="s">
        <v>380</v>
      </c>
      <c r="J111" s="2" t="s">
        <v>25</v>
      </c>
      <c r="K111" s="2" t="s">
        <v>394</v>
      </c>
      <c r="L111" s="2">
        <v>7</v>
      </c>
      <c r="M111" s="2">
        <v>5</v>
      </c>
      <c r="N111" s="2" t="s">
        <v>409</v>
      </c>
      <c r="O111" s="2"/>
      <c r="P111" s="2"/>
      <c r="Q111" s="2">
        <v>5671</v>
      </c>
      <c r="R111" s="2" t="s">
        <v>74</v>
      </c>
      <c r="S111" s="2">
        <v>0</v>
      </c>
      <c r="T111" s="2" t="s">
        <v>34</v>
      </c>
      <c r="U111" s="5">
        <v>5000</v>
      </c>
      <c r="V111" s="2"/>
      <c r="W111" s="2" t="s">
        <v>67</v>
      </c>
      <c r="X111" s="2" t="s">
        <v>409</v>
      </c>
      <c r="Y111" s="2" t="s">
        <v>69</v>
      </c>
      <c r="Z111" s="2" t="s">
        <v>68</v>
      </c>
      <c r="AA111" s="2" t="s">
        <v>70</v>
      </c>
      <c r="AB111" s="13">
        <v>1500000</v>
      </c>
      <c r="AC111" s="13">
        <v>1500000</v>
      </c>
    </row>
    <row r="112" spans="1:29" x14ac:dyDescent="0.25">
      <c r="A112" s="2" t="str">
        <f t="shared" si="1"/>
        <v>1.3.4E7556710SERVICIOS DE PODA Y TALADIRECCIÓN GENERAL DE MANTENIMIENTO DE ESPACIOS PÚBLICOS</v>
      </c>
      <c r="C112" s="2" t="s">
        <v>487</v>
      </c>
      <c r="D112" s="2" t="s">
        <v>353</v>
      </c>
      <c r="E112" s="2" t="s">
        <v>368</v>
      </c>
      <c r="F112" s="2" t="s">
        <v>354</v>
      </c>
      <c r="G112" s="2" t="s">
        <v>371</v>
      </c>
      <c r="H112" s="2" t="s">
        <v>37</v>
      </c>
      <c r="I112" s="2" t="s">
        <v>380</v>
      </c>
      <c r="J112" s="2" t="s">
        <v>25</v>
      </c>
      <c r="K112" s="2" t="s">
        <v>394</v>
      </c>
      <c r="L112" s="2">
        <v>7</v>
      </c>
      <c r="M112" s="2">
        <v>5</v>
      </c>
      <c r="N112" s="2" t="s">
        <v>409</v>
      </c>
      <c r="O112" s="2"/>
      <c r="P112" s="2"/>
      <c r="Q112" s="2">
        <v>5671</v>
      </c>
      <c r="R112" s="2" t="s">
        <v>74</v>
      </c>
      <c r="S112" s="2">
        <v>0</v>
      </c>
      <c r="T112" s="2" t="s">
        <v>34</v>
      </c>
      <c r="U112" s="5">
        <v>5000</v>
      </c>
      <c r="V112" s="2"/>
      <c r="W112" s="2" t="s">
        <v>67</v>
      </c>
      <c r="X112" s="2" t="s">
        <v>409</v>
      </c>
      <c r="Y112" s="2" t="s">
        <v>69</v>
      </c>
      <c r="Z112" s="2" t="s">
        <v>86</v>
      </c>
      <c r="AA112" s="2" t="s">
        <v>70</v>
      </c>
      <c r="AB112" s="13">
        <v>1500000</v>
      </c>
      <c r="AC112" s="13">
        <v>1500000</v>
      </c>
    </row>
    <row r="113" spans="1:29" x14ac:dyDescent="0.25">
      <c r="A113" s="2" t="str">
        <f t="shared" si="1"/>
        <v>2.7.1S6844110APOYO A LOS ADULTOS MAYORESDIRECCIÓN GENERAL DE PROGRAMAS SOCIALES</v>
      </c>
      <c r="C113" s="2" t="s">
        <v>487</v>
      </c>
      <c r="D113" s="2" t="s">
        <v>355</v>
      </c>
      <c r="E113" s="2" t="s">
        <v>369</v>
      </c>
      <c r="F113" s="2" t="s">
        <v>360</v>
      </c>
      <c r="G113" s="2" t="s">
        <v>377</v>
      </c>
      <c r="H113" s="2" t="s">
        <v>141</v>
      </c>
      <c r="I113" s="2" t="s">
        <v>390</v>
      </c>
      <c r="J113" s="2" t="s">
        <v>258</v>
      </c>
      <c r="K113" s="2" t="s">
        <v>401</v>
      </c>
      <c r="L113" s="2">
        <v>6</v>
      </c>
      <c r="M113" s="2">
        <v>8</v>
      </c>
      <c r="N113" s="2" t="s">
        <v>412</v>
      </c>
      <c r="O113" s="2"/>
      <c r="P113" s="2"/>
      <c r="Q113" s="2">
        <v>4411</v>
      </c>
      <c r="R113" s="2" t="s">
        <v>210</v>
      </c>
      <c r="S113" s="2">
        <v>0</v>
      </c>
      <c r="T113" s="2" t="s">
        <v>34</v>
      </c>
      <c r="U113" s="5">
        <v>4000</v>
      </c>
      <c r="V113" s="2"/>
      <c r="W113" s="2" t="s">
        <v>255</v>
      </c>
      <c r="X113" s="2" t="s">
        <v>412</v>
      </c>
      <c r="Y113" s="2" t="s">
        <v>265</v>
      </c>
      <c r="Z113" s="2" t="s">
        <v>264</v>
      </c>
      <c r="AA113" s="2" t="s">
        <v>257</v>
      </c>
      <c r="AB113" s="13">
        <v>6000000</v>
      </c>
      <c r="AC113" s="13">
        <v>6000000</v>
      </c>
    </row>
    <row r="114" spans="1:29" x14ac:dyDescent="0.25">
      <c r="A114" s="2" t="str">
        <f t="shared" si="1"/>
        <v>2.2.7R18424710SUMINISTRO DE AGUADIRECCIÓN GENERAL DE AGUA POTABLE Y SANEAMIENTO</v>
      </c>
      <c r="C114" s="2" t="s">
        <v>487</v>
      </c>
      <c r="D114" s="2" t="s">
        <v>355</v>
      </c>
      <c r="E114" s="2" t="s">
        <v>369</v>
      </c>
      <c r="F114" s="2" t="s">
        <v>356</v>
      </c>
      <c r="G114" s="2" t="s">
        <v>374</v>
      </c>
      <c r="H114" s="2" t="s">
        <v>299</v>
      </c>
      <c r="I114" s="2" t="s">
        <v>385</v>
      </c>
      <c r="J114" s="2" t="s">
        <v>51</v>
      </c>
      <c r="K114" s="2" t="s">
        <v>400</v>
      </c>
      <c r="L114" s="2">
        <v>18</v>
      </c>
      <c r="M114" s="2">
        <v>4</v>
      </c>
      <c r="N114" s="14" t="s">
        <v>408</v>
      </c>
      <c r="O114" s="2"/>
      <c r="P114" s="2"/>
      <c r="Q114" s="2">
        <v>2471</v>
      </c>
      <c r="R114" s="2" t="s">
        <v>78</v>
      </c>
      <c r="S114" s="2">
        <v>0</v>
      </c>
      <c r="T114" s="2" t="s">
        <v>34</v>
      </c>
      <c r="U114" s="5">
        <v>2000</v>
      </c>
      <c r="V114" s="2"/>
      <c r="W114" s="2" t="s">
        <v>296</v>
      </c>
      <c r="X114" s="14" t="s">
        <v>408</v>
      </c>
      <c r="Y114" s="2" t="s">
        <v>297</v>
      </c>
      <c r="Z114" s="2" t="s">
        <v>300</v>
      </c>
      <c r="AA114" s="2" t="s">
        <v>303</v>
      </c>
      <c r="AB114" s="13">
        <v>1440000</v>
      </c>
      <c r="AC114" s="13">
        <v>1440000</v>
      </c>
    </row>
    <row r="115" spans="1:29" x14ac:dyDescent="0.25">
      <c r="A115" s="2" t="str">
        <f t="shared" si="1"/>
        <v>2.2.7R18427110SUMINISTRO DE AGUADIRECCIÓN GENERAL DE AGUA POTABLE Y SANEAMIENTO</v>
      </c>
      <c r="C115" s="2" t="s">
        <v>487</v>
      </c>
      <c r="D115" s="2" t="s">
        <v>355</v>
      </c>
      <c r="E115" s="2" t="s">
        <v>369</v>
      </c>
      <c r="F115" s="2" t="s">
        <v>356</v>
      </c>
      <c r="G115" s="2" t="s">
        <v>374</v>
      </c>
      <c r="H115" s="2" t="s">
        <v>299</v>
      </c>
      <c r="I115" s="2" t="s">
        <v>385</v>
      </c>
      <c r="J115" s="2" t="s">
        <v>51</v>
      </c>
      <c r="K115" s="2" t="s">
        <v>400</v>
      </c>
      <c r="L115" s="2">
        <v>18</v>
      </c>
      <c r="M115" s="2">
        <v>4</v>
      </c>
      <c r="N115" s="14" t="s">
        <v>408</v>
      </c>
      <c r="O115" s="2"/>
      <c r="P115" s="2"/>
      <c r="Q115" s="2">
        <v>2711</v>
      </c>
      <c r="R115" s="2" t="s">
        <v>44</v>
      </c>
      <c r="S115" s="2">
        <v>0</v>
      </c>
      <c r="T115" s="2" t="s">
        <v>34</v>
      </c>
      <c r="U115" s="5">
        <v>2000</v>
      </c>
      <c r="V115" s="2"/>
      <c r="W115" s="2" t="s">
        <v>296</v>
      </c>
      <c r="X115" s="14" t="s">
        <v>408</v>
      </c>
      <c r="Y115" s="2" t="s">
        <v>297</v>
      </c>
      <c r="Z115" s="2" t="s">
        <v>300</v>
      </c>
      <c r="AA115" s="2" t="s">
        <v>303</v>
      </c>
      <c r="AB115" s="13">
        <v>1400000</v>
      </c>
      <c r="AC115" s="13">
        <v>1400000</v>
      </c>
    </row>
    <row r="116" spans="1:29" x14ac:dyDescent="0.25">
      <c r="A116" s="2" t="str">
        <f t="shared" si="1"/>
        <v>2.7.1S6844110APOYO A LAS JEFAS DE FAMILIADIRECCIÓN GENERAL DE PROGRAMAS SOCIALES</v>
      </c>
      <c r="C116" s="2" t="s">
        <v>487</v>
      </c>
      <c r="D116" s="2" t="s">
        <v>355</v>
      </c>
      <c r="E116" s="2" t="s">
        <v>369</v>
      </c>
      <c r="F116" s="2" t="s">
        <v>360</v>
      </c>
      <c r="G116" s="2" t="s">
        <v>377</v>
      </c>
      <c r="H116" s="2" t="s">
        <v>141</v>
      </c>
      <c r="I116" s="2" t="s">
        <v>390</v>
      </c>
      <c r="J116" s="2" t="s">
        <v>258</v>
      </c>
      <c r="K116" s="2" t="s">
        <v>401</v>
      </c>
      <c r="L116" s="2">
        <v>6</v>
      </c>
      <c r="M116" s="2">
        <v>8</v>
      </c>
      <c r="N116" s="2" t="s">
        <v>412</v>
      </c>
      <c r="O116" s="2"/>
      <c r="P116" s="2"/>
      <c r="Q116" s="2">
        <v>4411</v>
      </c>
      <c r="R116" s="2" t="s">
        <v>210</v>
      </c>
      <c r="S116" s="2">
        <v>0</v>
      </c>
      <c r="T116" s="2" t="s">
        <v>34</v>
      </c>
      <c r="U116" s="5">
        <v>4000</v>
      </c>
      <c r="V116" s="2"/>
      <c r="W116" s="2" t="s">
        <v>255</v>
      </c>
      <c r="X116" s="2" t="s">
        <v>412</v>
      </c>
      <c r="Y116" s="2" t="s">
        <v>265</v>
      </c>
      <c r="Z116" s="2" t="s">
        <v>266</v>
      </c>
      <c r="AA116" s="2" t="s">
        <v>257</v>
      </c>
      <c r="AB116" s="13">
        <v>6000000</v>
      </c>
      <c r="AC116" s="13">
        <v>6000000</v>
      </c>
    </row>
    <row r="117" spans="1:29" x14ac:dyDescent="0.25">
      <c r="A117" s="2" t="str">
        <f t="shared" si="1"/>
        <v>1.7.2R2522110ADMINISTRACIÓN CENTRAL DE PROTECCIÓN CIVIL Y BOMBEROSDIRECCIÓN GENERAL DE PROTECCIÓN CIVIL Y BOMBEROS</v>
      </c>
      <c r="C117" s="2" t="s">
        <v>487</v>
      </c>
      <c r="D117" s="2" t="s">
        <v>353</v>
      </c>
      <c r="E117" s="2" t="s">
        <v>368</v>
      </c>
      <c r="F117" s="2" t="s">
        <v>362</v>
      </c>
      <c r="G117" s="2" t="s">
        <v>372</v>
      </c>
      <c r="H117" s="2" t="s">
        <v>205</v>
      </c>
      <c r="I117" s="2" t="s">
        <v>383</v>
      </c>
      <c r="J117" s="2" t="s">
        <v>51</v>
      </c>
      <c r="K117" s="2" t="s">
        <v>400</v>
      </c>
      <c r="L117" s="2">
        <v>2</v>
      </c>
      <c r="M117" s="2">
        <v>5</v>
      </c>
      <c r="N117" s="2" t="s">
        <v>409</v>
      </c>
      <c r="O117" s="2"/>
      <c r="P117" s="2"/>
      <c r="Q117" s="2">
        <v>2211</v>
      </c>
      <c r="R117" s="2" t="s">
        <v>47</v>
      </c>
      <c r="S117" s="2">
        <v>0</v>
      </c>
      <c r="T117" s="2" t="s">
        <v>34</v>
      </c>
      <c r="U117" s="5">
        <v>2000</v>
      </c>
      <c r="V117" s="2"/>
      <c r="W117" s="2" t="s">
        <v>186</v>
      </c>
      <c r="X117" s="2" t="s">
        <v>409</v>
      </c>
      <c r="Y117" s="2" t="s">
        <v>203</v>
      </c>
      <c r="Z117" s="2" t="s">
        <v>350</v>
      </c>
      <c r="AA117" s="2" t="s">
        <v>204</v>
      </c>
      <c r="AB117" s="13">
        <v>1250000</v>
      </c>
      <c r="AC117" s="13">
        <v>1250000</v>
      </c>
    </row>
    <row r="118" spans="1:29" x14ac:dyDescent="0.25">
      <c r="A118" s="2" t="str">
        <f t="shared" si="1"/>
        <v>2.2.7R18424210SUMINISTRO DE AGUADIRECCIÓN GENERAL DE AGUA POTABLE Y SANEAMIENTO</v>
      </c>
      <c r="C118" s="2" t="s">
        <v>487</v>
      </c>
      <c r="D118" s="2" t="s">
        <v>355</v>
      </c>
      <c r="E118" s="2" t="s">
        <v>369</v>
      </c>
      <c r="F118" s="2" t="s">
        <v>356</v>
      </c>
      <c r="G118" s="2" t="s">
        <v>374</v>
      </c>
      <c r="H118" s="2" t="s">
        <v>299</v>
      </c>
      <c r="I118" s="2" t="s">
        <v>385</v>
      </c>
      <c r="J118" s="2" t="s">
        <v>51</v>
      </c>
      <c r="K118" s="2" t="s">
        <v>400</v>
      </c>
      <c r="L118" s="2">
        <v>18</v>
      </c>
      <c r="M118" s="2">
        <v>4</v>
      </c>
      <c r="N118" s="14" t="s">
        <v>408</v>
      </c>
      <c r="O118" s="2"/>
      <c r="P118" s="2"/>
      <c r="Q118" s="2">
        <v>2421</v>
      </c>
      <c r="R118" s="2" t="s">
        <v>88</v>
      </c>
      <c r="S118" s="2">
        <v>0</v>
      </c>
      <c r="T118" s="2" t="s">
        <v>34</v>
      </c>
      <c r="U118" s="5">
        <v>2000</v>
      </c>
      <c r="V118" s="2"/>
      <c r="W118" s="2" t="s">
        <v>296</v>
      </c>
      <c r="X118" s="14" t="s">
        <v>408</v>
      </c>
      <c r="Y118" s="2" t="s">
        <v>297</v>
      </c>
      <c r="Z118" s="2" t="s">
        <v>300</v>
      </c>
      <c r="AA118" s="2" t="s">
        <v>303</v>
      </c>
      <c r="AB118" s="13">
        <v>1200000</v>
      </c>
      <c r="AC118" s="13">
        <v>1200000</v>
      </c>
    </row>
    <row r="119" spans="1:29" x14ac:dyDescent="0.25">
      <c r="A119" s="2" t="str">
        <f t="shared" si="1"/>
        <v>2.7.1S6838210APOYO A LAS AGENCIAS Y DELEGACIONES DEL MUNICIPIODIRECCIÓN DE AGENCIAS Y DELEGACIONES</v>
      </c>
      <c r="C119" s="2" t="s">
        <v>487</v>
      </c>
      <c r="D119" s="2" t="s">
        <v>355</v>
      </c>
      <c r="E119" s="2" t="s">
        <v>369</v>
      </c>
      <c r="F119" s="2" t="s">
        <v>360</v>
      </c>
      <c r="G119" s="2" t="s">
        <v>377</v>
      </c>
      <c r="H119" s="2" t="s">
        <v>141</v>
      </c>
      <c r="I119" s="2" t="s">
        <v>390</v>
      </c>
      <c r="J119" s="2" t="s">
        <v>258</v>
      </c>
      <c r="K119" s="2" t="s">
        <v>401</v>
      </c>
      <c r="L119" s="2">
        <v>6</v>
      </c>
      <c r="M119" s="2">
        <v>8</v>
      </c>
      <c r="N119" s="2" t="s">
        <v>412</v>
      </c>
      <c r="O119" s="2"/>
      <c r="P119" s="2"/>
      <c r="Q119" s="2">
        <v>3821</v>
      </c>
      <c r="R119" s="2" t="s">
        <v>48</v>
      </c>
      <c r="S119" s="2">
        <v>0</v>
      </c>
      <c r="T119" s="2" t="s">
        <v>34</v>
      </c>
      <c r="U119" s="5">
        <v>3000</v>
      </c>
      <c r="V119" s="2"/>
      <c r="W119" s="2" t="s">
        <v>255</v>
      </c>
      <c r="X119" s="2" t="s">
        <v>412</v>
      </c>
      <c r="Y119" s="2" t="s">
        <v>279</v>
      </c>
      <c r="Z119" s="2" t="s">
        <v>280</v>
      </c>
      <c r="AA119" s="2" t="s">
        <v>281</v>
      </c>
      <c r="AB119" s="13">
        <v>1300000</v>
      </c>
      <c r="AC119" s="13">
        <v>1200000</v>
      </c>
    </row>
    <row r="120" spans="1:29" x14ac:dyDescent="0.25">
      <c r="A120" s="2" t="str">
        <f t="shared" si="1"/>
        <v>2.2.7R18425610SUMINISTRO DE AGUADIRECCIÓN GENERAL DE AGUA POTABLE Y SANEAMIENTO</v>
      </c>
      <c r="C120" s="2" t="s">
        <v>487</v>
      </c>
      <c r="D120" s="2" t="s">
        <v>355</v>
      </c>
      <c r="E120" s="2" t="s">
        <v>369</v>
      </c>
      <c r="F120" s="2" t="s">
        <v>356</v>
      </c>
      <c r="G120" s="2" t="s">
        <v>374</v>
      </c>
      <c r="H120" s="2" t="s">
        <v>299</v>
      </c>
      <c r="I120" s="2" t="s">
        <v>385</v>
      </c>
      <c r="J120" s="2" t="s">
        <v>51</v>
      </c>
      <c r="K120" s="2" t="s">
        <v>400</v>
      </c>
      <c r="L120" s="2">
        <v>18</v>
      </c>
      <c r="M120" s="2">
        <v>4</v>
      </c>
      <c r="N120" s="14" t="s">
        <v>408</v>
      </c>
      <c r="O120" s="2"/>
      <c r="P120" s="2"/>
      <c r="Q120" s="2">
        <v>2561</v>
      </c>
      <c r="R120" s="2" t="s">
        <v>253</v>
      </c>
      <c r="S120" s="2">
        <v>0</v>
      </c>
      <c r="T120" s="2" t="s">
        <v>34</v>
      </c>
      <c r="U120" s="5">
        <v>2000</v>
      </c>
      <c r="V120" s="2"/>
      <c r="W120" s="2" t="s">
        <v>296</v>
      </c>
      <c r="X120" s="14" t="s">
        <v>408</v>
      </c>
      <c r="Y120" s="2" t="s">
        <v>297</v>
      </c>
      <c r="Z120" s="2" t="s">
        <v>300</v>
      </c>
      <c r="AA120" s="2" t="s">
        <v>303</v>
      </c>
      <c r="AB120" s="13">
        <v>1200000</v>
      </c>
      <c r="AC120" s="13">
        <v>1200000</v>
      </c>
    </row>
    <row r="121" spans="1:29" x14ac:dyDescent="0.25">
      <c r="A121" s="2" t="str">
        <f t="shared" si="1"/>
        <v>2.2.7R18429110SUMINISTRO DE AGUADIRECCIÓN GENERAL DE AGUA POTABLE Y SANEAMIENTO</v>
      </c>
      <c r="C121" s="2" t="s">
        <v>487</v>
      </c>
      <c r="D121" s="2" t="s">
        <v>355</v>
      </c>
      <c r="E121" s="2" t="s">
        <v>369</v>
      </c>
      <c r="F121" s="2" t="s">
        <v>356</v>
      </c>
      <c r="G121" s="2" t="s">
        <v>374</v>
      </c>
      <c r="H121" s="2" t="s">
        <v>299</v>
      </c>
      <c r="I121" s="2" t="s">
        <v>385</v>
      </c>
      <c r="J121" s="2" t="s">
        <v>51</v>
      </c>
      <c r="K121" s="2" t="s">
        <v>400</v>
      </c>
      <c r="L121" s="2">
        <v>18</v>
      </c>
      <c r="M121" s="2">
        <v>4</v>
      </c>
      <c r="N121" s="14" t="s">
        <v>408</v>
      </c>
      <c r="O121" s="2"/>
      <c r="P121" s="2"/>
      <c r="Q121" s="2">
        <v>2911</v>
      </c>
      <c r="R121" s="2" t="s">
        <v>15</v>
      </c>
      <c r="S121" s="2">
        <v>0</v>
      </c>
      <c r="T121" s="2" t="s">
        <v>34</v>
      </c>
      <c r="U121" s="5">
        <v>2000</v>
      </c>
      <c r="V121" s="2"/>
      <c r="W121" s="2" t="s">
        <v>296</v>
      </c>
      <c r="X121" s="14" t="s">
        <v>408</v>
      </c>
      <c r="Y121" s="2" t="s">
        <v>297</v>
      </c>
      <c r="Z121" s="2" t="s">
        <v>300</v>
      </c>
      <c r="AA121" s="2" t="s">
        <v>303</v>
      </c>
      <c r="AB121" s="13">
        <v>1200000</v>
      </c>
      <c r="AC121" s="13">
        <v>1200000</v>
      </c>
    </row>
    <row r="122" spans="1:29" x14ac:dyDescent="0.25">
      <c r="A122" s="2" t="str">
        <f t="shared" si="1"/>
        <v>2.2.7R18433510SUMINISTRO DE AGUADIRECCIÓN GENERAL DE AGUA POTABLE Y SANEAMIENTO</v>
      </c>
      <c r="C122" s="2" t="s">
        <v>487</v>
      </c>
      <c r="D122" s="2" t="s">
        <v>355</v>
      </c>
      <c r="E122" s="2" t="s">
        <v>369</v>
      </c>
      <c r="F122" s="2" t="s">
        <v>356</v>
      </c>
      <c r="G122" s="2" t="s">
        <v>374</v>
      </c>
      <c r="H122" s="2" t="s">
        <v>299</v>
      </c>
      <c r="I122" s="2" t="s">
        <v>385</v>
      </c>
      <c r="J122" s="2" t="s">
        <v>51</v>
      </c>
      <c r="K122" s="2" t="s">
        <v>400</v>
      </c>
      <c r="L122" s="2">
        <v>18</v>
      </c>
      <c r="M122" s="2">
        <v>4</v>
      </c>
      <c r="N122" s="14" t="s">
        <v>408</v>
      </c>
      <c r="O122" s="2"/>
      <c r="P122" s="2"/>
      <c r="Q122" s="2">
        <v>3351</v>
      </c>
      <c r="R122" s="2" t="s">
        <v>194</v>
      </c>
      <c r="S122" s="2">
        <v>0</v>
      </c>
      <c r="T122" s="2" t="s">
        <v>34</v>
      </c>
      <c r="U122" s="5">
        <v>3000</v>
      </c>
      <c r="V122" s="2"/>
      <c r="W122" s="2" t="s">
        <v>296</v>
      </c>
      <c r="X122" s="14" t="s">
        <v>408</v>
      </c>
      <c r="Y122" s="2" t="s">
        <v>297</v>
      </c>
      <c r="Z122" s="2" t="s">
        <v>300</v>
      </c>
      <c r="AA122" s="2" t="s">
        <v>303</v>
      </c>
      <c r="AB122" s="13">
        <v>1200000</v>
      </c>
      <c r="AC122" s="13">
        <v>1200000</v>
      </c>
    </row>
    <row r="123" spans="1:29" x14ac:dyDescent="0.25">
      <c r="A123" s="2" t="str">
        <f t="shared" si="1"/>
        <v>2.2.7R18435110SUMINISTRO DE AGUADIRECCIÓN GENERAL DE AGUA POTABLE Y SANEAMIENTO</v>
      </c>
      <c r="C123" s="2" t="s">
        <v>487</v>
      </c>
      <c r="D123" s="2" t="s">
        <v>355</v>
      </c>
      <c r="E123" s="2" t="s">
        <v>369</v>
      </c>
      <c r="F123" s="2" t="s">
        <v>356</v>
      </c>
      <c r="G123" s="2" t="s">
        <v>374</v>
      </c>
      <c r="H123" s="2" t="s">
        <v>299</v>
      </c>
      <c r="I123" s="2" t="s">
        <v>385</v>
      </c>
      <c r="J123" s="2" t="s">
        <v>51</v>
      </c>
      <c r="K123" s="2" t="s">
        <v>400</v>
      </c>
      <c r="L123" s="2">
        <v>18</v>
      </c>
      <c r="M123" s="2">
        <v>4</v>
      </c>
      <c r="N123" s="14" t="s">
        <v>408</v>
      </c>
      <c r="O123" s="2"/>
      <c r="P123" s="2"/>
      <c r="Q123" s="2">
        <v>3511</v>
      </c>
      <c r="R123" s="2" t="s">
        <v>127</v>
      </c>
      <c r="S123" s="2">
        <v>0</v>
      </c>
      <c r="T123" s="2" t="s">
        <v>34</v>
      </c>
      <c r="U123" s="5">
        <v>3000</v>
      </c>
      <c r="V123" s="2"/>
      <c r="W123" s="2" t="s">
        <v>296</v>
      </c>
      <c r="X123" s="14" t="s">
        <v>408</v>
      </c>
      <c r="Y123" s="2" t="s">
        <v>297</v>
      </c>
      <c r="Z123" s="2" t="s">
        <v>300</v>
      </c>
      <c r="AA123" s="2" t="s">
        <v>303</v>
      </c>
      <c r="AB123" s="13">
        <v>1000000</v>
      </c>
      <c r="AC123" s="13">
        <v>1000000</v>
      </c>
    </row>
    <row r="124" spans="1:29" x14ac:dyDescent="0.25">
      <c r="A124" s="2" t="str">
        <f t="shared" si="1"/>
        <v>1.3.4M5731610BIENES ADQUIRIDOSDIRECCIÓN GENERAL DE ADMINISTRACIÓN</v>
      </c>
      <c r="C124" s="2" t="s">
        <v>487</v>
      </c>
      <c r="D124" s="2" t="s">
        <v>353</v>
      </c>
      <c r="E124" s="2" t="s">
        <v>368</v>
      </c>
      <c r="F124" s="2" t="s">
        <v>354</v>
      </c>
      <c r="G124" s="2" t="s">
        <v>371</v>
      </c>
      <c r="H124" s="2" t="s">
        <v>37</v>
      </c>
      <c r="I124" s="2" t="s">
        <v>380</v>
      </c>
      <c r="J124" s="2" t="s">
        <v>152</v>
      </c>
      <c r="K124" s="2" t="s">
        <v>397</v>
      </c>
      <c r="L124" s="2">
        <v>5</v>
      </c>
      <c r="M124" s="2">
        <v>7</v>
      </c>
      <c r="N124" s="2" t="s">
        <v>411</v>
      </c>
      <c r="O124" s="2"/>
      <c r="P124" s="2"/>
      <c r="Q124" s="2">
        <v>3161</v>
      </c>
      <c r="R124" s="2" t="s">
        <v>157</v>
      </c>
      <c r="S124" s="2">
        <v>0</v>
      </c>
      <c r="T124" s="2" t="s">
        <v>34</v>
      </c>
      <c r="U124" s="5">
        <v>3000</v>
      </c>
      <c r="V124" s="2"/>
      <c r="W124" s="2" t="s">
        <v>149</v>
      </c>
      <c r="X124" s="2" t="s">
        <v>411</v>
      </c>
      <c r="Y124" s="2" t="s">
        <v>150</v>
      </c>
      <c r="Z124" s="2" t="s">
        <v>148</v>
      </c>
      <c r="AA124" s="2" t="s">
        <v>151</v>
      </c>
      <c r="AB124" s="13">
        <v>1152132</v>
      </c>
      <c r="AC124" s="13">
        <v>1152132</v>
      </c>
    </row>
    <row r="125" spans="1:29" x14ac:dyDescent="0.25">
      <c r="A125" s="2" t="str">
        <f t="shared" si="1"/>
        <v>1.3.4E7533910MUNICIPIO FUNCIONAL Y EQUITATIVODIRECCIÓN GENERAL DE SALUD PÚBLICA</v>
      </c>
      <c r="C125" s="2" t="s">
        <v>487</v>
      </c>
      <c r="D125" s="2" t="s">
        <v>353</v>
      </c>
      <c r="E125" s="2" t="s">
        <v>368</v>
      </c>
      <c r="F125" s="2" t="s">
        <v>354</v>
      </c>
      <c r="G125" s="2" t="s">
        <v>371</v>
      </c>
      <c r="H125" s="2" t="s">
        <v>37</v>
      </c>
      <c r="I125" s="2" t="s">
        <v>380</v>
      </c>
      <c r="J125" s="2" t="s">
        <v>25</v>
      </c>
      <c r="K125" s="2" t="s">
        <v>394</v>
      </c>
      <c r="L125" s="2">
        <v>7</v>
      </c>
      <c r="M125" s="2">
        <v>5</v>
      </c>
      <c r="N125" s="2" t="s">
        <v>409</v>
      </c>
      <c r="O125" s="2"/>
      <c r="P125" s="2"/>
      <c r="Q125" s="2">
        <v>3391</v>
      </c>
      <c r="R125" s="2" t="s">
        <v>17</v>
      </c>
      <c r="S125" s="2">
        <v>0</v>
      </c>
      <c r="T125" s="2" t="s">
        <v>34</v>
      </c>
      <c r="U125" s="5">
        <v>3000</v>
      </c>
      <c r="V125" s="2"/>
      <c r="W125" s="2" t="s">
        <v>67</v>
      </c>
      <c r="X125" s="2" t="s">
        <v>409</v>
      </c>
      <c r="Y125" s="2" t="s">
        <v>69</v>
      </c>
      <c r="Z125" s="2" t="s">
        <v>113</v>
      </c>
      <c r="AA125" s="14" t="s">
        <v>114</v>
      </c>
      <c r="AB125" s="13">
        <v>1000000</v>
      </c>
      <c r="AC125" s="13">
        <v>1000000</v>
      </c>
    </row>
    <row r="126" spans="1:29" x14ac:dyDescent="0.25">
      <c r="A126" s="2" t="str">
        <f t="shared" si="1"/>
        <v>1.7.2R2527110EQUIPOS DE PROTECCIÓN PERSONAL PARA ELEMENTOS DE PCYBDIRECCIÓN GENERAL DE PROTECCIÓN CIVIL Y BOMBEROS</v>
      </c>
      <c r="C126" s="2" t="s">
        <v>487</v>
      </c>
      <c r="D126" s="2" t="s">
        <v>353</v>
      </c>
      <c r="E126" s="2" t="s">
        <v>368</v>
      </c>
      <c r="F126" s="2" t="s">
        <v>362</v>
      </c>
      <c r="G126" s="2" t="s">
        <v>372</v>
      </c>
      <c r="H126" s="2" t="s">
        <v>205</v>
      </c>
      <c r="I126" s="2" t="s">
        <v>383</v>
      </c>
      <c r="J126" s="2" t="s">
        <v>51</v>
      </c>
      <c r="K126" s="2" t="s">
        <v>400</v>
      </c>
      <c r="L126" s="2">
        <v>2</v>
      </c>
      <c r="M126" s="2">
        <v>5</v>
      </c>
      <c r="N126" s="2" t="s">
        <v>409</v>
      </c>
      <c r="O126" s="2"/>
      <c r="P126" s="2"/>
      <c r="Q126" s="2">
        <v>2711</v>
      </c>
      <c r="R126" s="2" t="s">
        <v>44</v>
      </c>
      <c r="S126" s="2">
        <v>0</v>
      </c>
      <c r="T126" s="2" t="s">
        <v>34</v>
      </c>
      <c r="U126" s="5">
        <v>2000</v>
      </c>
      <c r="V126" s="2"/>
      <c r="W126" s="2" t="s">
        <v>186</v>
      </c>
      <c r="X126" s="2" t="s">
        <v>409</v>
      </c>
      <c r="Y126" s="2" t="s">
        <v>203</v>
      </c>
      <c r="Z126" s="2" t="s">
        <v>208</v>
      </c>
      <c r="AA126" s="2" t="s">
        <v>204</v>
      </c>
      <c r="AB126" s="13">
        <v>2000000</v>
      </c>
      <c r="AC126" s="13">
        <v>1000000</v>
      </c>
    </row>
    <row r="127" spans="1:29" x14ac:dyDescent="0.25">
      <c r="A127" s="2" t="str">
        <f t="shared" si="1"/>
        <v>1.3.4O2033910ACTAS DE INSTALACIÓN DE MESAS DE PAZDIRECCIÓN GENERAL DE CULTURA DE PAZ</v>
      </c>
      <c r="C127" s="2" t="s">
        <v>487</v>
      </c>
      <c r="D127" s="2" t="s">
        <v>353</v>
      </c>
      <c r="E127" s="2" t="s">
        <v>368</v>
      </c>
      <c r="F127" s="2" t="s">
        <v>354</v>
      </c>
      <c r="G127" s="2" t="s">
        <v>371</v>
      </c>
      <c r="H127" s="2" t="s">
        <v>37</v>
      </c>
      <c r="I127" s="2" t="s">
        <v>380</v>
      </c>
      <c r="J127" s="2" t="s">
        <v>63</v>
      </c>
      <c r="K127" s="2" t="s">
        <v>398</v>
      </c>
      <c r="L127" s="2">
        <v>2</v>
      </c>
      <c r="M127" s="2">
        <v>0</v>
      </c>
      <c r="N127" s="2" t="s">
        <v>404</v>
      </c>
      <c r="O127" s="2"/>
      <c r="P127" s="2"/>
      <c r="Q127" s="2">
        <v>3391</v>
      </c>
      <c r="R127" s="2" t="s">
        <v>17</v>
      </c>
      <c r="S127" s="2">
        <v>0</v>
      </c>
      <c r="T127" s="2" t="s">
        <v>34</v>
      </c>
      <c r="U127" s="5">
        <v>3000</v>
      </c>
      <c r="V127" s="2"/>
      <c r="W127" s="2" t="s">
        <v>186</v>
      </c>
      <c r="X127" s="2" t="s">
        <v>404</v>
      </c>
      <c r="Y127" s="2" t="s">
        <v>188</v>
      </c>
      <c r="Z127" s="2" t="s">
        <v>193</v>
      </c>
      <c r="AA127" s="2" t="s">
        <v>201</v>
      </c>
      <c r="AB127" s="13">
        <v>1250000</v>
      </c>
      <c r="AC127" s="13">
        <v>1000000</v>
      </c>
    </row>
    <row r="128" spans="1:29" x14ac:dyDescent="0.25">
      <c r="A128" s="2" t="str">
        <f t="shared" si="1"/>
        <v>3.1.1E9623910ADMINISTRACIÓN DEL DESPACHODESPACHO DE LA COORDINACIÓN GENERAL DE DESARROLLO ECONÓMICO</v>
      </c>
      <c r="C128" s="2" t="s">
        <v>487</v>
      </c>
      <c r="D128" s="2" t="s">
        <v>358</v>
      </c>
      <c r="E128" s="2" t="s">
        <v>370</v>
      </c>
      <c r="F128" s="2" t="s">
        <v>363</v>
      </c>
      <c r="G128" s="2" t="s">
        <v>378</v>
      </c>
      <c r="H128" s="2" t="s">
        <v>221</v>
      </c>
      <c r="I128" s="2" t="s">
        <v>391</v>
      </c>
      <c r="J128" s="2" t="s">
        <v>25</v>
      </c>
      <c r="K128" s="2" t="s">
        <v>394</v>
      </c>
      <c r="L128" s="2">
        <v>9</v>
      </c>
      <c r="M128" s="2">
        <v>6</v>
      </c>
      <c r="N128" s="2" t="s">
        <v>410</v>
      </c>
      <c r="O128" s="2"/>
      <c r="P128" s="2"/>
      <c r="Q128" s="2">
        <v>2391</v>
      </c>
      <c r="R128" s="2" t="s">
        <v>251</v>
      </c>
      <c r="S128" s="2">
        <v>0</v>
      </c>
      <c r="T128" s="2" t="s">
        <v>34</v>
      </c>
      <c r="U128" s="5">
        <v>2000</v>
      </c>
      <c r="V128" s="2"/>
      <c r="W128" s="2" t="s">
        <v>222</v>
      </c>
      <c r="X128" s="2" t="s">
        <v>410</v>
      </c>
      <c r="Y128" s="2" t="s">
        <v>246</v>
      </c>
      <c r="Z128" s="2" t="s">
        <v>249</v>
      </c>
      <c r="AA128" s="2" t="s">
        <v>248</v>
      </c>
      <c r="AB128" s="13">
        <v>1000000</v>
      </c>
      <c r="AC128" s="13">
        <v>1000000</v>
      </c>
    </row>
    <row r="129" spans="1:29" x14ac:dyDescent="0.25">
      <c r="A129" s="2" t="str">
        <f t="shared" si="1"/>
        <v>1.3.4K12156710OBRAS DE INFRAESTRUCTURA MUNICIPALDIRECCIÓN GENERAL DE LICITACIÓN Y NORMATIVIDAD</v>
      </c>
      <c r="C129" s="2" t="s">
        <v>487</v>
      </c>
      <c r="D129" s="2" t="s">
        <v>353</v>
      </c>
      <c r="E129" s="2" t="s">
        <v>368</v>
      </c>
      <c r="F129" s="2" t="s">
        <v>354</v>
      </c>
      <c r="G129" s="2" t="s">
        <v>371</v>
      </c>
      <c r="H129" s="2" t="s">
        <v>37</v>
      </c>
      <c r="I129" s="2" t="s">
        <v>380</v>
      </c>
      <c r="J129" s="2" t="s">
        <v>292</v>
      </c>
      <c r="K129" s="2" t="s">
        <v>396</v>
      </c>
      <c r="L129" s="2">
        <v>12</v>
      </c>
      <c r="M129" s="2">
        <v>1</v>
      </c>
      <c r="N129" s="2" t="s">
        <v>405</v>
      </c>
      <c r="O129" s="2"/>
      <c r="P129" s="2"/>
      <c r="Q129" s="2">
        <v>5671</v>
      </c>
      <c r="R129" s="2" t="s">
        <v>74</v>
      </c>
      <c r="S129" s="2">
        <v>0</v>
      </c>
      <c r="T129" s="2" t="s">
        <v>34</v>
      </c>
      <c r="U129" s="5">
        <v>5000</v>
      </c>
      <c r="V129" s="2"/>
      <c r="W129" s="2" t="s">
        <v>282</v>
      </c>
      <c r="X129" s="2" t="s">
        <v>405</v>
      </c>
      <c r="Y129" s="2" t="s">
        <v>283</v>
      </c>
      <c r="Z129" s="2" t="s">
        <v>293</v>
      </c>
      <c r="AA129" s="2" t="s">
        <v>346</v>
      </c>
      <c r="AB129" s="13">
        <v>2500000</v>
      </c>
      <c r="AC129" s="13">
        <v>1000000</v>
      </c>
    </row>
    <row r="130" spans="1:29" x14ac:dyDescent="0.25">
      <c r="A130" s="2" t="str">
        <f t="shared" si="1"/>
        <v>2.2.7R18429810SUMINISTRO DE AGUADIRECCIÓN GENERAL DE AGUA POTABLE Y SANEAMIENTO</v>
      </c>
      <c r="C130" s="2" t="s">
        <v>487</v>
      </c>
      <c r="D130" s="2" t="s">
        <v>355</v>
      </c>
      <c r="E130" s="2" t="s">
        <v>369</v>
      </c>
      <c r="F130" s="2" t="s">
        <v>356</v>
      </c>
      <c r="G130" s="2" t="s">
        <v>374</v>
      </c>
      <c r="H130" s="2" t="s">
        <v>299</v>
      </c>
      <c r="I130" s="2" t="s">
        <v>385</v>
      </c>
      <c r="J130" s="2" t="s">
        <v>51</v>
      </c>
      <c r="K130" s="2" t="s">
        <v>400</v>
      </c>
      <c r="L130" s="2">
        <v>18</v>
      </c>
      <c r="M130" s="2">
        <v>4</v>
      </c>
      <c r="N130" s="14" t="s">
        <v>408</v>
      </c>
      <c r="O130" s="2"/>
      <c r="P130" s="2"/>
      <c r="Q130" s="2">
        <v>2981</v>
      </c>
      <c r="R130" s="2" t="s">
        <v>125</v>
      </c>
      <c r="S130" s="2">
        <v>0</v>
      </c>
      <c r="T130" s="2" t="s">
        <v>34</v>
      </c>
      <c r="U130" s="5">
        <v>2000</v>
      </c>
      <c r="V130" s="2"/>
      <c r="W130" s="2" t="s">
        <v>296</v>
      </c>
      <c r="X130" s="14" t="s">
        <v>408</v>
      </c>
      <c r="Y130" s="2" t="s">
        <v>297</v>
      </c>
      <c r="Z130" s="2" t="s">
        <v>300</v>
      </c>
      <c r="AA130" s="2" t="s">
        <v>303</v>
      </c>
      <c r="AB130" s="13">
        <v>1000000</v>
      </c>
      <c r="AC130" s="13">
        <v>1000000</v>
      </c>
    </row>
    <row r="131" spans="1:29" x14ac:dyDescent="0.25">
      <c r="A131" s="2" t="str">
        <f t="shared" ref="A131:A194" si="2">+CONCATENATE(H131,J131,L131,M131,Q131,S131,Z131,AA131)</f>
        <v>2.7.1S6844110APOYO A ESTANCIAS INFANTILESDESPACHO DE LA COORDINACIÓN GENERAL DE PARTICIPACIÓN CIUDADANA Y CONSTRUCCIÓN DE COMUNIDAD</v>
      </c>
      <c r="C131" s="2" t="s">
        <v>487</v>
      </c>
      <c r="D131" s="2" t="s">
        <v>355</v>
      </c>
      <c r="E131" s="2" t="s">
        <v>369</v>
      </c>
      <c r="F131" s="2" t="s">
        <v>360</v>
      </c>
      <c r="G131" s="2" t="s">
        <v>377</v>
      </c>
      <c r="H131" s="2" t="s">
        <v>141</v>
      </c>
      <c r="I131" s="2" t="s">
        <v>390</v>
      </c>
      <c r="J131" s="2" t="s">
        <v>258</v>
      </c>
      <c r="K131" s="2" t="s">
        <v>401</v>
      </c>
      <c r="L131" s="2">
        <v>6</v>
      </c>
      <c r="M131" s="2">
        <v>8</v>
      </c>
      <c r="N131" s="2" t="s">
        <v>412</v>
      </c>
      <c r="O131" s="2"/>
      <c r="P131" s="2"/>
      <c r="Q131" s="2">
        <v>4411</v>
      </c>
      <c r="R131" s="2" t="s">
        <v>210</v>
      </c>
      <c r="S131" s="2">
        <v>0</v>
      </c>
      <c r="T131" s="2" t="s">
        <v>34</v>
      </c>
      <c r="U131" s="5">
        <v>4000</v>
      </c>
      <c r="V131" s="2"/>
      <c r="W131" s="2" t="s">
        <v>255</v>
      </c>
      <c r="X131" s="2" t="s">
        <v>412</v>
      </c>
      <c r="Y131" s="2" t="s">
        <v>265</v>
      </c>
      <c r="Z131" s="2" t="s">
        <v>267</v>
      </c>
      <c r="AA131" s="2" t="s">
        <v>262</v>
      </c>
      <c r="AB131" s="13">
        <v>3000000</v>
      </c>
      <c r="AC131" s="13">
        <v>3000000</v>
      </c>
    </row>
    <row r="132" spans="1:29" x14ac:dyDescent="0.25">
      <c r="A132" s="2" t="str">
        <f t="shared" si="2"/>
        <v>2.2.7R18456610SUMINISTRO DE AGUADIRECCIÓN GENERAL DE AGUA POTABLE Y SANEAMIENTO</v>
      </c>
      <c r="C132" s="2" t="s">
        <v>487</v>
      </c>
      <c r="D132" s="2" t="s">
        <v>355</v>
      </c>
      <c r="E132" s="2" t="s">
        <v>369</v>
      </c>
      <c r="F132" s="2" t="s">
        <v>356</v>
      </c>
      <c r="G132" s="2" t="s">
        <v>374</v>
      </c>
      <c r="H132" s="2" t="s">
        <v>299</v>
      </c>
      <c r="I132" s="2" t="s">
        <v>385</v>
      </c>
      <c r="J132" s="2" t="s">
        <v>51</v>
      </c>
      <c r="K132" s="2" t="s">
        <v>400</v>
      </c>
      <c r="L132" s="2">
        <v>18</v>
      </c>
      <c r="M132" s="2">
        <v>4</v>
      </c>
      <c r="N132" s="14" t="s">
        <v>408</v>
      </c>
      <c r="O132" s="2"/>
      <c r="P132" s="2"/>
      <c r="Q132" s="2">
        <v>5661</v>
      </c>
      <c r="R132" s="2" t="s">
        <v>31</v>
      </c>
      <c r="S132" s="2">
        <v>0</v>
      </c>
      <c r="T132" s="2" t="s">
        <v>34</v>
      </c>
      <c r="U132" s="5">
        <v>5000</v>
      </c>
      <c r="V132" s="2"/>
      <c r="W132" s="2" t="s">
        <v>296</v>
      </c>
      <c r="X132" s="14" t="s">
        <v>408</v>
      </c>
      <c r="Y132" s="2" t="s">
        <v>297</v>
      </c>
      <c r="Z132" s="2" t="s">
        <v>300</v>
      </c>
      <c r="AA132" s="2" t="s">
        <v>303</v>
      </c>
      <c r="AB132" s="13">
        <v>1000000</v>
      </c>
      <c r="AC132" s="13">
        <v>1000000</v>
      </c>
    </row>
    <row r="133" spans="1:29" x14ac:dyDescent="0.25">
      <c r="A133" s="2" t="str">
        <f t="shared" si="2"/>
        <v>1.3.4M4733310RECURSOS FEDERALES RECIBIDOSDIRECCIÓN GENERAL DE INGRESOS</v>
      </c>
      <c r="C133" s="2" t="s">
        <v>487</v>
      </c>
      <c r="D133" s="2" t="s">
        <v>353</v>
      </c>
      <c r="E133" s="2" t="s">
        <v>368</v>
      </c>
      <c r="F133" s="2" t="s">
        <v>354</v>
      </c>
      <c r="G133" s="2" t="s">
        <v>371</v>
      </c>
      <c r="H133" s="2" t="s">
        <v>37</v>
      </c>
      <c r="I133" s="2" t="s">
        <v>380</v>
      </c>
      <c r="J133" s="2" t="s">
        <v>152</v>
      </c>
      <c r="K133" s="2" t="s">
        <v>397</v>
      </c>
      <c r="L133" s="2">
        <v>4</v>
      </c>
      <c r="M133" s="2">
        <v>7</v>
      </c>
      <c r="N133" s="2" t="s">
        <v>411</v>
      </c>
      <c r="O133" s="2"/>
      <c r="P133" s="2"/>
      <c r="Q133" s="2">
        <v>3331</v>
      </c>
      <c r="R133" s="2" t="s">
        <v>16</v>
      </c>
      <c r="S133" s="2">
        <v>0</v>
      </c>
      <c r="T133" s="2" t="s">
        <v>34</v>
      </c>
      <c r="U133" s="5">
        <v>3000</v>
      </c>
      <c r="V133" s="2"/>
      <c r="W133" s="2" t="s">
        <v>311</v>
      </c>
      <c r="X133" s="2" t="s">
        <v>411</v>
      </c>
      <c r="Y133" s="2" t="s">
        <v>312</v>
      </c>
      <c r="Z133" s="2" t="s">
        <v>324</v>
      </c>
      <c r="AA133" s="2" t="s">
        <v>313</v>
      </c>
      <c r="AB133" s="13">
        <v>1000000</v>
      </c>
      <c r="AC133" s="13">
        <v>1000000</v>
      </c>
    </row>
    <row r="134" spans="1:29" x14ac:dyDescent="0.25">
      <c r="A134" s="2" t="str">
        <f t="shared" si="2"/>
        <v>2.1.5R7356910CONTROL DE FELINOS, CANINOS Y VIDA SILVESTRE EN EL MUNICIPIOUNIDAD DE ACOPIO Y SALUD ANIMAL MUNICIPAL</v>
      </c>
      <c r="C134" s="2" t="s">
        <v>487</v>
      </c>
      <c r="D134" s="2" t="s">
        <v>355</v>
      </c>
      <c r="E134" s="2" t="s">
        <v>369</v>
      </c>
      <c r="F134" s="2" t="s">
        <v>364</v>
      </c>
      <c r="G134" s="2" t="s">
        <v>373</v>
      </c>
      <c r="H134" s="2" t="s">
        <v>341</v>
      </c>
      <c r="I134" s="2" t="s">
        <v>384</v>
      </c>
      <c r="J134" s="2" t="s">
        <v>51</v>
      </c>
      <c r="K134" s="2" t="s">
        <v>400</v>
      </c>
      <c r="L134" s="2">
        <v>7</v>
      </c>
      <c r="M134" s="2">
        <v>3</v>
      </c>
      <c r="N134" s="2" t="s">
        <v>407</v>
      </c>
      <c r="O134" s="2"/>
      <c r="P134" s="2"/>
      <c r="Q134" s="2">
        <v>5691</v>
      </c>
      <c r="R134" s="2" t="s">
        <v>33</v>
      </c>
      <c r="S134" s="2">
        <v>0</v>
      </c>
      <c r="T134" s="2" t="s">
        <v>34</v>
      </c>
      <c r="U134" s="9">
        <v>5000</v>
      </c>
      <c r="V134" s="2"/>
      <c r="W134" s="2" t="s">
        <v>67</v>
      </c>
      <c r="X134" s="2" t="s">
        <v>407</v>
      </c>
      <c r="Y134" s="2" t="s">
        <v>343</v>
      </c>
      <c r="Z134" s="2" t="s">
        <v>344</v>
      </c>
      <c r="AA134" s="2" t="s">
        <v>345</v>
      </c>
      <c r="AB134" s="13">
        <v>1000000</v>
      </c>
      <c r="AC134" s="13">
        <v>1000000</v>
      </c>
    </row>
    <row r="135" spans="1:29" x14ac:dyDescent="0.25">
      <c r="A135" s="2" t="str">
        <f t="shared" si="2"/>
        <v>1.3.4E7527110SERVICIOS MÉDICOS DE CALIDADDIRECCIÓN GENERAL DE SERVICIOS MÉDICOS MUNICIPALES</v>
      </c>
      <c r="C135" s="2" t="s">
        <v>487</v>
      </c>
      <c r="D135" s="2" t="s">
        <v>353</v>
      </c>
      <c r="E135" s="2" t="s">
        <v>368</v>
      </c>
      <c r="F135" s="2" t="s">
        <v>354</v>
      </c>
      <c r="G135" s="2" t="s">
        <v>371</v>
      </c>
      <c r="H135" s="2" t="s">
        <v>37</v>
      </c>
      <c r="I135" s="2" t="s">
        <v>380</v>
      </c>
      <c r="J135" s="2" t="s">
        <v>25</v>
      </c>
      <c r="K135" s="2" t="s">
        <v>394</v>
      </c>
      <c r="L135" s="2">
        <v>7</v>
      </c>
      <c r="M135" s="2">
        <v>5</v>
      </c>
      <c r="N135" s="2" t="s">
        <v>409</v>
      </c>
      <c r="O135" s="2"/>
      <c r="P135" s="2"/>
      <c r="Q135" s="2">
        <v>2711</v>
      </c>
      <c r="R135" s="2" t="s">
        <v>44</v>
      </c>
      <c r="S135" s="2">
        <v>0</v>
      </c>
      <c r="T135" s="2" t="s">
        <v>34</v>
      </c>
      <c r="U135" s="5">
        <v>2000</v>
      </c>
      <c r="V135" s="2"/>
      <c r="W135" s="2" t="s">
        <v>67</v>
      </c>
      <c r="X135" s="2" t="s">
        <v>409</v>
      </c>
      <c r="Y135" s="2" t="s">
        <v>69</v>
      </c>
      <c r="Z135" s="2" t="s">
        <v>104</v>
      </c>
      <c r="AA135" s="14" t="s">
        <v>103</v>
      </c>
      <c r="AB135" s="13">
        <v>1386020.4</v>
      </c>
      <c r="AC135" s="13">
        <v>946357</v>
      </c>
    </row>
    <row r="136" spans="1:29" x14ac:dyDescent="0.25">
      <c r="A136" s="2" t="str">
        <f t="shared" si="2"/>
        <v>1.3.4M5729110BIENES ADQUIRIDOSDIRECCIÓN GENERAL DE ADMINISTRACIÓN</v>
      </c>
      <c r="C136" s="2" t="s">
        <v>487</v>
      </c>
      <c r="D136" s="2" t="s">
        <v>353</v>
      </c>
      <c r="E136" s="2" t="s">
        <v>368</v>
      </c>
      <c r="F136" s="2" t="s">
        <v>354</v>
      </c>
      <c r="G136" s="2" t="s">
        <v>371</v>
      </c>
      <c r="H136" s="2" t="s">
        <v>37</v>
      </c>
      <c r="I136" s="2" t="s">
        <v>380</v>
      </c>
      <c r="J136" s="2" t="s">
        <v>152</v>
      </c>
      <c r="K136" s="2" t="s">
        <v>397</v>
      </c>
      <c r="L136" s="2">
        <v>5</v>
      </c>
      <c r="M136" s="2">
        <v>7</v>
      </c>
      <c r="N136" s="2" t="s">
        <v>411</v>
      </c>
      <c r="O136" s="2"/>
      <c r="P136" s="2"/>
      <c r="Q136" s="2">
        <v>2911</v>
      </c>
      <c r="R136" s="2" t="s">
        <v>15</v>
      </c>
      <c r="S136" s="2">
        <v>0</v>
      </c>
      <c r="T136" s="2" t="s">
        <v>34</v>
      </c>
      <c r="U136" s="5">
        <v>2000</v>
      </c>
      <c r="V136" s="2"/>
      <c r="W136" s="2" t="s">
        <v>149</v>
      </c>
      <c r="X136" s="2" t="s">
        <v>411</v>
      </c>
      <c r="Y136" s="2" t="s">
        <v>150</v>
      </c>
      <c r="Z136" s="2" t="s">
        <v>148</v>
      </c>
      <c r="AA136" s="2" t="s">
        <v>151</v>
      </c>
      <c r="AB136" s="13">
        <v>822836</v>
      </c>
      <c r="AC136" s="13">
        <v>822836</v>
      </c>
    </row>
    <row r="137" spans="1:29" x14ac:dyDescent="0.25">
      <c r="A137" s="2" t="str">
        <f t="shared" si="2"/>
        <v>3.8.2E1759710ATENCION A EMERGENCIAS Y SERVICIOS PUBLICOS MUNICIPALES ENTREGADOSDIRECCION GENERAL DE INNOVACION GUBERNAMENTAL</v>
      </c>
      <c r="C137" s="2" t="s">
        <v>487</v>
      </c>
      <c r="D137" s="2" t="s">
        <v>358</v>
      </c>
      <c r="E137" s="2" t="s">
        <v>370</v>
      </c>
      <c r="F137" s="2" t="s">
        <v>359</v>
      </c>
      <c r="G137" s="2" t="s">
        <v>379</v>
      </c>
      <c r="H137" s="2" t="s">
        <v>24</v>
      </c>
      <c r="I137" s="2" t="s">
        <v>392</v>
      </c>
      <c r="J137" s="2" t="s">
        <v>25</v>
      </c>
      <c r="K137" s="2" t="s">
        <v>394</v>
      </c>
      <c r="L137" s="2">
        <v>1</v>
      </c>
      <c r="M137" s="2">
        <v>7</v>
      </c>
      <c r="N137" s="2" t="s">
        <v>411</v>
      </c>
      <c r="O137" s="2"/>
      <c r="P137" s="2"/>
      <c r="Q137" s="2">
        <v>5971</v>
      </c>
      <c r="R137" s="2" t="s">
        <v>21</v>
      </c>
      <c r="S137" s="2">
        <v>0</v>
      </c>
      <c r="T137" s="2" t="s">
        <v>34</v>
      </c>
      <c r="U137" s="5">
        <v>5000</v>
      </c>
      <c r="V137" s="2"/>
      <c r="W137" s="2" t="s">
        <v>22</v>
      </c>
      <c r="X137" s="2" t="s">
        <v>411</v>
      </c>
      <c r="Y137" s="2" t="s">
        <v>23</v>
      </c>
      <c r="Z137" s="2" t="s">
        <v>32</v>
      </c>
      <c r="AA137" s="2" t="s">
        <v>14</v>
      </c>
      <c r="AB137" s="13">
        <v>800000</v>
      </c>
      <c r="AC137" s="13">
        <v>800000</v>
      </c>
    </row>
    <row r="138" spans="1:29" x14ac:dyDescent="0.25">
      <c r="A138" s="2" t="str">
        <f t="shared" si="2"/>
        <v>1.3.4E7527210SERVICIO DE MANTENIMIENTO EN LOS ESPACIOS PÚBLICOSDIRECCIÓN GENERAL DE MANTENIMIENTO DE ESPACIOS PÚBLICOS</v>
      </c>
      <c r="C138" s="2" t="s">
        <v>487</v>
      </c>
      <c r="D138" s="2" t="s">
        <v>353</v>
      </c>
      <c r="E138" s="2" t="s">
        <v>368</v>
      </c>
      <c r="F138" s="2" t="s">
        <v>354</v>
      </c>
      <c r="G138" s="2" t="s">
        <v>371</v>
      </c>
      <c r="H138" s="2" t="s">
        <v>37</v>
      </c>
      <c r="I138" s="2" t="s">
        <v>380</v>
      </c>
      <c r="J138" s="2" t="s">
        <v>25</v>
      </c>
      <c r="K138" s="2" t="s">
        <v>394</v>
      </c>
      <c r="L138" s="2">
        <v>7</v>
      </c>
      <c r="M138" s="2">
        <v>5</v>
      </c>
      <c r="N138" s="2" t="s">
        <v>409</v>
      </c>
      <c r="O138" s="2"/>
      <c r="P138" s="2"/>
      <c r="Q138" s="2">
        <v>2721</v>
      </c>
      <c r="R138" s="2" t="s">
        <v>72</v>
      </c>
      <c r="S138" s="2">
        <v>0</v>
      </c>
      <c r="T138" s="2" t="s">
        <v>34</v>
      </c>
      <c r="U138" s="5">
        <v>2000</v>
      </c>
      <c r="V138" s="2"/>
      <c r="W138" s="2" t="s">
        <v>67</v>
      </c>
      <c r="X138" s="2" t="s">
        <v>409</v>
      </c>
      <c r="Y138" s="2" t="s">
        <v>69</v>
      </c>
      <c r="Z138" s="2" t="s">
        <v>84</v>
      </c>
      <c r="AA138" s="2" t="s">
        <v>70</v>
      </c>
      <c r="AB138" s="13">
        <v>800000</v>
      </c>
      <c r="AC138" s="13">
        <v>800000</v>
      </c>
    </row>
    <row r="139" spans="1:29" x14ac:dyDescent="0.25">
      <c r="A139" s="2" t="str">
        <f t="shared" si="2"/>
        <v>3.1.1E9625210PAQUETE AGROECOLÓGICODIRECCIÓN GENERAL DE DESARROLLO RURAL</v>
      </c>
      <c r="C139" s="2" t="s">
        <v>487</v>
      </c>
      <c r="D139" s="2" t="s">
        <v>358</v>
      </c>
      <c r="E139" s="2" t="s">
        <v>370</v>
      </c>
      <c r="F139" s="2" t="s">
        <v>363</v>
      </c>
      <c r="G139" s="2" t="s">
        <v>378</v>
      </c>
      <c r="H139" s="2" t="s">
        <v>221</v>
      </c>
      <c r="I139" s="2" t="s">
        <v>391</v>
      </c>
      <c r="J139" s="2" t="s">
        <v>25</v>
      </c>
      <c r="K139" s="2" t="s">
        <v>394</v>
      </c>
      <c r="L139" s="2">
        <v>9</v>
      </c>
      <c r="M139" s="2">
        <v>6</v>
      </c>
      <c r="N139" s="2" t="s">
        <v>410</v>
      </c>
      <c r="O139" s="2"/>
      <c r="P139" s="2"/>
      <c r="Q139" s="2">
        <v>2521</v>
      </c>
      <c r="R139" s="2" t="s">
        <v>79</v>
      </c>
      <c r="S139" s="2">
        <v>0</v>
      </c>
      <c r="T139" s="2" t="s">
        <v>34</v>
      </c>
      <c r="U139" s="5">
        <v>2000</v>
      </c>
      <c r="V139" s="2"/>
      <c r="W139" s="2" t="s">
        <v>222</v>
      </c>
      <c r="X139" s="2" t="s">
        <v>410</v>
      </c>
      <c r="Y139" s="2" t="s">
        <v>234</v>
      </c>
      <c r="Z139" s="2" t="s">
        <v>236</v>
      </c>
      <c r="AA139" s="2" t="s">
        <v>220</v>
      </c>
      <c r="AB139" s="13">
        <v>800000</v>
      </c>
      <c r="AC139" s="13">
        <v>800000</v>
      </c>
    </row>
    <row r="140" spans="1:29" x14ac:dyDescent="0.25">
      <c r="A140" s="2" t="str">
        <f t="shared" si="2"/>
        <v>2.2.7R18427210SUMINISTRO DE AGUADIRECCIÓN GENERAL DE AGUA POTABLE Y SANEAMIENTO</v>
      </c>
      <c r="C140" s="2" t="s">
        <v>487</v>
      </c>
      <c r="D140" s="2" t="s">
        <v>355</v>
      </c>
      <c r="E140" s="2" t="s">
        <v>369</v>
      </c>
      <c r="F140" s="2" t="s">
        <v>356</v>
      </c>
      <c r="G140" s="2" t="s">
        <v>374</v>
      </c>
      <c r="H140" s="2" t="s">
        <v>299</v>
      </c>
      <c r="I140" s="2" t="s">
        <v>385</v>
      </c>
      <c r="J140" s="2" t="s">
        <v>51</v>
      </c>
      <c r="K140" s="2" t="s">
        <v>400</v>
      </c>
      <c r="L140" s="2">
        <v>18</v>
      </c>
      <c r="M140" s="2">
        <v>4</v>
      </c>
      <c r="N140" s="14" t="s">
        <v>408</v>
      </c>
      <c r="O140" s="2"/>
      <c r="P140" s="2"/>
      <c r="Q140" s="2">
        <v>2721</v>
      </c>
      <c r="R140" s="2" t="s">
        <v>72</v>
      </c>
      <c r="S140" s="2">
        <v>0</v>
      </c>
      <c r="T140" s="2" t="s">
        <v>34</v>
      </c>
      <c r="U140" s="5">
        <v>2000</v>
      </c>
      <c r="V140" s="2"/>
      <c r="W140" s="2" t="s">
        <v>296</v>
      </c>
      <c r="X140" s="14" t="s">
        <v>408</v>
      </c>
      <c r="Y140" s="2" t="s">
        <v>297</v>
      </c>
      <c r="Z140" s="2" t="s">
        <v>300</v>
      </c>
      <c r="AA140" s="2" t="s">
        <v>303</v>
      </c>
      <c r="AB140" s="13">
        <v>800000</v>
      </c>
      <c r="AC140" s="13">
        <v>800000</v>
      </c>
    </row>
    <row r="141" spans="1:29" x14ac:dyDescent="0.25">
      <c r="A141" s="2" t="str">
        <f t="shared" si="2"/>
        <v>2.2.7R18456210SUMINISTRO DE AGUADIRECCIÓN GENERAL DE AGUA POTABLE Y SANEAMIENTO</v>
      </c>
      <c r="C141" s="2" t="s">
        <v>487</v>
      </c>
      <c r="D141" s="2" t="s">
        <v>355</v>
      </c>
      <c r="E141" s="2" t="s">
        <v>369</v>
      </c>
      <c r="F141" s="2" t="s">
        <v>356</v>
      </c>
      <c r="G141" s="2" t="s">
        <v>374</v>
      </c>
      <c r="H141" s="2" t="s">
        <v>299</v>
      </c>
      <c r="I141" s="2" t="s">
        <v>385</v>
      </c>
      <c r="J141" s="2" t="s">
        <v>51</v>
      </c>
      <c r="K141" s="2" t="s">
        <v>400</v>
      </c>
      <c r="L141" s="2">
        <v>18</v>
      </c>
      <c r="M141" s="2">
        <v>4</v>
      </c>
      <c r="N141" s="14" t="s">
        <v>408</v>
      </c>
      <c r="O141" s="2"/>
      <c r="P141" s="2"/>
      <c r="Q141" s="2">
        <v>5621</v>
      </c>
      <c r="R141" s="2" t="s">
        <v>85</v>
      </c>
      <c r="S141" s="2">
        <v>0</v>
      </c>
      <c r="T141" s="2" t="s">
        <v>34</v>
      </c>
      <c r="U141" s="5">
        <v>5000</v>
      </c>
      <c r="V141" s="2"/>
      <c r="W141" s="2" t="s">
        <v>296</v>
      </c>
      <c r="X141" s="14" t="s">
        <v>408</v>
      </c>
      <c r="Y141" s="2" t="s">
        <v>297</v>
      </c>
      <c r="Z141" s="2" t="s">
        <v>300</v>
      </c>
      <c r="AA141" s="2" t="s">
        <v>303</v>
      </c>
      <c r="AB141" s="13">
        <v>800000</v>
      </c>
      <c r="AC141" s="13">
        <v>800000</v>
      </c>
    </row>
    <row r="142" spans="1:29" x14ac:dyDescent="0.25">
      <c r="A142" s="2" t="str">
        <f t="shared" si="2"/>
        <v>1.3.4E7556110SERVICIO DE MANTENIMIENTO EN LOS ESPACIOS PÚBLICOSDIRECCIÓN GENERAL DE MANTENIMIENTO DE ESPACIOS PÚBLICOS</v>
      </c>
      <c r="C142" s="2" t="s">
        <v>487</v>
      </c>
      <c r="D142" s="2" t="s">
        <v>353</v>
      </c>
      <c r="E142" s="2" t="s">
        <v>368</v>
      </c>
      <c r="F142" s="2" t="s">
        <v>354</v>
      </c>
      <c r="G142" s="2" t="s">
        <v>371</v>
      </c>
      <c r="H142" s="2" t="s">
        <v>37</v>
      </c>
      <c r="I142" s="2" t="s">
        <v>380</v>
      </c>
      <c r="J142" s="2" t="s">
        <v>25</v>
      </c>
      <c r="K142" s="2" t="s">
        <v>394</v>
      </c>
      <c r="L142" s="2">
        <v>7</v>
      </c>
      <c r="M142" s="2">
        <v>5</v>
      </c>
      <c r="N142" s="2" t="s">
        <v>409</v>
      </c>
      <c r="O142" s="2"/>
      <c r="P142" s="2"/>
      <c r="Q142" s="2">
        <v>5611</v>
      </c>
      <c r="R142" s="2" t="s">
        <v>82</v>
      </c>
      <c r="S142" s="2">
        <v>0</v>
      </c>
      <c r="T142" s="2" t="s">
        <v>34</v>
      </c>
      <c r="U142" s="5">
        <v>5000</v>
      </c>
      <c r="V142" s="2"/>
      <c r="W142" s="2" t="s">
        <v>67</v>
      </c>
      <c r="X142" s="2" t="s">
        <v>409</v>
      </c>
      <c r="Y142" s="2" t="s">
        <v>69</v>
      </c>
      <c r="Z142" s="2" t="s">
        <v>84</v>
      </c>
      <c r="AA142" s="2" t="s">
        <v>70</v>
      </c>
      <c r="AB142" s="13">
        <v>800000</v>
      </c>
      <c r="AC142" s="13">
        <v>800000</v>
      </c>
    </row>
    <row r="143" spans="1:29" x14ac:dyDescent="0.25">
      <c r="A143" s="2" t="str">
        <f t="shared" si="2"/>
        <v>3.8.2E1759710SISTEMAS INFORMATICOS MODERNIZADOS RECIBIDOSDIRECCION GENERAL DE INNOVACION GUBERNAMENTAL</v>
      </c>
      <c r="C143" s="2" t="s">
        <v>487</v>
      </c>
      <c r="D143" s="2" t="s">
        <v>358</v>
      </c>
      <c r="E143" s="2" t="s">
        <v>370</v>
      </c>
      <c r="F143" s="2" t="s">
        <v>359</v>
      </c>
      <c r="G143" s="2" t="s">
        <v>379</v>
      </c>
      <c r="H143" s="2" t="s">
        <v>24</v>
      </c>
      <c r="I143" s="2" t="s">
        <v>392</v>
      </c>
      <c r="J143" s="2" t="s">
        <v>25</v>
      </c>
      <c r="K143" s="2" t="s">
        <v>394</v>
      </c>
      <c r="L143" s="2">
        <v>1</v>
      </c>
      <c r="M143" s="2">
        <v>7</v>
      </c>
      <c r="N143" s="2" t="s">
        <v>411</v>
      </c>
      <c r="O143" s="2"/>
      <c r="P143" s="2"/>
      <c r="Q143" s="2">
        <v>5971</v>
      </c>
      <c r="R143" s="2" t="s">
        <v>21</v>
      </c>
      <c r="S143" s="2">
        <v>0</v>
      </c>
      <c r="T143" s="2" t="s">
        <v>34</v>
      </c>
      <c r="U143" s="5">
        <v>5000</v>
      </c>
      <c r="V143" s="2"/>
      <c r="W143" s="2" t="s">
        <v>22</v>
      </c>
      <c r="X143" s="2" t="s">
        <v>411</v>
      </c>
      <c r="Y143" s="2" t="s">
        <v>23</v>
      </c>
      <c r="Z143" s="2" t="s">
        <v>13</v>
      </c>
      <c r="AA143" s="2" t="s">
        <v>14</v>
      </c>
      <c r="AB143" s="13">
        <v>700000</v>
      </c>
      <c r="AC143" s="13">
        <v>700000</v>
      </c>
    </row>
    <row r="144" spans="1:29" x14ac:dyDescent="0.25">
      <c r="A144" s="2" t="str">
        <f t="shared" si="2"/>
        <v>3.8.2E1752110INFRAESTRUCTURA TECNOLOGICA ENTREGADADIRECCION GENERAL DE INNOVACION GUBERNAMENTAL</v>
      </c>
      <c r="C144" s="2" t="s">
        <v>487</v>
      </c>
      <c r="D144" s="2" t="s">
        <v>358</v>
      </c>
      <c r="E144" s="2" t="s">
        <v>370</v>
      </c>
      <c r="F144" s="2" t="s">
        <v>359</v>
      </c>
      <c r="G144" s="2" t="s">
        <v>379</v>
      </c>
      <c r="H144" s="2" t="s">
        <v>24</v>
      </c>
      <c r="I144" s="2" t="s">
        <v>392</v>
      </c>
      <c r="J144" s="2" t="s">
        <v>25</v>
      </c>
      <c r="K144" s="2" t="s">
        <v>394</v>
      </c>
      <c r="L144" s="2">
        <v>1</v>
      </c>
      <c r="M144" s="2">
        <v>7</v>
      </c>
      <c r="N144" s="2" t="s">
        <v>411</v>
      </c>
      <c r="O144" s="2"/>
      <c r="P144" s="2"/>
      <c r="Q144" s="2">
        <v>5211</v>
      </c>
      <c r="R144" s="2" t="s">
        <v>29</v>
      </c>
      <c r="S144" s="2">
        <v>0</v>
      </c>
      <c r="T144" s="2" t="s">
        <v>34</v>
      </c>
      <c r="U144" s="5">
        <v>5000</v>
      </c>
      <c r="V144" s="2"/>
      <c r="W144" s="2" t="s">
        <v>22</v>
      </c>
      <c r="X144" s="2" t="s">
        <v>411</v>
      </c>
      <c r="Y144" s="2" t="s">
        <v>23</v>
      </c>
      <c r="Z144" s="2" t="s">
        <v>26</v>
      </c>
      <c r="AA144" s="2" t="s">
        <v>14</v>
      </c>
      <c r="AB144" s="13">
        <v>700000</v>
      </c>
      <c r="AC144" s="13">
        <v>700000</v>
      </c>
    </row>
    <row r="145" spans="1:29" x14ac:dyDescent="0.25">
      <c r="A145" s="2" t="str">
        <f t="shared" si="2"/>
        <v>1.3.4E7554110SACRIFICIO DE BOVINOS Y PORCINOS EN EL RASTRO MUNICIPALDIRECCIÓN DE RASTRO</v>
      </c>
      <c r="C145" s="2" t="s">
        <v>487</v>
      </c>
      <c r="D145" s="2" t="s">
        <v>353</v>
      </c>
      <c r="E145" s="2" t="s">
        <v>368</v>
      </c>
      <c r="F145" s="2" t="s">
        <v>354</v>
      </c>
      <c r="G145" s="2" t="s">
        <v>371</v>
      </c>
      <c r="H145" s="2" t="s">
        <v>37</v>
      </c>
      <c r="I145" s="2" t="s">
        <v>380</v>
      </c>
      <c r="J145" s="2" t="s">
        <v>25</v>
      </c>
      <c r="K145" s="2" t="s">
        <v>394</v>
      </c>
      <c r="L145" s="2">
        <v>7</v>
      </c>
      <c r="M145" s="2">
        <v>5</v>
      </c>
      <c r="N145" s="2" t="s">
        <v>409</v>
      </c>
      <c r="O145" s="2"/>
      <c r="P145" s="2"/>
      <c r="Q145" s="2">
        <v>5411</v>
      </c>
      <c r="R145" s="2" t="s">
        <v>132</v>
      </c>
      <c r="S145" s="2">
        <v>0</v>
      </c>
      <c r="T145" s="2" t="s">
        <v>34</v>
      </c>
      <c r="U145" s="5">
        <v>5000</v>
      </c>
      <c r="V145" s="2"/>
      <c r="W145" s="2" t="s">
        <v>67</v>
      </c>
      <c r="X145" s="2" t="s">
        <v>409</v>
      </c>
      <c r="Y145" s="2" t="s">
        <v>69</v>
      </c>
      <c r="Z145" s="2" t="s">
        <v>115</v>
      </c>
      <c r="AA145" s="14" t="s">
        <v>116</v>
      </c>
      <c r="AB145" s="13">
        <v>700000</v>
      </c>
      <c r="AC145" s="13">
        <v>700000</v>
      </c>
    </row>
    <row r="146" spans="1:29" x14ac:dyDescent="0.25">
      <c r="A146" s="2" t="str">
        <f t="shared" si="2"/>
        <v>1.3.4M5724910BIENES ADQUIRIDOSDIRECCIÓN GENERAL DE ADMINISTRACIÓN</v>
      </c>
      <c r="C146" s="2" t="s">
        <v>487</v>
      </c>
      <c r="D146" s="2" t="s">
        <v>353</v>
      </c>
      <c r="E146" s="2" t="s">
        <v>368</v>
      </c>
      <c r="F146" s="2" t="s">
        <v>354</v>
      </c>
      <c r="G146" s="2" t="s">
        <v>371</v>
      </c>
      <c r="H146" s="2" t="s">
        <v>37</v>
      </c>
      <c r="I146" s="2" t="s">
        <v>380</v>
      </c>
      <c r="J146" s="2" t="s">
        <v>152</v>
      </c>
      <c r="K146" s="2" t="s">
        <v>397</v>
      </c>
      <c r="L146" s="2">
        <v>5</v>
      </c>
      <c r="M146" s="2">
        <v>7</v>
      </c>
      <c r="N146" s="2" t="s">
        <v>411</v>
      </c>
      <c r="O146" s="2"/>
      <c r="P146" s="2"/>
      <c r="Q146" s="2">
        <v>2491</v>
      </c>
      <c r="R146" s="2" t="s">
        <v>99</v>
      </c>
      <c r="S146" s="2">
        <v>0</v>
      </c>
      <c r="T146" s="2" t="s">
        <v>34</v>
      </c>
      <c r="U146" s="5">
        <v>2000</v>
      </c>
      <c r="V146" s="2"/>
      <c r="W146" s="2" t="s">
        <v>149</v>
      </c>
      <c r="X146" s="2" t="s">
        <v>411</v>
      </c>
      <c r="Y146" s="2" t="s">
        <v>150</v>
      </c>
      <c r="Z146" s="2" t="s">
        <v>148</v>
      </c>
      <c r="AA146" s="2" t="s">
        <v>151</v>
      </c>
      <c r="AB146" s="13">
        <v>690000</v>
      </c>
      <c r="AC146" s="13">
        <v>690000</v>
      </c>
    </row>
    <row r="147" spans="1:29" x14ac:dyDescent="0.25">
      <c r="A147" s="2" t="str">
        <f t="shared" si="2"/>
        <v>1.3.4M1044110APOYO ECONÓMICO A PERSONAS FÍSICAS, ASOCIACIONES E INSTITUCIONES SIN FINES DE LUCROSECRETARÍA PARTICULAR DE PRESIDENCIA</v>
      </c>
      <c r="C147" s="2" t="s">
        <v>487</v>
      </c>
      <c r="D147" s="2" t="s">
        <v>353</v>
      </c>
      <c r="E147" s="2" t="s">
        <v>368</v>
      </c>
      <c r="F147" s="2" t="s">
        <v>354</v>
      </c>
      <c r="G147" s="2" t="s">
        <v>371</v>
      </c>
      <c r="H147" s="2" t="s">
        <v>37</v>
      </c>
      <c r="I147" s="2" t="s">
        <v>380</v>
      </c>
      <c r="J147" s="2" t="s">
        <v>152</v>
      </c>
      <c r="K147" s="2" t="s">
        <v>397</v>
      </c>
      <c r="L147" s="2">
        <v>1</v>
      </c>
      <c r="M147" s="2">
        <v>0</v>
      </c>
      <c r="N147" s="2" t="s">
        <v>404</v>
      </c>
      <c r="O147" s="2"/>
      <c r="P147" s="2"/>
      <c r="Q147" s="2">
        <v>4411</v>
      </c>
      <c r="R147" s="2" t="s">
        <v>210</v>
      </c>
      <c r="S147" s="2">
        <v>0</v>
      </c>
      <c r="T147" s="2" t="s">
        <v>34</v>
      </c>
      <c r="U147" s="5">
        <v>4000</v>
      </c>
      <c r="V147" s="2"/>
      <c r="W147" s="2" t="s">
        <v>22</v>
      </c>
      <c r="X147" s="2" t="s">
        <v>404</v>
      </c>
      <c r="Y147" s="2" t="s">
        <v>211</v>
      </c>
      <c r="Z147" s="2" t="s">
        <v>212</v>
      </c>
      <c r="AA147" s="2" t="s">
        <v>213</v>
      </c>
      <c r="AB147" s="13">
        <v>2943820</v>
      </c>
      <c r="AC147" s="13">
        <v>2000000</v>
      </c>
    </row>
    <row r="148" spans="1:29" x14ac:dyDescent="0.25">
      <c r="A148" s="2" t="str">
        <f t="shared" si="2"/>
        <v>1.3.4E12133910 INDUSTRÍAS REGULADASDIRECCIÓN GENERAL DE PROTECCIÓN Y SUSTENTABILIDAD</v>
      </c>
      <c r="C148" s="2" t="s">
        <v>487</v>
      </c>
      <c r="D148" s="2" t="s">
        <v>353</v>
      </c>
      <c r="E148" s="2" t="s">
        <v>368</v>
      </c>
      <c r="F148" s="2" t="s">
        <v>354</v>
      </c>
      <c r="G148" s="2" t="s">
        <v>371</v>
      </c>
      <c r="H148" s="2" t="s">
        <v>37</v>
      </c>
      <c r="I148" s="2" t="s">
        <v>380</v>
      </c>
      <c r="J148" s="2" t="s">
        <v>25</v>
      </c>
      <c r="K148" s="2" t="s">
        <v>394</v>
      </c>
      <c r="L148" s="2">
        <v>12</v>
      </c>
      <c r="M148" s="2">
        <v>1</v>
      </c>
      <c r="N148" s="2" t="s">
        <v>405</v>
      </c>
      <c r="O148" s="2"/>
      <c r="P148" s="2"/>
      <c r="Q148" s="2">
        <v>3391</v>
      </c>
      <c r="R148" s="2" t="s">
        <v>17</v>
      </c>
      <c r="S148" s="2">
        <v>0</v>
      </c>
      <c r="T148" s="2" t="s">
        <v>34</v>
      </c>
      <c r="U148" s="5">
        <v>3000</v>
      </c>
      <c r="V148" s="2"/>
      <c r="W148" s="2" t="s">
        <v>282</v>
      </c>
      <c r="X148" s="2" t="s">
        <v>405</v>
      </c>
      <c r="Y148" s="2" t="s">
        <v>283</v>
      </c>
      <c r="Z148" s="2" t="s">
        <v>488</v>
      </c>
      <c r="AA148" s="2" t="s">
        <v>347</v>
      </c>
      <c r="AB148" s="13">
        <v>1000000</v>
      </c>
      <c r="AC148" s="13">
        <v>500000</v>
      </c>
    </row>
    <row r="149" spans="1:29" x14ac:dyDescent="0.25">
      <c r="A149" s="2" t="str">
        <f t="shared" si="2"/>
        <v>1.3.4M5734810BIENES ADQUIRIDOSDIRECCIÓN GENERAL DE ADMINISTRACIÓN</v>
      </c>
      <c r="C149" s="2" t="s">
        <v>487</v>
      </c>
      <c r="D149" s="2" t="s">
        <v>353</v>
      </c>
      <c r="E149" s="2" t="s">
        <v>368</v>
      </c>
      <c r="F149" s="2" t="s">
        <v>354</v>
      </c>
      <c r="G149" s="2" t="s">
        <v>371</v>
      </c>
      <c r="H149" s="2" t="s">
        <v>37</v>
      </c>
      <c r="I149" s="2" t="s">
        <v>380</v>
      </c>
      <c r="J149" s="2" t="s">
        <v>152</v>
      </c>
      <c r="K149" s="2" t="s">
        <v>397</v>
      </c>
      <c r="L149" s="2">
        <v>5</v>
      </c>
      <c r="M149" s="2">
        <v>7</v>
      </c>
      <c r="N149" s="2" t="s">
        <v>411</v>
      </c>
      <c r="O149" s="2"/>
      <c r="P149" s="2"/>
      <c r="Q149" s="2">
        <v>3481</v>
      </c>
      <c r="R149" s="2" t="s">
        <v>165</v>
      </c>
      <c r="S149" s="2">
        <v>0</v>
      </c>
      <c r="T149" s="2" t="s">
        <v>34</v>
      </c>
      <c r="U149" s="5">
        <v>3000</v>
      </c>
      <c r="V149" s="2"/>
      <c r="W149" s="2" t="s">
        <v>149</v>
      </c>
      <c r="X149" s="2" t="s">
        <v>411</v>
      </c>
      <c r="Y149" s="2" t="s">
        <v>150</v>
      </c>
      <c r="Z149" s="2" t="s">
        <v>148</v>
      </c>
      <c r="AA149" s="2" t="s">
        <v>151</v>
      </c>
      <c r="AB149" s="13">
        <v>648432</v>
      </c>
      <c r="AC149" s="13">
        <v>648432</v>
      </c>
    </row>
    <row r="150" spans="1:29" x14ac:dyDescent="0.25">
      <c r="A150" s="2" t="str">
        <f t="shared" si="2"/>
        <v>1.3.4E7535410SERVICIOS MÉDICOS DE CALIDADDIRECCIÓN GENERAL DE SERVICIOS MÉDICOS MUNICIPALES</v>
      </c>
      <c r="C150" s="2" t="s">
        <v>487</v>
      </c>
      <c r="D150" s="2" t="s">
        <v>353</v>
      </c>
      <c r="E150" s="2" t="s">
        <v>368</v>
      </c>
      <c r="F150" s="2" t="s">
        <v>354</v>
      </c>
      <c r="G150" s="2" t="s">
        <v>371</v>
      </c>
      <c r="H150" s="2" t="s">
        <v>37</v>
      </c>
      <c r="I150" s="2" t="s">
        <v>380</v>
      </c>
      <c r="J150" s="2" t="s">
        <v>25</v>
      </c>
      <c r="K150" s="2" t="s">
        <v>394</v>
      </c>
      <c r="L150" s="2">
        <v>7</v>
      </c>
      <c r="M150" s="2">
        <v>5</v>
      </c>
      <c r="N150" s="2" t="s">
        <v>409</v>
      </c>
      <c r="O150" s="2"/>
      <c r="P150" s="2"/>
      <c r="Q150" s="2">
        <v>3541</v>
      </c>
      <c r="R150" s="2" t="s">
        <v>110</v>
      </c>
      <c r="S150" s="2">
        <v>0</v>
      </c>
      <c r="T150" s="2" t="s">
        <v>34</v>
      </c>
      <c r="U150" s="5">
        <v>3000</v>
      </c>
      <c r="V150" s="2"/>
      <c r="W150" s="2" t="s">
        <v>67</v>
      </c>
      <c r="X150" s="2" t="s">
        <v>409</v>
      </c>
      <c r="Y150" s="2" t="s">
        <v>69</v>
      </c>
      <c r="Z150" s="2" t="s">
        <v>104</v>
      </c>
      <c r="AA150" s="14" t="s">
        <v>103</v>
      </c>
      <c r="AB150" s="13">
        <v>720000</v>
      </c>
      <c r="AC150" s="13">
        <v>643104</v>
      </c>
    </row>
    <row r="151" spans="1:29" x14ac:dyDescent="0.25">
      <c r="A151" s="2" t="str">
        <f t="shared" si="2"/>
        <v>1.3.4M5721410BIENES ADQUIRIDOSDIRECCIÓN GENERAL DE ADMINISTRACIÓN</v>
      </c>
      <c r="C151" s="2" t="s">
        <v>487</v>
      </c>
      <c r="D151" s="2" t="s">
        <v>353</v>
      </c>
      <c r="E151" s="2" t="s">
        <v>368</v>
      </c>
      <c r="F151" s="2" t="s">
        <v>354</v>
      </c>
      <c r="G151" s="2" t="s">
        <v>371</v>
      </c>
      <c r="H151" s="2" t="s">
        <v>37</v>
      </c>
      <c r="I151" s="2" t="s">
        <v>380</v>
      </c>
      <c r="J151" s="2" t="s">
        <v>152</v>
      </c>
      <c r="K151" s="2" t="s">
        <v>397</v>
      </c>
      <c r="L151" s="2">
        <v>5</v>
      </c>
      <c r="M151" s="2">
        <v>7</v>
      </c>
      <c r="N151" s="2" t="s">
        <v>411</v>
      </c>
      <c r="O151" s="2"/>
      <c r="P151" s="2"/>
      <c r="Q151" s="2">
        <v>2141</v>
      </c>
      <c r="R151" s="2" t="s">
        <v>118</v>
      </c>
      <c r="S151" s="2">
        <v>0</v>
      </c>
      <c r="T151" s="2" t="s">
        <v>34</v>
      </c>
      <c r="U151" s="5">
        <v>2000</v>
      </c>
      <c r="V151" s="2"/>
      <c r="W151" s="2" t="s">
        <v>149</v>
      </c>
      <c r="X151" s="2" t="s">
        <v>411</v>
      </c>
      <c r="Y151" s="2" t="s">
        <v>150</v>
      </c>
      <c r="Z151" s="2" t="s">
        <v>148</v>
      </c>
      <c r="AA151" s="2" t="s">
        <v>151</v>
      </c>
      <c r="AB151" s="13">
        <v>636996</v>
      </c>
      <c r="AC151" s="13">
        <v>636996</v>
      </c>
    </row>
    <row r="152" spans="1:29" x14ac:dyDescent="0.25">
      <c r="A152" s="2" t="str">
        <f t="shared" si="2"/>
        <v>1.3.4O2038310ACTAS DE INSTALACIÓN DE MESAS DE PAZDIRECCIÓN GENERAL DE CULTURA DE PAZ</v>
      </c>
      <c r="C152" s="2" t="s">
        <v>487</v>
      </c>
      <c r="D152" s="2" t="s">
        <v>353</v>
      </c>
      <c r="E152" s="2" t="s">
        <v>368</v>
      </c>
      <c r="F152" s="2" t="s">
        <v>354</v>
      </c>
      <c r="G152" s="2" t="s">
        <v>371</v>
      </c>
      <c r="H152" s="2" t="s">
        <v>37</v>
      </c>
      <c r="I152" s="2" t="s">
        <v>380</v>
      </c>
      <c r="J152" s="2" t="s">
        <v>63</v>
      </c>
      <c r="K152" s="2" t="s">
        <v>398</v>
      </c>
      <c r="L152" s="2">
        <v>2</v>
      </c>
      <c r="M152" s="2">
        <v>0</v>
      </c>
      <c r="N152" s="2" t="s">
        <v>404</v>
      </c>
      <c r="O152" s="2"/>
      <c r="P152" s="2"/>
      <c r="Q152" s="2">
        <v>3831</v>
      </c>
      <c r="R152" s="2" t="s">
        <v>93</v>
      </c>
      <c r="S152" s="2">
        <v>0</v>
      </c>
      <c r="T152" s="2" t="s">
        <v>34</v>
      </c>
      <c r="U152" s="5">
        <v>3000</v>
      </c>
      <c r="V152" s="2"/>
      <c r="W152" s="2" t="s">
        <v>186</v>
      </c>
      <c r="X152" s="2" t="s">
        <v>404</v>
      </c>
      <c r="Y152" s="2" t="s">
        <v>188</v>
      </c>
      <c r="Z152" s="2" t="s">
        <v>193</v>
      </c>
      <c r="AA152" s="2" t="s">
        <v>201</v>
      </c>
      <c r="AB152" s="13">
        <v>610000</v>
      </c>
      <c r="AC152" s="13">
        <v>610000</v>
      </c>
    </row>
    <row r="153" spans="1:29" x14ac:dyDescent="0.25">
      <c r="A153" s="2" t="str">
        <f t="shared" si="2"/>
        <v>1.3.4M5724210BIENES ADQUIRIDOSDIRECCIÓN GENERAL DE ADMINISTRACIÓN</v>
      </c>
      <c r="C153" s="2" t="s">
        <v>487</v>
      </c>
      <c r="D153" s="2" t="s">
        <v>353</v>
      </c>
      <c r="E153" s="2" t="s">
        <v>368</v>
      </c>
      <c r="F153" s="2" t="s">
        <v>354</v>
      </c>
      <c r="G153" s="2" t="s">
        <v>371</v>
      </c>
      <c r="H153" s="2" t="s">
        <v>37</v>
      </c>
      <c r="I153" s="2" t="s">
        <v>380</v>
      </c>
      <c r="J153" s="2" t="s">
        <v>152</v>
      </c>
      <c r="K153" s="2" t="s">
        <v>397</v>
      </c>
      <c r="L153" s="2">
        <v>5</v>
      </c>
      <c r="M153" s="2">
        <v>7</v>
      </c>
      <c r="N153" s="2" t="s">
        <v>411</v>
      </c>
      <c r="O153" s="2"/>
      <c r="P153" s="2"/>
      <c r="Q153" s="2">
        <v>2421</v>
      </c>
      <c r="R153" s="2" t="s">
        <v>88</v>
      </c>
      <c r="S153" s="2">
        <v>0</v>
      </c>
      <c r="T153" s="2" t="s">
        <v>34</v>
      </c>
      <c r="U153" s="5">
        <v>2000</v>
      </c>
      <c r="V153" s="2"/>
      <c r="W153" s="2" t="s">
        <v>149</v>
      </c>
      <c r="X153" s="2" t="s">
        <v>411</v>
      </c>
      <c r="Y153" s="2" t="s">
        <v>150</v>
      </c>
      <c r="Z153" s="2" t="s">
        <v>148</v>
      </c>
      <c r="AA153" s="2" t="s">
        <v>151</v>
      </c>
      <c r="AB153" s="13">
        <v>609996</v>
      </c>
      <c r="AC153" s="13">
        <v>609996</v>
      </c>
    </row>
    <row r="154" spans="1:29" x14ac:dyDescent="0.25">
      <c r="A154" s="2" t="str">
        <f t="shared" si="2"/>
        <v>1.3.4M5739220BIENES ADQUIRIDOSDIRECCIÓN GENERAL DE ADMINISTRACIÓN</v>
      </c>
      <c r="C154" s="2" t="s">
        <v>487</v>
      </c>
      <c r="D154" s="2" t="s">
        <v>353</v>
      </c>
      <c r="E154" s="2" t="s">
        <v>368</v>
      </c>
      <c r="F154" s="2" t="s">
        <v>354</v>
      </c>
      <c r="G154" s="2" t="s">
        <v>371</v>
      </c>
      <c r="H154" s="2" t="s">
        <v>37</v>
      </c>
      <c r="I154" s="2" t="s">
        <v>380</v>
      </c>
      <c r="J154" s="2" t="s">
        <v>152</v>
      </c>
      <c r="K154" s="2" t="s">
        <v>397</v>
      </c>
      <c r="L154" s="2">
        <v>5</v>
      </c>
      <c r="M154" s="2">
        <v>7</v>
      </c>
      <c r="N154" s="2" t="s">
        <v>411</v>
      </c>
      <c r="O154" s="2"/>
      <c r="P154" s="2"/>
      <c r="Q154" s="2">
        <v>3922</v>
      </c>
      <c r="R154" s="2" t="s">
        <v>169</v>
      </c>
      <c r="S154" s="2">
        <v>0</v>
      </c>
      <c r="T154" s="2" t="s">
        <v>34</v>
      </c>
      <c r="U154" s="5">
        <v>3000</v>
      </c>
      <c r="V154" s="2"/>
      <c r="W154" s="2" t="s">
        <v>149</v>
      </c>
      <c r="X154" s="2" t="s">
        <v>411</v>
      </c>
      <c r="Y154" s="2" t="s">
        <v>150</v>
      </c>
      <c r="Z154" s="2" t="s">
        <v>148</v>
      </c>
      <c r="AA154" s="2" t="s">
        <v>151</v>
      </c>
      <c r="AB154" s="13">
        <v>600000</v>
      </c>
      <c r="AC154" s="13">
        <v>600000</v>
      </c>
    </row>
    <row r="155" spans="1:29" x14ac:dyDescent="0.25">
      <c r="A155" s="2" t="str">
        <f t="shared" si="2"/>
        <v>1.3.4O2038110ACTAS DE INSTALACIÓN DE MESAS DE PAZDIRECCIÓN GENERAL DE CULTURA DE PAZ</v>
      </c>
      <c r="C155" s="2" t="s">
        <v>487</v>
      </c>
      <c r="D155" s="2" t="s">
        <v>353</v>
      </c>
      <c r="E155" s="2" t="s">
        <v>368</v>
      </c>
      <c r="F155" s="2" t="s">
        <v>354</v>
      </c>
      <c r="G155" s="2" t="s">
        <v>371</v>
      </c>
      <c r="H155" s="2" t="s">
        <v>37</v>
      </c>
      <c r="I155" s="2" t="s">
        <v>380</v>
      </c>
      <c r="J155" s="2" t="s">
        <v>63</v>
      </c>
      <c r="K155" s="2" t="s">
        <v>398</v>
      </c>
      <c r="L155" s="2">
        <v>2</v>
      </c>
      <c r="M155" s="2">
        <v>0</v>
      </c>
      <c r="N155" s="2" t="s">
        <v>404</v>
      </c>
      <c r="O155" s="2"/>
      <c r="P155" s="2"/>
      <c r="Q155" s="2">
        <v>3811</v>
      </c>
      <c r="R155" s="2" t="s">
        <v>195</v>
      </c>
      <c r="S155" s="2">
        <v>0</v>
      </c>
      <c r="T155" s="2" t="s">
        <v>34</v>
      </c>
      <c r="U155" s="5">
        <v>3000</v>
      </c>
      <c r="V155" s="2"/>
      <c r="W155" s="2" t="s">
        <v>186</v>
      </c>
      <c r="X155" s="2" t="s">
        <v>404</v>
      </c>
      <c r="Y155" s="2" t="s">
        <v>188</v>
      </c>
      <c r="Z155" s="2" t="s">
        <v>193</v>
      </c>
      <c r="AA155" s="2" t="s">
        <v>201</v>
      </c>
      <c r="AB155" s="13">
        <v>600000</v>
      </c>
      <c r="AC155" s="13">
        <v>600000</v>
      </c>
    </row>
    <row r="156" spans="1:29" x14ac:dyDescent="0.25">
      <c r="A156" s="2" t="str">
        <f t="shared" si="2"/>
        <v>1.3.4O2039220CONDONACIÓN Y/O REDUCCIÓN DE SANCIONESDIRECIÓN DE ACUERDOS Y SEGUIMIENTO</v>
      </c>
      <c r="C156" s="2" t="s">
        <v>487</v>
      </c>
      <c r="D156" s="2" t="s">
        <v>353</v>
      </c>
      <c r="E156" s="2" t="s">
        <v>368</v>
      </c>
      <c r="F156" s="2" t="s">
        <v>354</v>
      </c>
      <c r="G156" s="2" t="s">
        <v>371</v>
      </c>
      <c r="H156" s="2" t="s">
        <v>37</v>
      </c>
      <c r="I156" s="2" t="s">
        <v>380</v>
      </c>
      <c r="J156" s="2" t="s">
        <v>63</v>
      </c>
      <c r="K156" s="2" t="s">
        <v>398</v>
      </c>
      <c r="L156" s="2">
        <v>2</v>
      </c>
      <c r="M156" s="2">
        <v>0</v>
      </c>
      <c r="N156" s="2" t="s">
        <v>404</v>
      </c>
      <c r="O156" s="2"/>
      <c r="P156" s="2"/>
      <c r="Q156" s="2">
        <v>3922</v>
      </c>
      <c r="R156" s="2" t="s">
        <v>169</v>
      </c>
      <c r="S156" s="2">
        <v>0</v>
      </c>
      <c r="T156" s="2" t="s">
        <v>34</v>
      </c>
      <c r="U156" s="5">
        <v>3000</v>
      </c>
      <c r="V156" s="2"/>
      <c r="W156" s="2" t="s">
        <v>186</v>
      </c>
      <c r="X156" s="2" t="s">
        <v>404</v>
      </c>
      <c r="Y156" s="2" t="s">
        <v>188</v>
      </c>
      <c r="Z156" s="2" t="s">
        <v>189</v>
      </c>
      <c r="AA156" s="2" t="s">
        <v>200</v>
      </c>
      <c r="AB156" s="13">
        <v>800000</v>
      </c>
      <c r="AC156" s="13">
        <v>600000</v>
      </c>
    </row>
    <row r="157" spans="1:29" x14ac:dyDescent="0.25">
      <c r="A157" s="2" t="str">
        <f t="shared" si="2"/>
        <v>1.7.2R2556210EQUIPO Y HERRAMIENTA MANUALDIRECCIÓN GENERAL DE PROTECCIÓN CIVIL Y BOMBEROS</v>
      </c>
      <c r="C157" s="2" t="s">
        <v>487</v>
      </c>
      <c r="D157" s="2" t="s">
        <v>353</v>
      </c>
      <c r="E157" s="2" t="s">
        <v>368</v>
      </c>
      <c r="F157" s="2" t="s">
        <v>362</v>
      </c>
      <c r="G157" s="2" t="s">
        <v>372</v>
      </c>
      <c r="H157" s="2" t="s">
        <v>205</v>
      </c>
      <c r="I157" s="2" t="s">
        <v>383</v>
      </c>
      <c r="J157" s="2" t="s">
        <v>51</v>
      </c>
      <c r="K157" s="2" t="s">
        <v>400</v>
      </c>
      <c r="L157" s="2">
        <v>2</v>
      </c>
      <c r="M157" s="2">
        <v>5</v>
      </c>
      <c r="N157" s="2" t="s">
        <v>409</v>
      </c>
      <c r="O157" s="2"/>
      <c r="P157" s="2"/>
      <c r="Q157" s="2">
        <v>5621</v>
      </c>
      <c r="R157" s="2" t="s">
        <v>85</v>
      </c>
      <c r="S157" s="2">
        <v>0</v>
      </c>
      <c r="T157" s="2" t="s">
        <v>34</v>
      </c>
      <c r="U157" s="5">
        <v>5000</v>
      </c>
      <c r="V157" s="2"/>
      <c r="W157" s="2" t="s">
        <v>186</v>
      </c>
      <c r="X157" s="2" t="s">
        <v>409</v>
      </c>
      <c r="Y157" s="2" t="s">
        <v>203</v>
      </c>
      <c r="Z157" s="2" t="s">
        <v>209</v>
      </c>
      <c r="AA157" s="2" t="s">
        <v>204</v>
      </c>
      <c r="AB157" s="13">
        <v>600000</v>
      </c>
      <c r="AC157" s="13">
        <v>600000</v>
      </c>
    </row>
    <row r="158" spans="1:29" x14ac:dyDescent="0.25">
      <c r="A158" s="2" t="str">
        <f t="shared" si="2"/>
        <v>2.2.7R18436310SUMINISTRO DE AGUADIRECCIÓN GENERAL DE LABORATORIO URBANO</v>
      </c>
      <c r="C158" s="2" t="s">
        <v>487</v>
      </c>
      <c r="D158" s="2" t="s">
        <v>355</v>
      </c>
      <c r="E158" s="2" t="s">
        <v>369</v>
      </c>
      <c r="F158" s="2" t="s">
        <v>356</v>
      </c>
      <c r="G158" s="2" t="s">
        <v>374</v>
      </c>
      <c r="H158" s="2" t="s">
        <v>299</v>
      </c>
      <c r="I158" s="2" t="s">
        <v>385</v>
      </c>
      <c r="J158" s="2" t="s">
        <v>51</v>
      </c>
      <c r="K158" s="2" t="s">
        <v>400</v>
      </c>
      <c r="L158" s="2">
        <v>18</v>
      </c>
      <c r="M158" s="2">
        <v>4</v>
      </c>
      <c r="N158" s="14" t="s">
        <v>408</v>
      </c>
      <c r="O158" s="2"/>
      <c r="P158" s="2"/>
      <c r="Q158" s="2">
        <v>3631</v>
      </c>
      <c r="R158" s="2" t="s">
        <v>167</v>
      </c>
      <c r="S158" s="2">
        <v>0</v>
      </c>
      <c r="T158" s="2" t="s">
        <v>34</v>
      </c>
      <c r="U158" s="5">
        <v>3000</v>
      </c>
      <c r="V158" s="2"/>
      <c r="W158" s="2" t="s">
        <v>296</v>
      </c>
      <c r="X158" s="14" t="s">
        <v>408</v>
      </c>
      <c r="Y158" s="2" t="s">
        <v>297</v>
      </c>
      <c r="Z158" s="2" t="s">
        <v>300</v>
      </c>
      <c r="AA158" s="2" t="s">
        <v>301</v>
      </c>
      <c r="AB158" s="13">
        <v>600000</v>
      </c>
      <c r="AC158" s="13">
        <v>600000</v>
      </c>
    </row>
    <row r="159" spans="1:29" x14ac:dyDescent="0.25">
      <c r="A159" s="2" t="str">
        <f t="shared" si="2"/>
        <v>2.2.7R18456710SUMINISTRO DE AGUADIRECCIÓN GENERAL DE AGUA POTABLE Y SANEAMIENTO</v>
      </c>
      <c r="C159" s="2" t="s">
        <v>487</v>
      </c>
      <c r="D159" s="2" t="s">
        <v>355</v>
      </c>
      <c r="E159" s="2" t="s">
        <v>369</v>
      </c>
      <c r="F159" s="2" t="s">
        <v>356</v>
      </c>
      <c r="G159" s="2" t="s">
        <v>374</v>
      </c>
      <c r="H159" s="2" t="s">
        <v>299</v>
      </c>
      <c r="I159" s="2" t="s">
        <v>385</v>
      </c>
      <c r="J159" s="2" t="s">
        <v>51</v>
      </c>
      <c r="K159" s="2" t="s">
        <v>400</v>
      </c>
      <c r="L159" s="2">
        <v>18</v>
      </c>
      <c r="M159" s="2">
        <v>4</v>
      </c>
      <c r="N159" s="14" t="s">
        <v>408</v>
      </c>
      <c r="O159" s="2"/>
      <c r="P159" s="2"/>
      <c r="Q159" s="2">
        <v>5671</v>
      </c>
      <c r="R159" s="2" t="s">
        <v>74</v>
      </c>
      <c r="S159" s="2">
        <v>0</v>
      </c>
      <c r="T159" s="2" t="s">
        <v>34</v>
      </c>
      <c r="U159" s="5">
        <v>5000</v>
      </c>
      <c r="V159" s="2"/>
      <c r="W159" s="2" t="s">
        <v>296</v>
      </c>
      <c r="X159" s="14" t="s">
        <v>408</v>
      </c>
      <c r="Y159" s="2" t="s">
        <v>297</v>
      </c>
      <c r="Z159" s="2" t="s">
        <v>300</v>
      </c>
      <c r="AA159" s="2" t="s">
        <v>303</v>
      </c>
      <c r="AB159" s="13">
        <v>600000</v>
      </c>
      <c r="AC159" s="13">
        <v>600000</v>
      </c>
    </row>
    <row r="160" spans="1:29" x14ac:dyDescent="0.25">
      <c r="A160" s="2" t="str">
        <f t="shared" si="2"/>
        <v>1.3.4M4739610RECURSOS RECAUDADOS DE MANERA EFICIENTE PROGRAMADOSDIRECCIÓN GENERAL DE INGRESOS</v>
      </c>
      <c r="C160" s="2" t="s">
        <v>487</v>
      </c>
      <c r="D160" s="2" t="s">
        <v>353</v>
      </c>
      <c r="E160" s="2" t="s">
        <v>368</v>
      </c>
      <c r="F160" s="2" t="s">
        <v>354</v>
      </c>
      <c r="G160" s="2" t="s">
        <v>371</v>
      </c>
      <c r="H160" s="2" t="s">
        <v>37</v>
      </c>
      <c r="I160" s="2" t="s">
        <v>380</v>
      </c>
      <c r="J160" s="2" t="s">
        <v>152</v>
      </c>
      <c r="K160" s="2" t="s">
        <v>397</v>
      </c>
      <c r="L160" s="2">
        <v>4</v>
      </c>
      <c r="M160" s="2">
        <v>7</v>
      </c>
      <c r="N160" s="2" t="s">
        <v>411</v>
      </c>
      <c r="O160" s="2"/>
      <c r="P160" s="2"/>
      <c r="Q160" s="2">
        <v>3961</v>
      </c>
      <c r="R160" s="2" t="s">
        <v>318</v>
      </c>
      <c r="S160" s="2">
        <v>0</v>
      </c>
      <c r="T160" s="2" t="s">
        <v>34</v>
      </c>
      <c r="U160" s="5">
        <v>3000</v>
      </c>
      <c r="V160" s="2"/>
      <c r="W160" s="2" t="s">
        <v>311</v>
      </c>
      <c r="X160" s="2" t="s">
        <v>411</v>
      </c>
      <c r="Y160" s="2" t="s">
        <v>312</v>
      </c>
      <c r="Z160" s="2" t="s">
        <v>314</v>
      </c>
      <c r="AA160" s="2" t="s">
        <v>313</v>
      </c>
      <c r="AB160" s="13">
        <v>600000</v>
      </c>
      <c r="AC160" s="13">
        <v>600000</v>
      </c>
    </row>
    <row r="161" spans="1:29" x14ac:dyDescent="0.25">
      <c r="A161" s="2" t="str">
        <f t="shared" si="2"/>
        <v>1.3.4M5729410BIENES ADQUIRIDOSDIRECCIÓN GENERAL DE ADMINISTRACIÓN</v>
      </c>
      <c r="C161" s="2" t="s">
        <v>487</v>
      </c>
      <c r="D161" s="2" t="s">
        <v>353</v>
      </c>
      <c r="E161" s="2" t="s">
        <v>368</v>
      </c>
      <c r="F161" s="2" t="s">
        <v>354</v>
      </c>
      <c r="G161" s="2" t="s">
        <v>371</v>
      </c>
      <c r="H161" s="2" t="s">
        <v>37</v>
      </c>
      <c r="I161" s="2" t="s">
        <v>380</v>
      </c>
      <c r="J161" s="2" t="s">
        <v>152</v>
      </c>
      <c r="K161" s="2" t="s">
        <v>397</v>
      </c>
      <c r="L161" s="2">
        <v>5</v>
      </c>
      <c r="M161" s="2">
        <v>7</v>
      </c>
      <c r="N161" s="2" t="s">
        <v>411</v>
      </c>
      <c r="O161" s="2"/>
      <c r="P161" s="2"/>
      <c r="Q161" s="2">
        <v>2941</v>
      </c>
      <c r="R161" s="2" t="s">
        <v>155</v>
      </c>
      <c r="S161" s="2">
        <v>0</v>
      </c>
      <c r="T161" s="2" t="s">
        <v>34</v>
      </c>
      <c r="U161" s="5">
        <v>2000</v>
      </c>
      <c r="V161" s="2"/>
      <c r="W161" s="2" t="s">
        <v>149</v>
      </c>
      <c r="X161" s="2" t="s">
        <v>411</v>
      </c>
      <c r="Y161" s="2" t="s">
        <v>150</v>
      </c>
      <c r="Z161" s="2" t="s">
        <v>148</v>
      </c>
      <c r="AA161" s="2" t="s">
        <v>151</v>
      </c>
      <c r="AB161" s="13">
        <v>585600</v>
      </c>
      <c r="AC161" s="13">
        <v>585600</v>
      </c>
    </row>
    <row r="162" spans="1:29" x14ac:dyDescent="0.25">
      <c r="A162" s="2" t="str">
        <f t="shared" si="2"/>
        <v>1.3.4M5725210BIENES ADQUIRIDOSDIRECCIÓN GENERAL DE ADMINISTRACIÓN</v>
      </c>
      <c r="C162" s="2" t="s">
        <v>487</v>
      </c>
      <c r="D162" s="2" t="s">
        <v>353</v>
      </c>
      <c r="E162" s="2" t="s">
        <v>368</v>
      </c>
      <c r="F162" s="2" t="s">
        <v>354</v>
      </c>
      <c r="G162" s="2" t="s">
        <v>371</v>
      </c>
      <c r="H162" s="2" t="s">
        <v>37</v>
      </c>
      <c r="I162" s="2" t="s">
        <v>380</v>
      </c>
      <c r="J162" s="2" t="s">
        <v>152</v>
      </c>
      <c r="K162" s="2" t="s">
        <v>397</v>
      </c>
      <c r="L162" s="2">
        <v>5</v>
      </c>
      <c r="M162" s="2">
        <v>7</v>
      </c>
      <c r="N162" s="2" t="s">
        <v>411</v>
      </c>
      <c r="O162" s="2"/>
      <c r="P162" s="2"/>
      <c r="Q162" s="2">
        <v>2521</v>
      </c>
      <c r="R162" s="2" t="s">
        <v>79</v>
      </c>
      <c r="S162" s="2">
        <v>0</v>
      </c>
      <c r="T162" s="2" t="s">
        <v>34</v>
      </c>
      <c r="U162" s="5">
        <v>2000</v>
      </c>
      <c r="V162" s="2"/>
      <c r="W162" s="2" t="s">
        <v>149</v>
      </c>
      <c r="X162" s="2" t="s">
        <v>411</v>
      </c>
      <c r="Y162" s="2" t="s">
        <v>150</v>
      </c>
      <c r="Z162" s="2" t="s">
        <v>148</v>
      </c>
      <c r="AA162" s="2" t="s">
        <v>151</v>
      </c>
      <c r="AB162" s="13">
        <v>540000</v>
      </c>
      <c r="AC162" s="13">
        <v>540000</v>
      </c>
    </row>
    <row r="163" spans="1:29" x14ac:dyDescent="0.25">
      <c r="A163" s="2" t="str">
        <f t="shared" si="2"/>
        <v>1.3.4P1738210PROGRAMAS SOCIALES MUNICIPALES EVALUADOS DE MANERA INTERNA Y EXTERNADESPACHO DE LA JEFATURA DE GABINETE</v>
      </c>
      <c r="C163" s="2" t="s">
        <v>487</v>
      </c>
      <c r="D163" s="2" t="s">
        <v>353</v>
      </c>
      <c r="E163" s="2" t="s">
        <v>368</v>
      </c>
      <c r="F163" s="2" t="s">
        <v>354</v>
      </c>
      <c r="G163" s="2" t="s">
        <v>371</v>
      </c>
      <c r="H163" s="2" t="s">
        <v>37</v>
      </c>
      <c r="I163" s="2" t="s">
        <v>380</v>
      </c>
      <c r="J163" s="2" t="s">
        <v>36</v>
      </c>
      <c r="K163" s="2" t="s">
        <v>399</v>
      </c>
      <c r="L163" s="2">
        <v>1</v>
      </c>
      <c r="M163" s="2">
        <v>7</v>
      </c>
      <c r="N163" s="2" t="s">
        <v>411</v>
      </c>
      <c r="O163" s="2"/>
      <c r="P163" s="2"/>
      <c r="Q163" s="2">
        <v>3821</v>
      </c>
      <c r="R163" s="2" t="s">
        <v>48</v>
      </c>
      <c r="S163" s="2">
        <v>0</v>
      </c>
      <c r="T163" s="2" t="s">
        <v>34</v>
      </c>
      <c r="U163" s="5">
        <v>3000</v>
      </c>
      <c r="V163" s="2"/>
      <c r="W163" s="2" t="s">
        <v>22</v>
      </c>
      <c r="X163" s="2" t="s">
        <v>411</v>
      </c>
      <c r="Y163" s="2" t="s">
        <v>39</v>
      </c>
      <c r="Z163" s="2" t="s">
        <v>49</v>
      </c>
      <c r="AA163" s="2" t="s">
        <v>35</v>
      </c>
      <c r="AB163" s="13">
        <v>500000</v>
      </c>
      <c r="AC163" s="13">
        <v>500000</v>
      </c>
    </row>
    <row r="164" spans="1:29" x14ac:dyDescent="0.25">
      <c r="A164" s="2" t="str">
        <f t="shared" si="2"/>
        <v>1.3.4E7524210SERVICIO DE BALIZAMIENTO Y SEÑALETICADIRECCIÓN GENERAL DE MANTENIMIENTO URBANO</v>
      </c>
      <c r="C164" s="2" t="s">
        <v>487</v>
      </c>
      <c r="D164" s="2" t="s">
        <v>353</v>
      </c>
      <c r="E164" s="2" t="s">
        <v>368</v>
      </c>
      <c r="F164" s="2" t="s">
        <v>354</v>
      </c>
      <c r="G164" s="2" t="s">
        <v>371</v>
      </c>
      <c r="H164" s="2" t="s">
        <v>37</v>
      </c>
      <c r="I164" s="2" t="s">
        <v>380</v>
      </c>
      <c r="J164" s="2" t="s">
        <v>25</v>
      </c>
      <c r="K164" s="2" t="s">
        <v>394</v>
      </c>
      <c r="L164" s="2">
        <v>7</v>
      </c>
      <c r="M164" s="2">
        <v>5</v>
      </c>
      <c r="N164" s="2" t="s">
        <v>409</v>
      </c>
      <c r="O164" s="2"/>
      <c r="P164" s="2"/>
      <c r="Q164" s="2">
        <v>2421</v>
      </c>
      <c r="R164" s="2" t="s">
        <v>88</v>
      </c>
      <c r="S164" s="2">
        <v>0</v>
      </c>
      <c r="T164" s="2" t="s">
        <v>34</v>
      </c>
      <c r="U164" s="5">
        <v>2000</v>
      </c>
      <c r="V164" s="2"/>
      <c r="W164" s="2" t="s">
        <v>67</v>
      </c>
      <c r="X164" s="2" t="s">
        <v>409</v>
      </c>
      <c r="Y164" s="2" t="s">
        <v>69</v>
      </c>
      <c r="Z164" s="2" t="s">
        <v>96</v>
      </c>
      <c r="AA164" s="2" t="s">
        <v>97</v>
      </c>
      <c r="AB164" s="13">
        <v>500000</v>
      </c>
      <c r="AC164" s="13">
        <v>500000</v>
      </c>
    </row>
    <row r="165" spans="1:29" x14ac:dyDescent="0.25">
      <c r="A165" s="2" t="str">
        <f t="shared" si="2"/>
        <v>3.1.1E9644110SISTEMAS DE ALMACENAMIENTO DE AGUADIRECCIÓN DE VIVIENDA Y COMUNIDAD DIGNA</v>
      </c>
      <c r="C165" s="2" t="s">
        <v>487</v>
      </c>
      <c r="D165" s="2" t="s">
        <v>358</v>
      </c>
      <c r="E165" s="2" t="s">
        <v>370</v>
      </c>
      <c r="F165" s="2" t="s">
        <v>363</v>
      </c>
      <c r="G165" s="2" t="s">
        <v>378</v>
      </c>
      <c r="H165" s="2" t="s">
        <v>221</v>
      </c>
      <c r="I165" s="2" t="s">
        <v>391</v>
      </c>
      <c r="J165" s="2" t="s">
        <v>25</v>
      </c>
      <c r="K165" s="2" t="s">
        <v>394</v>
      </c>
      <c r="L165" s="2">
        <v>9</v>
      </c>
      <c r="M165" s="2">
        <v>6</v>
      </c>
      <c r="N165" s="2" t="s">
        <v>410</v>
      </c>
      <c r="O165" s="2"/>
      <c r="P165" s="2"/>
      <c r="Q165" s="2">
        <v>4411</v>
      </c>
      <c r="R165" s="2" t="s">
        <v>210</v>
      </c>
      <c r="S165" s="2">
        <v>0</v>
      </c>
      <c r="T165" s="2" t="s">
        <v>34</v>
      </c>
      <c r="U165" s="5">
        <v>4000</v>
      </c>
      <c r="V165" s="2"/>
      <c r="W165" s="2" t="s">
        <v>222</v>
      </c>
      <c r="X165" s="2" t="s">
        <v>410</v>
      </c>
      <c r="Y165" s="2" t="s">
        <v>227</v>
      </c>
      <c r="Z165" s="2" t="s">
        <v>228</v>
      </c>
      <c r="AA165" s="2" t="s">
        <v>226</v>
      </c>
      <c r="AB165" s="13">
        <v>350000</v>
      </c>
      <c r="AC165" s="13">
        <v>350000</v>
      </c>
    </row>
    <row r="166" spans="1:29" x14ac:dyDescent="0.25">
      <c r="A166" s="2" t="str">
        <f t="shared" si="2"/>
        <v>1.3.4E7535810SERVICIOS MÉDICOS DE CALIDADDIRECCIÓN GENERAL DE SERVICIOS MÉDICOS MUNICIPALES</v>
      </c>
      <c r="C166" s="2" t="s">
        <v>487</v>
      </c>
      <c r="D166" s="2" t="s">
        <v>353</v>
      </c>
      <c r="E166" s="2" t="s">
        <v>368</v>
      </c>
      <c r="F166" s="2" t="s">
        <v>354</v>
      </c>
      <c r="G166" s="2" t="s">
        <v>371</v>
      </c>
      <c r="H166" s="2" t="s">
        <v>37</v>
      </c>
      <c r="I166" s="2" t="s">
        <v>380</v>
      </c>
      <c r="J166" s="2" t="s">
        <v>25</v>
      </c>
      <c r="K166" s="2" t="s">
        <v>394</v>
      </c>
      <c r="L166" s="2">
        <v>7</v>
      </c>
      <c r="M166" s="2">
        <v>5</v>
      </c>
      <c r="N166" s="2" t="s">
        <v>409</v>
      </c>
      <c r="O166" s="2"/>
      <c r="P166" s="2"/>
      <c r="Q166" s="2">
        <v>3581</v>
      </c>
      <c r="R166" s="2" t="s">
        <v>92</v>
      </c>
      <c r="S166" s="2">
        <v>0</v>
      </c>
      <c r="T166" s="2" t="s">
        <v>34</v>
      </c>
      <c r="U166" s="5">
        <v>3000</v>
      </c>
      <c r="V166" s="2"/>
      <c r="W166" s="2" t="s">
        <v>67</v>
      </c>
      <c r="X166" s="2" t="s">
        <v>409</v>
      </c>
      <c r="Y166" s="2" t="s">
        <v>69</v>
      </c>
      <c r="Z166" s="2" t="s">
        <v>104</v>
      </c>
      <c r="AA166" s="14" t="s">
        <v>103</v>
      </c>
      <c r="AB166" s="13">
        <v>679999.92</v>
      </c>
      <c r="AC166" s="13">
        <v>500000</v>
      </c>
    </row>
    <row r="167" spans="1:29" x14ac:dyDescent="0.25">
      <c r="A167" s="2" t="str">
        <f t="shared" si="2"/>
        <v>1.7.1R8255110EQUIPAMIENTOCOMISARÍA DE LA POLICÍA PREVENTIVA MUNICIPAL</v>
      </c>
      <c r="C167" s="2" t="s">
        <v>487</v>
      </c>
      <c r="D167" s="2" t="s">
        <v>353</v>
      </c>
      <c r="E167" s="2" t="s">
        <v>368</v>
      </c>
      <c r="F167" s="2" t="s">
        <v>362</v>
      </c>
      <c r="G167" s="2" t="s">
        <v>372</v>
      </c>
      <c r="H167" s="2" t="s">
        <v>178</v>
      </c>
      <c r="I167" s="2" t="s">
        <v>382</v>
      </c>
      <c r="J167" s="2" t="s">
        <v>51</v>
      </c>
      <c r="K167" s="2" t="s">
        <v>400</v>
      </c>
      <c r="L167" s="2">
        <v>8</v>
      </c>
      <c r="M167" s="2">
        <v>2</v>
      </c>
      <c r="N167" s="2" t="s">
        <v>406</v>
      </c>
      <c r="O167" s="2"/>
      <c r="P167" s="2"/>
      <c r="Q167" s="2">
        <v>5511</v>
      </c>
      <c r="R167" s="2" t="s">
        <v>180</v>
      </c>
      <c r="S167" s="2">
        <v>0</v>
      </c>
      <c r="T167" s="2" t="s">
        <v>34</v>
      </c>
      <c r="U167" s="5">
        <v>5000</v>
      </c>
      <c r="V167" s="2"/>
      <c r="W167" s="2" t="s">
        <v>175</v>
      </c>
      <c r="X167" s="2" t="s">
        <v>406</v>
      </c>
      <c r="Y167" s="2" t="s">
        <v>176</v>
      </c>
      <c r="Z167" s="2" t="s">
        <v>177</v>
      </c>
      <c r="AA167" s="2" t="s">
        <v>175</v>
      </c>
      <c r="AB167" s="13">
        <v>500000</v>
      </c>
      <c r="AC167" s="13">
        <v>500000</v>
      </c>
    </row>
    <row r="168" spans="1:29" x14ac:dyDescent="0.25">
      <c r="A168" s="2" t="str">
        <f t="shared" si="2"/>
        <v>1.7.2R2525910EQUIPO Y HERRAMIENTA MANUALDIRECCIÓN GENERAL DE PROTECCIÓN CIVIL Y BOMBEROS</v>
      </c>
      <c r="C168" s="2" t="s">
        <v>487</v>
      </c>
      <c r="D168" s="2" t="s">
        <v>353</v>
      </c>
      <c r="E168" s="2" t="s">
        <v>368</v>
      </c>
      <c r="F168" s="2" t="s">
        <v>362</v>
      </c>
      <c r="G168" s="2" t="s">
        <v>372</v>
      </c>
      <c r="H168" s="2" t="s">
        <v>205</v>
      </c>
      <c r="I168" s="2" t="s">
        <v>383</v>
      </c>
      <c r="J168" s="2" t="s">
        <v>51</v>
      </c>
      <c r="K168" s="2" t="s">
        <v>400</v>
      </c>
      <c r="L168" s="2">
        <v>2</v>
      </c>
      <c r="M168" s="2">
        <v>5</v>
      </c>
      <c r="N168" s="2" t="s">
        <v>409</v>
      </c>
      <c r="O168" s="2"/>
      <c r="P168" s="2"/>
      <c r="Q168" s="2">
        <v>2591</v>
      </c>
      <c r="R168" s="2" t="s">
        <v>121</v>
      </c>
      <c r="S168" s="2">
        <v>0</v>
      </c>
      <c r="T168" s="2" t="s">
        <v>34</v>
      </c>
      <c r="U168" s="5">
        <v>2000</v>
      </c>
      <c r="V168" s="2"/>
      <c r="W168" s="2" t="s">
        <v>186</v>
      </c>
      <c r="X168" s="2" t="s">
        <v>409</v>
      </c>
      <c r="Y168" s="2" t="s">
        <v>203</v>
      </c>
      <c r="Z168" s="2" t="s">
        <v>209</v>
      </c>
      <c r="AA168" s="2" t="s">
        <v>204</v>
      </c>
      <c r="AB168" s="13">
        <v>500000</v>
      </c>
      <c r="AC168" s="13">
        <v>500000</v>
      </c>
    </row>
    <row r="169" spans="1:29" x14ac:dyDescent="0.25">
      <c r="A169" s="2" t="str">
        <f t="shared" si="2"/>
        <v>1.3.4O2038210ACTAS DE INSTALACIÓN DE MESAS DE PAZDIRECCIÓN GENERAL DE CULTURA DE PAZ</v>
      </c>
      <c r="C169" s="2" t="s">
        <v>487</v>
      </c>
      <c r="D169" s="2" t="s">
        <v>353</v>
      </c>
      <c r="E169" s="2" t="s">
        <v>368</v>
      </c>
      <c r="F169" s="2" t="s">
        <v>354</v>
      </c>
      <c r="G169" s="2" t="s">
        <v>371</v>
      </c>
      <c r="H169" s="2" t="s">
        <v>37</v>
      </c>
      <c r="I169" s="2" t="s">
        <v>380</v>
      </c>
      <c r="J169" s="2" t="s">
        <v>63</v>
      </c>
      <c r="K169" s="2" t="s">
        <v>398</v>
      </c>
      <c r="L169" s="2">
        <v>2</v>
      </c>
      <c r="M169" s="2">
        <v>0</v>
      </c>
      <c r="N169" s="2" t="s">
        <v>404</v>
      </c>
      <c r="O169" s="2"/>
      <c r="P169" s="2"/>
      <c r="Q169" s="2">
        <v>3821</v>
      </c>
      <c r="R169" s="2" t="s">
        <v>48</v>
      </c>
      <c r="S169" s="2">
        <v>0</v>
      </c>
      <c r="T169" s="2" t="s">
        <v>34</v>
      </c>
      <c r="U169" s="5">
        <v>3000</v>
      </c>
      <c r="V169" s="2"/>
      <c r="W169" s="2" t="s">
        <v>186</v>
      </c>
      <c r="X169" s="2" t="s">
        <v>404</v>
      </c>
      <c r="Y169" s="2" t="s">
        <v>188</v>
      </c>
      <c r="Z169" s="2" t="s">
        <v>193</v>
      </c>
      <c r="AA169" s="2" t="s">
        <v>201</v>
      </c>
      <c r="AB169" s="13">
        <v>1150000</v>
      </c>
      <c r="AC169" s="13">
        <v>500000</v>
      </c>
    </row>
    <row r="170" spans="1:29" x14ac:dyDescent="0.25">
      <c r="A170" s="2" t="str">
        <f t="shared" si="2"/>
        <v>3.1.1E9644210CAPACITACIÓN A EMPRENDEDORESDIRECCIÓN DE FOMENTO EMPRESARIAL</v>
      </c>
      <c r="C170" s="2" t="s">
        <v>487</v>
      </c>
      <c r="D170" s="2" t="s">
        <v>358</v>
      </c>
      <c r="E170" s="2" t="s">
        <v>370</v>
      </c>
      <c r="F170" s="2" t="s">
        <v>363</v>
      </c>
      <c r="G170" s="2" t="s">
        <v>378</v>
      </c>
      <c r="H170" s="2" t="s">
        <v>221</v>
      </c>
      <c r="I170" s="2" t="s">
        <v>391</v>
      </c>
      <c r="J170" s="2" t="s">
        <v>25</v>
      </c>
      <c r="K170" s="2" t="s">
        <v>394</v>
      </c>
      <c r="L170" s="2">
        <v>9</v>
      </c>
      <c r="M170" s="2">
        <v>6</v>
      </c>
      <c r="N170" s="2" t="s">
        <v>410</v>
      </c>
      <c r="O170" s="2"/>
      <c r="P170" s="2"/>
      <c r="Q170" s="2">
        <v>4421</v>
      </c>
      <c r="R170" s="2" t="s">
        <v>243</v>
      </c>
      <c r="S170" s="2">
        <v>0</v>
      </c>
      <c r="T170" s="2" t="s">
        <v>34</v>
      </c>
      <c r="U170" s="5">
        <v>4000</v>
      </c>
      <c r="V170" s="2"/>
      <c r="W170" s="2" t="s">
        <v>222</v>
      </c>
      <c r="X170" s="2" t="s">
        <v>410</v>
      </c>
      <c r="Y170" s="2" t="s">
        <v>244</v>
      </c>
      <c r="Z170" s="2" t="s">
        <v>482</v>
      </c>
      <c r="AA170" s="2" t="s">
        <v>245</v>
      </c>
      <c r="AB170" s="13">
        <v>1450000</v>
      </c>
      <c r="AC170" s="13">
        <v>1450000</v>
      </c>
    </row>
    <row r="171" spans="1:29" x14ac:dyDescent="0.25">
      <c r="A171" s="2" t="str">
        <f t="shared" si="2"/>
        <v>2.7.1S6844210PROGRAMA ABC Y REZAGO EDUCATIVODESPACHO DE LA COORDINACIÓN GENERAL DE PARTICIPACIÓN CIUDADANA Y CONSTRUCCIÓN DE COMUNIDAD</v>
      </c>
      <c r="C171" s="2" t="s">
        <v>487</v>
      </c>
      <c r="D171" s="2" t="s">
        <v>355</v>
      </c>
      <c r="E171" s="2" t="s">
        <v>369</v>
      </c>
      <c r="F171" s="2" t="s">
        <v>360</v>
      </c>
      <c r="G171" s="2" t="s">
        <v>377</v>
      </c>
      <c r="H171" s="2" t="s">
        <v>141</v>
      </c>
      <c r="I171" s="2" t="s">
        <v>390</v>
      </c>
      <c r="J171" s="2" t="s">
        <v>258</v>
      </c>
      <c r="K171" s="2" t="s">
        <v>401</v>
      </c>
      <c r="L171" s="2">
        <v>6</v>
      </c>
      <c r="M171" s="2">
        <v>8</v>
      </c>
      <c r="N171" s="2" t="s">
        <v>412</v>
      </c>
      <c r="O171" s="2"/>
      <c r="P171" s="2"/>
      <c r="Q171" s="2">
        <v>4421</v>
      </c>
      <c r="R171" s="2" t="s">
        <v>243</v>
      </c>
      <c r="S171" s="2">
        <v>0</v>
      </c>
      <c r="T171" s="2" t="s">
        <v>34</v>
      </c>
      <c r="U171" s="5">
        <v>4000</v>
      </c>
      <c r="V171" s="2"/>
      <c r="W171" s="2" t="s">
        <v>255</v>
      </c>
      <c r="X171" s="2" t="s">
        <v>412</v>
      </c>
      <c r="Y171" s="2" t="s">
        <v>270</v>
      </c>
      <c r="Z171" s="2" t="s">
        <v>271</v>
      </c>
      <c r="AA171" s="2" t="s">
        <v>262</v>
      </c>
      <c r="AB171" s="13">
        <v>300000</v>
      </c>
      <c r="AC171" s="13">
        <v>300000</v>
      </c>
    </row>
    <row r="172" spans="1:29" x14ac:dyDescent="0.25">
      <c r="A172" s="2" t="str">
        <f t="shared" si="2"/>
        <v>1.7.2R2556510EQUIPO Y HERRAMIENTA MANUALDIRECCIÓN GENERAL DE PROTECCIÓN CIVIL Y BOMBEROS</v>
      </c>
      <c r="C172" s="2" t="s">
        <v>487</v>
      </c>
      <c r="D172" s="2" t="s">
        <v>353</v>
      </c>
      <c r="E172" s="2" t="s">
        <v>368</v>
      </c>
      <c r="F172" s="2" t="s">
        <v>362</v>
      </c>
      <c r="G172" s="2" t="s">
        <v>372</v>
      </c>
      <c r="H172" s="2" t="s">
        <v>205</v>
      </c>
      <c r="I172" s="2" t="s">
        <v>383</v>
      </c>
      <c r="J172" s="2" t="s">
        <v>51</v>
      </c>
      <c r="K172" s="2" t="s">
        <v>400</v>
      </c>
      <c r="L172" s="2">
        <v>2</v>
      </c>
      <c r="M172" s="2">
        <v>5</v>
      </c>
      <c r="N172" s="2" t="s">
        <v>409</v>
      </c>
      <c r="O172" s="2"/>
      <c r="P172" s="2"/>
      <c r="Q172" s="2">
        <v>5651</v>
      </c>
      <c r="R172" s="2" t="s">
        <v>30</v>
      </c>
      <c r="S172" s="2">
        <v>0</v>
      </c>
      <c r="T172" s="2" t="s">
        <v>34</v>
      </c>
      <c r="U172" s="5">
        <v>5000</v>
      </c>
      <c r="V172" s="2"/>
      <c r="W172" s="2" t="s">
        <v>186</v>
      </c>
      <c r="X172" s="2" t="s">
        <v>409</v>
      </c>
      <c r="Y172" s="2" t="s">
        <v>203</v>
      </c>
      <c r="Z172" s="2" t="s">
        <v>209</v>
      </c>
      <c r="AA172" s="2" t="s">
        <v>204</v>
      </c>
      <c r="AB172" s="13">
        <v>500000</v>
      </c>
      <c r="AC172" s="13">
        <v>500000</v>
      </c>
    </row>
    <row r="173" spans="1:29" x14ac:dyDescent="0.25">
      <c r="A173" s="2" t="str">
        <f t="shared" si="2"/>
        <v>1.7.2R2556710EQUIPO Y HERRAMIENTA MANUALDIRECCIÓN GENERAL DE PROTECCIÓN CIVIL Y BOMBEROS</v>
      </c>
      <c r="C173" s="2" t="s">
        <v>487</v>
      </c>
      <c r="D173" s="2" t="s">
        <v>353</v>
      </c>
      <c r="E173" s="2" t="s">
        <v>368</v>
      </c>
      <c r="F173" s="2" t="s">
        <v>362</v>
      </c>
      <c r="G173" s="2" t="s">
        <v>372</v>
      </c>
      <c r="H173" s="2" t="s">
        <v>205</v>
      </c>
      <c r="I173" s="2" t="s">
        <v>383</v>
      </c>
      <c r="J173" s="2" t="s">
        <v>51</v>
      </c>
      <c r="K173" s="2" t="s">
        <v>400</v>
      </c>
      <c r="L173" s="2">
        <v>2</v>
      </c>
      <c r="M173" s="2">
        <v>5</v>
      </c>
      <c r="N173" s="2" t="s">
        <v>409</v>
      </c>
      <c r="O173" s="2"/>
      <c r="P173" s="2"/>
      <c r="Q173" s="2">
        <v>5671</v>
      </c>
      <c r="R173" s="2" t="s">
        <v>74</v>
      </c>
      <c r="S173" s="2">
        <v>0</v>
      </c>
      <c r="T173" s="2" t="s">
        <v>34</v>
      </c>
      <c r="U173" s="5">
        <v>5000</v>
      </c>
      <c r="V173" s="2"/>
      <c r="W173" s="2" t="s">
        <v>186</v>
      </c>
      <c r="X173" s="2" t="s">
        <v>409</v>
      </c>
      <c r="Y173" s="2" t="s">
        <v>203</v>
      </c>
      <c r="Z173" s="2" t="s">
        <v>209</v>
      </c>
      <c r="AA173" s="2" t="s">
        <v>204</v>
      </c>
      <c r="AB173" s="13">
        <v>500000</v>
      </c>
      <c r="AC173" s="13">
        <v>500000</v>
      </c>
    </row>
    <row r="174" spans="1:29" x14ac:dyDescent="0.25">
      <c r="A174" s="2" t="str">
        <f t="shared" si="2"/>
        <v>3.1.1E9632610EVENTOS DE LA COORDINACIÓN GENERAL DE DESARROLLO ECONÓMICODESPACHO DE LA COORDINACIÓN GENERAL DE DESARROLLO ECONÓMICO</v>
      </c>
      <c r="C174" s="2" t="s">
        <v>487</v>
      </c>
      <c r="D174" s="2" t="s">
        <v>358</v>
      </c>
      <c r="E174" s="2" t="s">
        <v>370</v>
      </c>
      <c r="F174" s="2" t="s">
        <v>363</v>
      </c>
      <c r="G174" s="2" t="s">
        <v>378</v>
      </c>
      <c r="H174" s="2" t="s">
        <v>221</v>
      </c>
      <c r="I174" s="2" t="s">
        <v>391</v>
      </c>
      <c r="J174" s="2" t="s">
        <v>25</v>
      </c>
      <c r="K174" s="2" t="s">
        <v>394</v>
      </c>
      <c r="L174" s="2">
        <v>9</v>
      </c>
      <c r="M174" s="2">
        <v>6</v>
      </c>
      <c r="N174" s="2" t="s">
        <v>410</v>
      </c>
      <c r="O174" s="2"/>
      <c r="P174" s="2"/>
      <c r="Q174" s="2">
        <v>3261</v>
      </c>
      <c r="R174" s="2" t="s">
        <v>73</v>
      </c>
      <c r="S174" s="2">
        <v>0</v>
      </c>
      <c r="T174" s="2" t="s">
        <v>34</v>
      </c>
      <c r="U174" s="5">
        <v>3000</v>
      </c>
      <c r="V174" s="2"/>
      <c r="W174" s="2" t="s">
        <v>222</v>
      </c>
      <c r="X174" s="2" t="s">
        <v>410</v>
      </c>
      <c r="Y174" s="2" t="s">
        <v>246</v>
      </c>
      <c r="Z174" s="2" t="s">
        <v>247</v>
      </c>
      <c r="AA174" s="2" t="s">
        <v>248</v>
      </c>
      <c r="AB174" s="13">
        <v>500000</v>
      </c>
      <c r="AC174" s="13">
        <v>500000</v>
      </c>
    </row>
    <row r="175" spans="1:29" x14ac:dyDescent="0.25">
      <c r="A175" s="2" t="str">
        <f t="shared" si="2"/>
        <v>2.7.1S6824910APOYO A LAS AGENCIAS Y DELEGACIONES DEL MUNICIPIODIRECCIÓN DE AGENCIAS Y DELEGACIONES</v>
      </c>
      <c r="C175" s="2" t="s">
        <v>487</v>
      </c>
      <c r="D175" s="2" t="s">
        <v>355</v>
      </c>
      <c r="E175" s="2" t="s">
        <v>369</v>
      </c>
      <c r="F175" s="2" t="s">
        <v>360</v>
      </c>
      <c r="G175" s="2" t="s">
        <v>377</v>
      </c>
      <c r="H175" s="2" t="s">
        <v>141</v>
      </c>
      <c r="I175" s="2" t="s">
        <v>390</v>
      </c>
      <c r="J175" s="2" t="s">
        <v>258</v>
      </c>
      <c r="K175" s="2" t="s">
        <v>401</v>
      </c>
      <c r="L175" s="2">
        <v>6</v>
      </c>
      <c r="M175" s="2">
        <v>8</v>
      </c>
      <c r="N175" s="2" t="s">
        <v>412</v>
      </c>
      <c r="O175" s="2"/>
      <c r="P175" s="2"/>
      <c r="Q175" s="2">
        <v>2491</v>
      </c>
      <c r="R175" s="2" t="s">
        <v>99</v>
      </c>
      <c r="S175" s="2">
        <v>0</v>
      </c>
      <c r="T175" s="2" t="s">
        <v>34</v>
      </c>
      <c r="U175" s="5">
        <v>2000</v>
      </c>
      <c r="V175" s="2"/>
      <c r="W175" s="2" t="s">
        <v>255</v>
      </c>
      <c r="X175" s="2" t="s">
        <v>412</v>
      </c>
      <c r="Y175" s="2" t="s">
        <v>279</v>
      </c>
      <c r="Z175" s="2" t="s">
        <v>280</v>
      </c>
      <c r="AA175" s="2" t="s">
        <v>281</v>
      </c>
      <c r="AB175" s="13">
        <v>500000</v>
      </c>
      <c r="AC175" s="13">
        <v>500000</v>
      </c>
    </row>
    <row r="176" spans="1:29" x14ac:dyDescent="0.25">
      <c r="A176" s="2" t="str">
        <f t="shared" si="2"/>
        <v>2.7.1S6844510ADMINISTRACIÓN GENERAL DE LA COORDINACIÓN GENERAL DE PARTICIPACIÓN CIUDADANA Y CONSTRUCCIÓN DE COMUNIDADDESPACHO DE LA COORDINACIÓN GENERAL DE PARTICIPACIÓN CIUDADANA Y CONSTRUCCIÓN DE COMUNIDAD</v>
      </c>
      <c r="C176" s="2" t="s">
        <v>487</v>
      </c>
      <c r="D176" s="2" t="s">
        <v>355</v>
      </c>
      <c r="E176" s="2" t="s">
        <v>369</v>
      </c>
      <c r="F176" s="2" t="s">
        <v>360</v>
      </c>
      <c r="G176" s="2" t="s">
        <v>377</v>
      </c>
      <c r="H176" s="2" t="s">
        <v>141</v>
      </c>
      <c r="I176" s="2" t="s">
        <v>390</v>
      </c>
      <c r="J176" s="2" t="s">
        <v>258</v>
      </c>
      <c r="K176" s="2" t="s">
        <v>401</v>
      </c>
      <c r="L176" s="2">
        <v>6</v>
      </c>
      <c r="M176" s="2">
        <v>8</v>
      </c>
      <c r="N176" s="2" t="s">
        <v>412</v>
      </c>
      <c r="O176" s="2"/>
      <c r="P176" s="2"/>
      <c r="Q176" s="2">
        <v>4451</v>
      </c>
      <c r="R176" s="2" t="s">
        <v>198</v>
      </c>
      <c r="S176" s="2">
        <v>0</v>
      </c>
      <c r="T176" s="2" t="s">
        <v>34</v>
      </c>
      <c r="U176" s="5">
        <v>4000</v>
      </c>
      <c r="V176" s="2"/>
      <c r="W176" s="2" t="s">
        <v>255</v>
      </c>
      <c r="X176" s="2" t="s">
        <v>412</v>
      </c>
      <c r="Y176" s="2" t="s">
        <v>277</v>
      </c>
      <c r="Z176" s="2" t="s">
        <v>276</v>
      </c>
      <c r="AA176" s="2" t="s">
        <v>262</v>
      </c>
      <c r="AB176" s="13">
        <v>2100000</v>
      </c>
      <c r="AC176" s="13">
        <v>2100000</v>
      </c>
    </row>
    <row r="177" spans="1:29" x14ac:dyDescent="0.25">
      <c r="A177" s="2" t="str">
        <f t="shared" si="2"/>
        <v>1.3.4E12144210ADMINISTRACIÓN CENTRAL DEL DESPACHO DE LA COORDINACIÓNDESPACHO DE LA COORDINACIÓN GENERAL DE GESTIÓN INTEGRAL DE LA CIUDAD</v>
      </c>
      <c r="C177" s="2" t="s">
        <v>487</v>
      </c>
      <c r="D177" s="2" t="s">
        <v>353</v>
      </c>
      <c r="E177" s="2" t="s">
        <v>368</v>
      </c>
      <c r="F177" s="2" t="s">
        <v>354</v>
      </c>
      <c r="G177" s="2" t="s">
        <v>371</v>
      </c>
      <c r="H177" s="2" t="s">
        <v>37</v>
      </c>
      <c r="I177" s="2" t="s">
        <v>380</v>
      </c>
      <c r="J177" s="2" t="s">
        <v>25</v>
      </c>
      <c r="K177" s="2" t="s">
        <v>394</v>
      </c>
      <c r="L177" s="2">
        <v>12</v>
      </c>
      <c r="M177" s="2">
        <v>1</v>
      </c>
      <c r="N177" s="2" t="s">
        <v>405</v>
      </c>
      <c r="O177" s="2"/>
      <c r="P177" s="2"/>
      <c r="Q177" s="2">
        <v>4421</v>
      </c>
      <c r="R177" s="2" t="s">
        <v>243</v>
      </c>
      <c r="S177" s="2">
        <v>0</v>
      </c>
      <c r="T177" s="2" t="s">
        <v>34</v>
      </c>
      <c r="U177" s="5">
        <v>4000</v>
      </c>
      <c r="V177" s="2"/>
      <c r="W177" s="2" t="s">
        <v>282</v>
      </c>
      <c r="X177" s="2" t="s">
        <v>405</v>
      </c>
      <c r="Y177" s="2" t="s">
        <v>283</v>
      </c>
      <c r="Z177" s="2" t="s">
        <v>294</v>
      </c>
      <c r="AA177" s="2" t="s">
        <v>284</v>
      </c>
      <c r="AB177" s="13">
        <v>300000</v>
      </c>
      <c r="AC177" s="13">
        <v>0</v>
      </c>
    </row>
    <row r="178" spans="1:29" x14ac:dyDescent="0.25">
      <c r="A178" s="2" t="str">
        <f t="shared" si="2"/>
        <v>1.3.4E12144310 INDUSTRÍAS REGULADASDIRECCIÓN GENERAL DE PROTECCIÓN Y SUSTENTABILIDAD</v>
      </c>
      <c r="C178" s="2" t="s">
        <v>487</v>
      </c>
      <c r="D178" s="2" t="s">
        <v>353</v>
      </c>
      <c r="E178" s="2" t="s">
        <v>368</v>
      </c>
      <c r="F178" s="2" t="s">
        <v>354</v>
      </c>
      <c r="G178" s="2" t="s">
        <v>371</v>
      </c>
      <c r="H178" s="2" t="s">
        <v>37</v>
      </c>
      <c r="I178" s="2" t="s">
        <v>380</v>
      </c>
      <c r="J178" s="2" t="s">
        <v>25</v>
      </c>
      <c r="K178" s="2" t="s">
        <v>394</v>
      </c>
      <c r="L178" s="2">
        <v>12</v>
      </c>
      <c r="M178" s="2">
        <v>1</v>
      </c>
      <c r="N178" s="2" t="s">
        <v>405</v>
      </c>
      <c r="O178" s="2"/>
      <c r="P178" s="2"/>
      <c r="Q178" s="2">
        <v>4431</v>
      </c>
      <c r="R178" s="2" t="s">
        <v>197</v>
      </c>
      <c r="S178" s="2">
        <v>0</v>
      </c>
      <c r="T178" s="2" t="s">
        <v>34</v>
      </c>
      <c r="U178" s="5">
        <v>4000</v>
      </c>
      <c r="V178" s="2"/>
      <c r="W178" s="2" t="s">
        <v>282</v>
      </c>
      <c r="X178" s="2" t="s">
        <v>405</v>
      </c>
      <c r="Y178" s="2" t="s">
        <v>283</v>
      </c>
      <c r="Z178" s="2" t="s">
        <v>488</v>
      </c>
      <c r="AA178" s="2" t="s">
        <v>347</v>
      </c>
      <c r="AB178" s="13">
        <v>1000000</v>
      </c>
      <c r="AC178" s="13">
        <v>0</v>
      </c>
    </row>
    <row r="179" spans="1:29" x14ac:dyDescent="0.25">
      <c r="A179" s="2" t="str">
        <f t="shared" si="2"/>
        <v>2.2.7R18435110SUMINISTRO DE AGUADIRECCIÓN GENERAL DE LABORATORIO URBANO</v>
      </c>
      <c r="C179" s="2" t="s">
        <v>487</v>
      </c>
      <c r="D179" s="2" t="s">
        <v>355</v>
      </c>
      <c r="E179" s="2" t="s">
        <v>369</v>
      </c>
      <c r="F179" s="2" t="s">
        <v>356</v>
      </c>
      <c r="G179" s="2" t="s">
        <v>374</v>
      </c>
      <c r="H179" s="2" t="s">
        <v>299</v>
      </c>
      <c r="I179" s="2" t="s">
        <v>385</v>
      </c>
      <c r="J179" s="2" t="s">
        <v>51</v>
      </c>
      <c r="K179" s="2" t="s">
        <v>400</v>
      </c>
      <c r="L179" s="2">
        <v>18</v>
      </c>
      <c r="M179" s="2">
        <v>4</v>
      </c>
      <c r="N179" s="14" t="s">
        <v>408</v>
      </c>
      <c r="O179" s="2"/>
      <c r="P179" s="2"/>
      <c r="Q179" s="2">
        <v>3511</v>
      </c>
      <c r="R179" s="2" t="s">
        <v>127</v>
      </c>
      <c r="S179" s="2">
        <v>0</v>
      </c>
      <c r="T179" s="2" t="s">
        <v>34</v>
      </c>
      <c r="U179" s="5">
        <v>3000</v>
      </c>
      <c r="V179" s="2"/>
      <c r="W179" s="2" t="s">
        <v>296</v>
      </c>
      <c r="X179" s="14" t="s">
        <v>408</v>
      </c>
      <c r="Y179" s="2" t="s">
        <v>297</v>
      </c>
      <c r="Z179" s="2" t="s">
        <v>300</v>
      </c>
      <c r="AA179" s="2" t="s">
        <v>301</v>
      </c>
      <c r="AB179" s="13">
        <v>500000</v>
      </c>
      <c r="AC179" s="13">
        <v>500000</v>
      </c>
    </row>
    <row r="180" spans="1:29" x14ac:dyDescent="0.25">
      <c r="A180" s="2" t="str">
        <f t="shared" si="2"/>
        <v>2.2.7R18459110SUMINISTRO DE AGUADIRECCIÓN GENERAL DE LABORATORIO URBANO</v>
      </c>
      <c r="C180" s="2" t="s">
        <v>487</v>
      </c>
      <c r="D180" s="2" t="s">
        <v>355</v>
      </c>
      <c r="E180" s="2" t="s">
        <v>369</v>
      </c>
      <c r="F180" s="2" t="s">
        <v>356</v>
      </c>
      <c r="G180" s="2" t="s">
        <v>374</v>
      </c>
      <c r="H180" s="2" t="s">
        <v>299</v>
      </c>
      <c r="I180" s="2" t="s">
        <v>385</v>
      </c>
      <c r="J180" s="2" t="s">
        <v>51</v>
      </c>
      <c r="K180" s="2" t="s">
        <v>400</v>
      </c>
      <c r="L180" s="2">
        <v>18</v>
      </c>
      <c r="M180" s="2">
        <v>4</v>
      </c>
      <c r="N180" s="14" t="s">
        <v>408</v>
      </c>
      <c r="O180" s="2"/>
      <c r="P180" s="2"/>
      <c r="Q180" s="2">
        <v>5911</v>
      </c>
      <c r="R180" s="2" t="s">
        <v>20</v>
      </c>
      <c r="S180" s="2">
        <v>0</v>
      </c>
      <c r="T180" s="2" t="s">
        <v>34</v>
      </c>
      <c r="U180" s="5">
        <v>5000</v>
      </c>
      <c r="V180" s="2"/>
      <c r="W180" s="2" t="s">
        <v>296</v>
      </c>
      <c r="X180" s="14" t="s">
        <v>408</v>
      </c>
      <c r="Y180" s="2" t="s">
        <v>297</v>
      </c>
      <c r="Z180" s="2" t="s">
        <v>300</v>
      </c>
      <c r="AA180" s="2" t="s">
        <v>301</v>
      </c>
      <c r="AB180" s="13">
        <v>500000</v>
      </c>
      <c r="AC180" s="13">
        <v>500000</v>
      </c>
    </row>
    <row r="181" spans="1:29" x14ac:dyDescent="0.25">
      <c r="A181" s="2" t="str">
        <f t="shared" si="2"/>
        <v>1.3.4E7553110MUNICIPIO FUNCIONAL Y EQUITATIVODIRECCIÓN GENERAL DE SALUD PÚBLICA</v>
      </c>
      <c r="C181" s="2" t="s">
        <v>487</v>
      </c>
      <c r="D181" s="2" t="s">
        <v>353</v>
      </c>
      <c r="E181" s="2" t="s">
        <v>368</v>
      </c>
      <c r="F181" s="2" t="s">
        <v>354</v>
      </c>
      <c r="G181" s="2" t="s">
        <v>371</v>
      </c>
      <c r="H181" s="2" t="s">
        <v>37</v>
      </c>
      <c r="I181" s="2" t="s">
        <v>380</v>
      </c>
      <c r="J181" s="2" t="s">
        <v>25</v>
      </c>
      <c r="K181" s="2" t="s">
        <v>394</v>
      </c>
      <c r="L181" s="2">
        <v>7</v>
      </c>
      <c r="M181" s="2">
        <v>5</v>
      </c>
      <c r="N181" s="2" t="s">
        <v>409</v>
      </c>
      <c r="O181" s="2"/>
      <c r="P181" s="2"/>
      <c r="Q181" s="2">
        <v>5311</v>
      </c>
      <c r="R181" s="2" t="s">
        <v>111</v>
      </c>
      <c r="S181" s="2">
        <v>0</v>
      </c>
      <c r="T181" s="2" t="s">
        <v>34</v>
      </c>
      <c r="U181" s="5">
        <v>5000</v>
      </c>
      <c r="V181" s="2"/>
      <c r="W181" s="2" t="s">
        <v>67</v>
      </c>
      <c r="X181" s="2" t="s">
        <v>409</v>
      </c>
      <c r="Y181" s="2" t="s">
        <v>69</v>
      </c>
      <c r="Z181" s="2" t="s">
        <v>113</v>
      </c>
      <c r="AA181" s="14" t="s">
        <v>114</v>
      </c>
      <c r="AB181" s="13">
        <v>2000000</v>
      </c>
      <c r="AC181" s="13">
        <v>500000</v>
      </c>
    </row>
    <row r="182" spans="1:29" x14ac:dyDescent="0.25">
      <c r="A182" s="2" t="str">
        <f t="shared" si="2"/>
        <v>1.3.4E7554210SERVICIO DE MANTENIMIENTO EN LOS ESPACIOS PÚBLICOSDIRECCIÓN GENERAL DE MANTENIMIENTO DE ESPACIOS PÚBLICOS</v>
      </c>
      <c r="C182" s="2" t="s">
        <v>487</v>
      </c>
      <c r="D182" s="2" t="s">
        <v>353</v>
      </c>
      <c r="E182" s="2" t="s">
        <v>368</v>
      </c>
      <c r="F182" s="2" t="s">
        <v>354</v>
      </c>
      <c r="G182" s="2" t="s">
        <v>371</v>
      </c>
      <c r="H182" s="2" t="s">
        <v>37</v>
      </c>
      <c r="I182" s="2" t="s">
        <v>380</v>
      </c>
      <c r="J182" s="2" t="s">
        <v>25</v>
      </c>
      <c r="K182" s="2" t="s">
        <v>394</v>
      </c>
      <c r="L182" s="2">
        <v>7</v>
      </c>
      <c r="M182" s="2">
        <v>5</v>
      </c>
      <c r="N182" s="2" t="s">
        <v>409</v>
      </c>
      <c r="O182" s="2"/>
      <c r="P182" s="2"/>
      <c r="Q182" s="2">
        <v>5421</v>
      </c>
      <c r="R182" s="2" t="s">
        <v>81</v>
      </c>
      <c r="S182" s="2">
        <v>0</v>
      </c>
      <c r="T182" s="2" t="s">
        <v>34</v>
      </c>
      <c r="U182" s="5">
        <v>5000</v>
      </c>
      <c r="V182" s="2"/>
      <c r="W182" s="2" t="s">
        <v>67</v>
      </c>
      <c r="X182" s="2" t="s">
        <v>409</v>
      </c>
      <c r="Y182" s="2" t="s">
        <v>69</v>
      </c>
      <c r="Z182" s="2" t="s">
        <v>84</v>
      </c>
      <c r="AA182" s="2" t="s">
        <v>70</v>
      </c>
      <c r="AB182" s="13">
        <v>500000</v>
      </c>
      <c r="AC182" s="13">
        <v>500000</v>
      </c>
    </row>
    <row r="183" spans="1:29" x14ac:dyDescent="0.25">
      <c r="A183" s="2" t="str">
        <f t="shared" si="2"/>
        <v>1.3.4E7554210SERVICIOS DE PODA Y TALADIRECCIÓN GENERAL DE MANTENIMIENTO DE ESPACIOS PÚBLICOS</v>
      </c>
      <c r="C183" s="2" t="s">
        <v>487</v>
      </c>
      <c r="D183" s="2" t="s">
        <v>353</v>
      </c>
      <c r="E183" s="2" t="s">
        <v>368</v>
      </c>
      <c r="F183" s="2" t="s">
        <v>354</v>
      </c>
      <c r="G183" s="2" t="s">
        <v>371</v>
      </c>
      <c r="H183" s="2" t="s">
        <v>37</v>
      </c>
      <c r="I183" s="2" t="s">
        <v>380</v>
      </c>
      <c r="J183" s="2" t="s">
        <v>25</v>
      </c>
      <c r="K183" s="2" t="s">
        <v>394</v>
      </c>
      <c r="L183" s="2">
        <v>7</v>
      </c>
      <c r="M183" s="2">
        <v>5</v>
      </c>
      <c r="N183" s="2" t="s">
        <v>409</v>
      </c>
      <c r="O183" s="2"/>
      <c r="P183" s="2"/>
      <c r="Q183" s="2">
        <v>5421</v>
      </c>
      <c r="R183" s="2" t="s">
        <v>81</v>
      </c>
      <c r="S183" s="2">
        <v>0</v>
      </c>
      <c r="T183" s="2" t="s">
        <v>34</v>
      </c>
      <c r="U183" s="5">
        <v>5000</v>
      </c>
      <c r="V183" s="2"/>
      <c r="W183" s="2" t="s">
        <v>67</v>
      </c>
      <c r="X183" s="2" t="s">
        <v>409</v>
      </c>
      <c r="Y183" s="2" t="s">
        <v>69</v>
      </c>
      <c r="Z183" s="2" t="s">
        <v>86</v>
      </c>
      <c r="AA183" s="2" t="s">
        <v>70</v>
      </c>
      <c r="AB183" s="13">
        <v>500000</v>
      </c>
      <c r="AC183" s="13">
        <v>500000</v>
      </c>
    </row>
    <row r="184" spans="1:29" x14ac:dyDescent="0.25">
      <c r="A184" s="2" t="str">
        <f t="shared" si="2"/>
        <v>1.3.4E7554210SERVICIO DE BALIZAMIENTO Y SEÑALETICADIRECCIÓN GENERAL DE MANTENIMIENTO URBANO</v>
      </c>
      <c r="C184" s="2" t="s">
        <v>487</v>
      </c>
      <c r="D184" s="2" t="s">
        <v>353</v>
      </c>
      <c r="E184" s="2" t="s">
        <v>368</v>
      </c>
      <c r="F184" s="2" t="s">
        <v>354</v>
      </c>
      <c r="G184" s="2" t="s">
        <v>371</v>
      </c>
      <c r="H184" s="2" t="s">
        <v>37</v>
      </c>
      <c r="I184" s="2" t="s">
        <v>380</v>
      </c>
      <c r="J184" s="2" t="s">
        <v>25</v>
      </c>
      <c r="K184" s="2" t="s">
        <v>394</v>
      </c>
      <c r="L184" s="2">
        <v>7</v>
      </c>
      <c r="M184" s="2">
        <v>5</v>
      </c>
      <c r="N184" s="2" t="s">
        <v>409</v>
      </c>
      <c r="O184" s="2"/>
      <c r="P184" s="2"/>
      <c r="Q184" s="2">
        <v>5421</v>
      </c>
      <c r="R184" s="2" t="s">
        <v>81</v>
      </c>
      <c r="S184" s="2">
        <v>0</v>
      </c>
      <c r="T184" s="2" t="s">
        <v>34</v>
      </c>
      <c r="U184" s="5">
        <v>5000</v>
      </c>
      <c r="V184" s="2"/>
      <c r="W184" s="2" t="s">
        <v>67</v>
      </c>
      <c r="X184" s="2" t="s">
        <v>409</v>
      </c>
      <c r="Y184" s="2" t="s">
        <v>69</v>
      </c>
      <c r="Z184" s="2" t="s">
        <v>96</v>
      </c>
      <c r="AA184" s="2" t="s">
        <v>97</v>
      </c>
      <c r="AB184" s="13">
        <v>500000</v>
      </c>
      <c r="AC184" s="13">
        <v>500000</v>
      </c>
    </row>
    <row r="185" spans="1:29" x14ac:dyDescent="0.25">
      <c r="A185" s="2" t="str">
        <f t="shared" si="2"/>
        <v>1.3.4E7557810SERVICIO DE MANTENIMIENTO EN LOS ESPACIOS PÚBLICOSDIRECCIÓN GENERAL DE MANTENIMIENTO DE ESPACIOS PÚBLICOS</v>
      </c>
      <c r="C185" s="2" t="s">
        <v>487</v>
      </c>
      <c r="D185" s="2" t="s">
        <v>353</v>
      </c>
      <c r="E185" s="2" t="s">
        <v>368</v>
      </c>
      <c r="F185" s="2" t="s">
        <v>354</v>
      </c>
      <c r="G185" s="2" t="s">
        <v>371</v>
      </c>
      <c r="H185" s="2" t="s">
        <v>37</v>
      </c>
      <c r="I185" s="2" t="s">
        <v>380</v>
      </c>
      <c r="J185" s="2" t="s">
        <v>25</v>
      </c>
      <c r="K185" s="2" t="s">
        <v>394</v>
      </c>
      <c r="L185" s="2">
        <v>7</v>
      </c>
      <c r="M185" s="2">
        <v>5</v>
      </c>
      <c r="N185" s="2" t="s">
        <v>409</v>
      </c>
      <c r="O185" s="2"/>
      <c r="P185" s="2"/>
      <c r="Q185" s="2">
        <v>5781</v>
      </c>
      <c r="R185" s="2" t="s">
        <v>83</v>
      </c>
      <c r="S185" s="2">
        <v>0</v>
      </c>
      <c r="T185" s="2" t="s">
        <v>34</v>
      </c>
      <c r="U185" s="5">
        <v>5000</v>
      </c>
      <c r="V185" s="2"/>
      <c r="W185" s="2" t="s">
        <v>67</v>
      </c>
      <c r="X185" s="2" t="s">
        <v>409</v>
      </c>
      <c r="Y185" s="2" t="s">
        <v>69</v>
      </c>
      <c r="Z185" s="2" t="s">
        <v>84</v>
      </c>
      <c r="AA185" s="2" t="s">
        <v>70</v>
      </c>
      <c r="AB185" s="13">
        <v>1500000</v>
      </c>
      <c r="AC185" s="13">
        <v>500000</v>
      </c>
    </row>
    <row r="186" spans="1:29" x14ac:dyDescent="0.25">
      <c r="A186" s="2" t="str">
        <f t="shared" si="2"/>
        <v>1.3.4M5732610BIENES ADQUIRIDOSDIRECCIÓN GENERAL DE ADMINISTRACIÓN</v>
      </c>
      <c r="C186" s="2" t="s">
        <v>487</v>
      </c>
      <c r="D186" s="2" t="s">
        <v>353</v>
      </c>
      <c r="E186" s="2" t="s">
        <v>368</v>
      </c>
      <c r="F186" s="2" t="s">
        <v>354</v>
      </c>
      <c r="G186" s="2" t="s">
        <v>371</v>
      </c>
      <c r="H186" s="2" t="s">
        <v>37</v>
      </c>
      <c r="I186" s="2" t="s">
        <v>380</v>
      </c>
      <c r="J186" s="2" t="s">
        <v>152</v>
      </c>
      <c r="K186" s="2" t="s">
        <v>397</v>
      </c>
      <c r="L186" s="2">
        <v>5</v>
      </c>
      <c r="M186" s="2">
        <v>7</v>
      </c>
      <c r="N186" s="2" t="s">
        <v>411</v>
      </c>
      <c r="O186" s="2"/>
      <c r="P186" s="2"/>
      <c r="Q186" s="2">
        <v>3261</v>
      </c>
      <c r="R186" s="2" t="s">
        <v>73</v>
      </c>
      <c r="S186" s="2">
        <v>0</v>
      </c>
      <c r="T186" s="2" t="s">
        <v>34</v>
      </c>
      <c r="U186" s="5">
        <v>3000</v>
      </c>
      <c r="V186" s="2"/>
      <c r="W186" s="2" t="s">
        <v>149</v>
      </c>
      <c r="X186" s="2" t="s">
        <v>411</v>
      </c>
      <c r="Y186" s="2" t="s">
        <v>150</v>
      </c>
      <c r="Z186" s="2" t="s">
        <v>148</v>
      </c>
      <c r="AA186" s="2" t="s">
        <v>151</v>
      </c>
      <c r="AB186" s="13">
        <v>499992</v>
      </c>
      <c r="AC186" s="13">
        <v>499992</v>
      </c>
    </row>
    <row r="187" spans="1:29" x14ac:dyDescent="0.25">
      <c r="A187" s="2" t="str">
        <f t="shared" si="2"/>
        <v>2.7.1S6833510BECAS  A ESTUDIANTESDIRECCIÓN GENERAL DE PROGRAMAS SOCIALES</v>
      </c>
      <c r="C187" s="2" t="s">
        <v>487</v>
      </c>
      <c r="D187" s="2" t="s">
        <v>355</v>
      </c>
      <c r="E187" s="2" t="s">
        <v>369</v>
      </c>
      <c r="F187" s="2" t="s">
        <v>360</v>
      </c>
      <c r="G187" s="2" t="s">
        <v>377</v>
      </c>
      <c r="H187" s="2" t="s">
        <v>141</v>
      </c>
      <c r="I187" s="2" t="s">
        <v>390</v>
      </c>
      <c r="J187" s="2" t="s">
        <v>258</v>
      </c>
      <c r="K187" s="2" t="s">
        <v>401</v>
      </c>
      <c r="L187" s="2">
        <v>6</v>
      </c>
      <c r="M187" s="2">
        <v>8</v>
      </c>
      <c r="N187" s="2" t="s">
        <v>412</v>
      </c>
      <c r="O187" s="2"/>
      <c r="P187" s="2"/>
      <c r="Q187" s="2">
        <v>3351</v>
      </c>
      <c r="R187" s="2" t="s">
        <v>194</v>
      </c>
      <c r="S187" s="2">
        <v>0</v>
      </c>
      <c r="T187" s="2" t="s">
        <v>34</v>
      </c>
      <c r="U187" s="5">
        <v>3000</v>
      </c>
      <c r="V187" s="2"/>
      <c r="W187" s="2" t="s">
        <v>255</v>
      </c>
      <c r="X187" s="2" t="s">
        <v>412</v>
      </c>
      <c r="Y187" s="2" t="s">
        <v>254</v>
      </c>
      <c r="Z187" s="2" t="s">
        <v>259</v>
      </c>
      <c r="AA187" s="2" t="s">
        <v>257</v>
      </c>
      <c r="AB187" s="13">
        <v>490000</v>
      </c>
      <c r="AC187" s="13">
        <v>490000</v>
      </c>
    </row>
    <row r="188" spans="1:29" x14ac:dyDescent="0.25">
      <c r="A188" s="2" t="str">
        <f t="shared" si="2"/>
        <v>1.3.4M5724610BIENES ADQUIRIDOSDIRECCIÓN GENERAL DE ADMINISTRACIÓN</v>
      </c>
      <c r="C188" s="2" t="s">
        <v>487</v>
      </c>
      <c r="D188" s="2" t="s">
        <v>353</v>
      </c>
      <c r="E188" s="2" t="s">
        <v>368</v>
      </c>
      <c r="F188" s="2" t="s">
        <v>354</v>
      </c>
      <c r="G188" s="2" t="s">
        <v>371</v>
      </c>
      <c r="H188" s="2" t="s">
        <v>37</v>
      </c>
      <c r="I188" s="2" t="s">
        <v>380</v>
      </c>
      <c r="J188" s="2" t="s">
        <v>152</v>
      </c>
      <c r="K188" s="2" t="s">
        <v>397</v>
      </c>
      <c r="L188" s="2">
        <v>5</v>
      </c>
      <c r="M188" s="2">
        <v>7</v>
      </c>
      <c r="N188" s="2" t="s">
        <v>411</v>
      </c>
      <c r="O188" s="2"/>
      <c r="P188" s="2"/>
      <c r="Q188" s="2">
        <v>2461</v>
      </c>
      <c r="R188" s="2" t="s">
        <v>77</v>
      </c>
      <c r="S188" s="2">
        <v>0</v>
      </c>
      <c r="T188" s="2" t="s">
        <v>34</v>
      </c>
      <c r="U188" s="5">
        <v>2000</v>
      </c>
      <c r="V188" s="2"/>
      <c r="W188" s="2" t="s">
        <v>149</v>
      </c>
      <c r="X188" s="2" t="s">
        <v>411</v>
      </c>
      <c r="Y188" s="2" t="s">
        <v>150</v>
      </c>
      <c r="Z188" s="2" t="s">
        <v>148</v>
      </c>
      <c r="AA188" s="2" t="s">
        <v>151</v>
      </c>
      <c r="AB188" s="13">
        <v>484992</v>
      </c>
      <c r="AC188" s="13">
        <v>484992</v>
      </c>
    </row>
    <row r="189" spans="1:29" x14ac:dyDescent="0.25">
      <c r="A189" s="2" t="str">
        <f t="shared" si="2"/>
        <v>1.3.4M5724510BIENES ADQUIRIDOSDIRECCIÓN GENERAL DE ADMINISTRACIÓN</v>
      </c>
      <c r="C189" s="2" t="s">
        <v>487</v>
      </c>
      <c r="D189" s="2" t="s">
        <v>353</v>
      </c>
      <c r="E189" s="2" t="s">
        <v>368</v>
      </c>
      <c r="F189" s="2" t="s">
        <v>354</v>
      </c>
      <c r="G189" s="2" t="s">
        <v>371</v>
      </c>
      <c r="H189" s="2" t="s">
        <v>37</v>
      </c>
      <c r="I189" s="2" t="s">
        <v>380</v>
      </c>
      <c r="J189" s="2" t="s">
        <v>152</v>
      </c>
      <c r="K189" s="2" t="s">
        <v>397</v>
      </c>
      <c r="L189" s="2">
        <v>5</v>
      </c>
      <c r="M189" s="2">
        <v>7</v>
      </c>
      <c r="N189" s="2" t="s">
        <v>411</v>
      </c>
      <c r="O189" s="2"/>
      <c r="P189" s="2"/>
      <c r="Q189" s="2">
        <v>2451</v>
      </c>
      <c r="R189" s="2" t="s">
        <v>76</v>
      </c>
      <c r="S189" s="2">
        <v>0</v>
      </c>
      <c r="T189" s="2" t="s">
        <v>34</v>
      </c>
      <c r="U189" s="5">
        <v>2000</v>
      </c>
      <c r="V189" s="2"/>
      <c r="W189" s="2" t="s">
        <v>149</v>
      </c>
      <c r="X189" s="2" t="s">
        <v>411</v>
      </c>
      <c r="Y189" s="2" t="s">
        <v>150</v>
      </c>
      <c r="Z189" s="2" t="s">
        <v>148</v>
      </c>
      <c r="AA189" s="2" t="s">
        <v>151</v>
      </c>
      <c r="AB189" s="13">
        <v>480000</v>
      </c>
      <c r="AC189" s="13">
        <v>480000</v>
      </c>
    </row>
    <row r="190" spans="1:29" x14ac:dyDescent="0.25">
      <c r="A190" s="2" t="str">
        <f t="shared" si="2"/>
        <v>1.3.4M5724710BIENES ADQUIRIDOSDIRECCIÓN GENERAL DE ADMINISTRACIÓN</v>
      </c>
      <c r="C190" s="2" t="s">
        <v>487</v>
      </c>
      <c r="D190" s="2" t="s">
        <v>353</v>
      </c>
      <c r="E190" s="2" t="s">
        <v>368</v>
      </c>
      <c r="F190" s="2" t="s">
        <v>354</v>
      </c>
      <c r="G190" s="2" t="s">
        <v>371</v>
      </c>
      <c r="H190" s="2" t="s">
        <v>37</v>
      </c>
      <c r="I190" s="2" t="s">
        <v>380</v>
      </c>
      <c r="J190" s="2" t="s">
        <v>152</v>
      </c>
      <c r="K190" s="2" t="s">
        <v>397</v>
      </c>
      <c r="L190" s="2">
        <v>5</v>
      </c>
      <c r="M190" s="2">
        <v>7</v>
      </c>
      <c r="N190" s="2" t="s">
        <v>411</v>
      </c>
      <c r="O190" s="2"/>
      <c r="P190" s="2"/>
      <c r="Q190" s="2">
        <v>2471</v>
      </c>
      <c r="R190" s="2" t="s">
        <v>78</v>
      </c>
      <c r="S190" s="2">
        <v>0</v>
      </c>
      <c r="T190" s="2" t="s">
        <v>34</v>
      </c>
      <c r="U190" s="5">
        <v>2000</v>
      </c>
      <c r="V190" s="2"/>
      <c r="W190" s="2" t="s">
        <v>149</v>
      </c>
      <c r="X190" s="2" t="s">
        <v>411</v>
      </c>
      <c r="Y190" s="2" t="s">
        <v>150</v>
      </c>
      <c r="Z190" s="2" t="s">
        <v>148</v>
      </c>
      <c r="AA190" s="2" t="s">
        <v>151</v>
      </c>
      <c r="AB190" s="13">
        <v>480000</v>
      </c>
      <c r="AC190" s="13">
        <v>480000</v>
      </c>
    </row>
    <row r="191" spans="1:29" x14ac:dyDescent="0.25">
      <c r="A191" s="2" t="str">
        <f t="shared" si="2"/>
        <v>1.3.4M5724310BIENES ADQUIRIDOSDIRECCIÓN GENERAL DE ADMINISTRACIÓN</v>
      </c>
      <c r="C191" s="2" t="s">
        <v>487</v>
      </c>
      <c r="D191" s="2" t="s">
        <v>353</v>
      </c>
      <c r="E191" s="2" t="s">
        <v>368</v>
      </c>
      <c r="F191" s="2" t="s">
        <v>354</v>
      </c>
      <c r="G191" s="2" t="s">
        <v>371</v>
      </c>
      <c r="H191" s="2" t="s">
        <v>37</v>
      </c>
      <c r="I191" s="2" t="s">
        <v>380</v>
      </c>
      <c r="J191" s="2" t="s">
        <v>152</v>
      </c>
      <c r="K191" s="2" t="s">
        <v>397</v>
      </c>
      <c r="L191" s="2">
        <v>5</v>
      </c>
      <c r="M191" s="2">
        <v>7</v>
      </c>
      <c r="N191" s="2" t="s">
        <v>411</v>
      </c>
      <c r="O191" s="2"/>
      <c r="P191" s="2"/>
      <c r="Q191" s="2">
        <v>2431</v>
      </c>
      <c r="R191" s="2" t="s">
        <v>98</v>
      </c>
      <c r="S191" s="2">
        <v>0</v>
      </c>
      <c r="T191" s="2" t="s">
        <v>34</v>
      </c>
      <c r="U191" s="5">
        <v>2000</v>
      </c>
      <c r="V191" s="2"/>
      <c r="W191" s="2" t="s">
        <v>149</v>
      </c>
      <c r="X191" s="2" t="s">
        <v>411</v>
      </c>
      <c r="Y191" s="2" t="s">
        <v>150</v>
      </c>
      <c r="Z191" s="2" t="s">
        <v>148</v>
      </c>
      <c r="AA191" s="2" t="s">
        <v>151</v>
      </c>
      <c r="AB191" s="13">
        <v>465000</v>
      </c>
      <c r="AC191" s="13">
        <v>465000</v>
      </c>
    </row>
    <row r="192" spans="1:29" x14ac:dyDescent="0.25">
      <c r="A192" s="2" t="str">
        <f t="shared" si="2"/>
        <v>2.1.5R7325310CONTROL DE FELINOS, CANINOS Y VIDA SILVESTRE EN EL MUNICIPIOUNIDAD DE ACOPIO Y SALUD ANIMAL MUNICIPAL</v>
      </c>
      <c r="C192" s="2" t="s">
        <v>487</v>
      </c>
      <c r="D192" s="2" t="s">
        <v>355</v>
      </c>
      <c r="E192" s="2" t="s">
        <v>369</v>
      </c>
      <c r="F192" s="2" t="s">
        <v>364</v>
      </c>
      <c r="G192" s="2" t="s">
        <v>373</v>
      </c>
      <c r="H192" s="2" t="s">
        <v>341</v>
      </c>
      <c r="I192" s="2" t="s">
        <v>384</v>
      </c>
      <c r="J192" s="2" t="s">
        <v>51</v>
      </c>
      <c r="K192" s="2" t="s">
        <v>400</v>
      </c>
      <c r="L192" s="2">
        <v>7</v>
      </c>
      <c r="M192" s="2">
        <v>3</v>
      </c>
      <c r="N192" s="2" t="s">
        <v>407</v>
      </c>
      <c r="O192" s="2"/>
      <c r="P192" s="2"/>
      <c r="Q192" s="2">
        <v>2531</v>
      </c>
      <c r="R192" s="2" t="s">
        <v>106</v>
      </c>
      <c r="S192" s="2">
        <v>0</v>
      </c>
      <c r="T192" s="2" t="s">
        <v>34</v>
      </c>
      <c r="U192" s="5">
        <v>2000</v>
      </c>
      <c r="V192" s="2"/>
      <c r="W192" s="2" t="s">
        <v>67</v>
      </c>
      <c r="X192" s="2" t="s">
        <v>407</v>
      </c>
      <c r="Y192" s="2" t="s">
        <v>343</v>
      </c>
      <c r="Z192" s="2" t="s">
        <v>344</v>
      </c>
      <c r="AA192" s="2" t="s">
        <v>345</v>
      </c>
      <c r="AB192" s="13">
        <v>450000</v>
      </c>
      <c r="AC192" s="13">
        <v>450000</v>
      </c>
    </row>
    <row r="193" spans="1:29" x14ac:dyDescent="0.25">
      <c r="A193" s="2" t="str">
        <f t="shared" si="2"/>
        <v>2.7.1S6824910TRASLADOS ESCOLARES Y ESCUELAS DE 10DESPACHO DE LA COORDINACIÓN GENERAL DE PARTICIPACIÓN CIUDADANA Y CONSTRUCCIÓN DE COMUNIDAD</v>
      </c>
      <c r="C193" s="2" t="s">
        <v>487</v>
      </c>
      <c r="D193" s="2" t="s">
        <v>355</v>
      </c>
      <c r="E193" s="2" t="s">
        <v>369</v>
      </c>
      <c r="F193" s="2" t="s">
        <v>360</v>
      </c>
      <c r="G193" s="2" t="s">
        <v>377</v>
      </c>
      <c r="H193" s="2" t="s">
        <v>141</v>
      </c>
      <c r="I193" s="2" t="s">
        <v>390</v>
      </c>
      <c r="J193" s="2" t="s">
        <v>258</v>
      </c>
      <c r="K193" s="2" t="s">
        <v>401</v>
      </c>
      <c r="L193" s="2">
        <v>6</v>
      </c>
      <c r="M193" s="2">
        <v>8</v>
      </c>
      <c r="N193" s="2" t="s">
        <v>412</v>
      </c>
      <c r="O193" s="2"/>
      <c r="P193" s="2"/>
      <c r="Q193" s="2">
        <v>2491</v>
      </c>
      <c r="R193" s="2" t="s">
        <v>99</v>
      </c>
      <c r="S193" s="2">
        <v>0</v>
      </c>
      <c r="T193" s="2" t="s">
        <v>34</v>
      </c>
      <c r="U193" s="5">
        <v>2000</v>
      </c>
      <c r="V193" s="2"/>
      <c r="W193" s="2" t="s">
        <v>255</v>
      </c>
      <c r="X193" s="2" t="s">
        <v>412</v>
      </c>
      <c r="Y193" s="2" t="s">
        <v>268</v>
      </c>
      <c r="Z193" s="2" t="s">
        <v>273</v>
      </c>
      <c r="AA193" s="2" t="s">
        <v>262</v>
      </c>
      <c r="AB193" s="13">
        <v>200000</v>
      </c>
      <c r="AC193" s="13">
        <v>450000</v>
      </c>
    </row>
    <row r="194" spans="1:29" x14ac:dyDescent="0.25">
      <c r="A194" s="2" t="str">
        <f t="shared" si="2"/>
        <v>1.3.4M5733310BIENES ADQUIRIDOSDIRECCIÓN GENERAL DE ADMINISTRACIÓN</v>
      </c>
      <c r="C194" s="2" t="s">
        <v>487</v>
      </c>
      <c r="D194" s="2" t="s">
        <v>353</v>
      </c>
      <c r="E194" s="2" t="s">
        <v>368</v>
      </c>
      <c r="F194" s="2" t="s">
        <v>354</v>
      </c>
      <c r="G194" s="2" t="s">
        <v>371</v>
      </c>
      <c r="H194" s="2" t="s">
        <v>37</v>
      </c>
      <c r="I194" s="2" t="s">
        <v>380</v>
      </c>
      <c r="J194" s="2" t="s">
        <v>152</v>
      </c>
      <c r="K194" s="2" t="s">
        <v>397</v>
      </c>
      <c r="L194" s="2">
        <v>5</v>
      </c>
      <c r="M194" s="2">
        <v>7</v>
      </c>
      <c r="N194" s="2" t="s">
        <v>411</v>
      </c>
      <c r="O194" s="2"/>
      <c r="P194" s="2"/>
      <c r="Q194" s="2">
        <v>3331</v>
      </c>
      <c r="R194" s="2" t="s">
        <v>16</v>
      </c>
      <c r="S194" s="2">
        <v>0</v>
      </c>
      <c r="T194" s="2" t="s">
        <v>34</v>
      </c>
      <c r="U194" s="5">
        <v>3000</v>
      </c>
      <c r="V194" s="2"/>
      <c r="W194" s="2" t="s">
        <v>149</v>
      </c>
      <c r="X194" s="2" t="s">
        <v>411</v>
      </c>
      <c r="Y194" s="2" t="s">
        <v>150</v>
      </c>
      <c r="Z194" s="2" t="s">
        <v>148</v>
      </c>
      <c r="AA194" s="2" t="s">
        <v>151</v>
      </c>
      <c r="AB194" s="13">
        <v>449086</v>
      </c>
      <c r="AC194" s="13">
        <v>449086</v>
      </c>
    </row>
    <row r="195" spans="1:29" x14ac:dyDescent="0.25">
      <c r="A195" s="2" t="str">
        <f t="shared" ref="A195:A258" si="3">+CONCATENATE(H195,J195,L195,M195,Q195,S195,Z195,AA195)</f>
        <v>2.1.5R7322210CONTROL DE FELINOS, CANINOS Y VIDA SILVESTRE EN EL MUNICIPIOUNIDAD DE ACOPIO Y SALUD ANIMAL MUNICIPAL</v>
      </c>
      <c r="C195" s="2" t="s">
        <v>487</v>
      </c>
      <c r="D195" s="2" t="s">
        <v>355</v>
      </c>
      <c r="E195" s="2" t="s">
        <v>369</v>
      </c>
      <c r="F195" s="2" t="s">
        <v>364</v>
      </c>
      <c r="G195" s="2" t="s">
        <v>373</v>
      </c>
      <c r="H195" s="2" t="s">
        <v>341</v>
      </c>
      <c r="I195" s="2" t="s">
        <v>384</v>
      </c>
      <c r="J195" s="2" t="s">
        <v>51</v>
      </c>
      <c r="K195" s="2" t="s">
        <v>400</v>
      </c>
      <c r="L195" s="2">
        <v>7</v>
      </c>
      <c r="M195" s="2">
        <v>3</v>
      </c>
      <c r="N195" s="2" t="s">
        <v>407</v>
      </c>
      <c r="O195" s="2"/>
      <c r="P195" s="2"/>
      <c r="Q195" s="2">
        <v>2221</v>
      </c>
      <c r="R195" s="2" t="s">
        <v>120</v>
      </c>
      <c r="S195" s="2">
        <v>0</v>
      </c>
      <c r="T195" s="2" t="s">
        <v>34</v>
      </c>
      <c r="U195" s="5">
        <v>2000</v>
      </c>
      <c r="V195" s="2"/>
      <c r="W195" s="2" t="s">
        <v>67</v>
      </c>
      <c r="X195" s="2" t="s">
        <v>407</v>
      </c>
      <c r="Y195" s="2" t="s">
        <v>343</v>
      </c>
      <c r="Z195" s="2" t="s">
        <v>344</v>
      </c>
      <c r="AA195" s="2" t="s">
        <v>345</v>
      </c>
      <c r="AB195" s="13">
        <v>410000</v>
      </c>
      <c r="AC195" s="13">
        <v>410000</v>
      </c>
    </row>
    <row r="196" spans="1:29" x14ac:dyDescent="0.25">
      <c r="A196" s="2" t="str">
        <f t="shared" si="3"/>
        <v>1.3.4E7529910SERVICIO DE BALIZAMIENTO Y SEÑALETICADIRECCIÓN GENERAL DE MANTENIMIENTO URBANO</v>
      </c>
      <c r="C196" s="2" t="s">
        <v>487</v>
      </c>
      <c r="D196" s="2" t="s">
        <v>353</v>
      </c>
      <c r="E196" s="2" t="s">
        <v>368</v>
      </c>
      <c r="F196" s="2" t="s">
        <v>354</v>
      </c>
      <c r="G196" s="2" t="s">
        <v>371</v>
      </c>
      <c r="H196" s="2" t="s">
        <v>37</v>
      </c>
      <c r="I196" s="2" t="s">
        <v>380</v>
      </c>
      <c r="J196" s="2" t="s">
        <v>25</v>
      </c>
      <c r="K196" s="2" t="s">
        <v>394</v>
      </c>
      <c r="L196" s="2">
        <v>7</v>
      </c>
      <c r="M196" s="2">
        <v>5</v>
      </c>
      <c r="N196" s="2" t="s">
        <v>409</v>
      </c>
      <c r="O196" s="2"/>
      <c r="P196" s="2"/>
      <c r="Q196" s="2">
        <v>2991</v>
      </c>
      <c r="R196" s="2" t="s">
        <v>100</v>
      </c>
      <c r="S196" s="2">
        <v>0</v>
      </c>
      <c r="T196" s="2" t="s">
        <v>34</v>
      </c>
      <c r="U196" s="5">
        <v>2000</v>
      </c>
      <c r="V196" s="2"/>
      <c r="W196" s="2" t="s">
        <v>67</v>
      </c>
      <c r="X196" s="2" t="s">
        <v>409</v>
      </c>
      <c r="Y196" s="2" t="s">
        <v>69</v>
      </c>
      <c r="Z196" s="2" t="s">
        <v>96</v>
      </c>
      <c r="AA196" s="2" t="s">
        <v>97</v>
      </c>
      <c r="AB196" s="13">
        <v>400000</v>
      </c>
      <c r="AC196" s="13">
        <v>400000</v>
      </c>
    </row>
    <row r="197" spans="1:29" x14ac:dyDescent="0.25">
      <c r="A197" s="2" t="str">
        <f t="shared" si="3"/>
        <v>1.3.4M5739110BIENES ADQUIRIDOSDIRECCIÓN GENERAL DE ADMINISTRACIÓN</v>
      </c>
      <c r="C197" s="2" t="s">
        <v>487</v>
      </c>
      <c r="D197" s="2" t="s">
        <v>353</v>
      </c>
      <c r="E197" s="2" t="s">
        <v>368</v>
      </c>
      <c r="F197" s="2" t="s">
        <v>354</v>
      </c>
      <c r="G197" s="2" t="s">
        <v>371</v>
      </c>
      <c r="H197" s="2" t="s">
        <v>37</v>
      </c>
      <c r="I197" s="2" t="s">
        <v>380</v>
      </c>
      <c r="J197" s="2" t="s">
        <v>152</v>
      </c>
      <c r="K197" s="2" t="s">
        <v>397</v>
      </c>
      <c r="L197" s="2">
        <v>5</v>
      </c>
      <c r="M197" s="2">
        <v>7</v>
      </c>
      <c r="N197" s="2" t="s">
        <v>411</v>
      </c>
      <c r="O197" s="2"/>
      <c r="P197" s="2"/>
      <c r="Q197" s="2">
        <v>3911</v>
      </c>
      <c r="R197" s="2" t="s">
        <v>168</v>
      </c>
      <c r="S197" s="2">
        <v>0</v>
      </c>
      <c r="T197" s="2" t="s">
        <v>34</v>
      </c>
      <c r="U197" s="5">
        <v>3000</v>
      </c>
      <c r="V197" s="2"/>
      <c r="W197" s="2" t="s">
        <v>149</v>
      </c>
      <c r="X197" s="2" t="s">
        <v>411</v>
      </c>
      <c r="Y197" s="2" t="s">
        <v>150</v>
      </c>
      <c r="Z197" s="2" t="s">
        <v>148</v>
      </c>
      <c r="AA197" s="2" t="s">
        <v>151</v>
      </c>
      <c r="AB197" s="13">
        <v>504000</v>
      </c>
      <c r="AC197" s="13">
        <v>400000</v>
      </c>
    </row>
    <row r="198" spans="1:29" x14ac:dyDescent="0.25">
      <c r="A198" s="2" t="str">
        <f t="shared" si="3"/>
        <v>1.7.2R2556610EQUIPO Y HERRAMIENTA MANUALDIRECCIÓN GENERAL DE PROTECCIÓN CIVIL Y BOMBEROS</v>
      </c>
      <c r="C198" s="2" t="s">
        <v>487</v>
      </c>
      <c r="D198" s="2" t="s">
        <v>353</v>
      </c>
      <c r="E198" s="2" t="s">
        <v>368</v>
      </c>
      <c r="F198" s="2" t="s">
        <v>362</v>
      </c>
      <c r="G198" s="2" t="s">
        <v>372</v>
      </c>
      <c r="H198" s="2" t="s">
        <v>205</v>
      </c>
      <c r="I198" s="2" t="s">
        <v>383</v>
      </c>
      <c r="J198" s="2" t="s">
        <v>51</v>
      </c>
      <c r="K198" s="2" t="s">
        <v>400</v>
      </c>
      <c r="L198" s="2">
        <v>2</v>
      </c>
      <c r="M198" s="2">
        <v>5</v>
      </c>
      <c r="N198" s="2" t="s">
        <v>409</v>
      </c>
      <c r="O198" s="2"/>
      <c r="P198" s="2"/>
      <c r="Q198" s="2">
        <v>5661</v>
      </c>
      <c r="R198" s="2" t="s">
        <v>31</v>
      </c>
      <c r="S198" s="2">
        <v>0</v>
      </c>
      <c r="T198" s="2" t="s">
        <v>34</v>
      </c>
      <c r="U198" s="5">
        <v>5000</v>
      </c>
      <c r="V198" s="2"/>
      <c r="W198" s="2" t="s">
        <v>186</v>
      </c>
      <c r="X198" s="2" t="s">
        <v>409</v>
      </c>
      <c r="Y198" s="2" t="s">
        <v>203</v>
      </c>
      <c r="Z198" s="2" t="s">
        <v>209</v>
      </c>
      <c r="AA198" s="2" t="s">
        <v>204</v>
      </c>
      <c r="AB198" s="13">
        <v>500000</v>
      </c>
      <c r="AC198" s="13">
        <v>400000</v>
      </c>
    </row>
    <row r="199" spans="1:29" x14ac:dyDescent="0.25">
      <c r="A199" s="2" t="str">
        <f t="shared" si="3"/>
        <v>1.3.4E1832910SERVICIOS DE ALIMENTOSDIRECCIÓN GENERAL DE RELACIONES PÚBLICAS</v>
      </c>
      <c r="C199" s="2" t="s">
        <v>487</v>
      </c>
      <c r="D199" s="2" t="s">
        <v>353</v>
      </c>
      <c r="E199" s="2" t="s">
        <v>368</v>
      </c>
      <c r="F199" s="2" t="s">
        <v>354</v>
      </c>
      <c r="G199" s="2" t="s">
        <v>371</v>
      </c>
      <c r="H199" s="2" t="s">
        <v>37</v>
      </c>
      <c r="I199" s="2" t="s">
        <v>380</v>
      </c>
      <c r="J199" s="2" t="s">
        <v>25</v>
      </c>
      <c r="K199" s="2" t="s">
        <v>394</v>
      </c>
      <c r="L199" s="2">
        <v>1</v>
      </c>
      <c r="M199" s="2">
        <v>8</v>
      </c>
      <c r="N199" s="2" t="s">
        <v>412</v>
      </c>
      <c r="O199" s="2"/>
      <c r="P199" s="2"/>
      <c r="Q199" s="2">
        <v>3291</v>
      </c>
      <c r="R199" s="2" t="s">
        <v>174</v>
      </c>
      <c r="S199" s="2">
        <v>0</v>
      </c>
      <c r="T199" s="2" t="s">
        <v>34</v>
      </c>
      <c r="U199" s="5">
        <v>3000</v>
      </c>
      <c r="V199" s="2"/>
      <c r="W199" s="2" t="s">
        <v>22</v>
      </c>
      <c r="X199" s="2" t="s">
        <v>412</v>
      </c>
      <c r="Y199" s="2" t="s">
        <v>215</v>
      </c>
      <c r="Z199" s="2" t="s">
        <v>214</v>
      </c>
      <c r="AA199" s="2" t="s">
        <v>216</v>
      </c>
      <c r="AB199" s="13">
        <v>507500</v>
      </c>
      <c r="AC199" s="13">
        <v>400000</v>
      </c>
    </row>
    <row r="200" spans="1:29" x14ac:dyDescent="0.25">
      <c r="A200" s="2" t="str">
        <f t="shared" si="3"/>
        <v>1.3.4K12133310OBRAS DE INFRAESTRUCTURA MUNICIPALDIRECCIÓN GENERAL DE LICITACIÓN Y NORMATIVIDAD</v>
      </c>
      <c r="C200" s="2" t="s">
        <v>487</v>
      </c>
      <c r="D200" s="2" t="s">
        <v>353</v>
      </c>
      <c r="E200" s="2" t="s">
        <v>368</v>
      </c>
      <c r="F200" s="2" t="s">
        <v>354</v>
      </c>
      <c r="G200" s="2" t="s">
        <v>371</v>
      </c>
      <c r="H200" s="2" t="s">
        <v>37</v>
      </c>
      <c r="I200" s="2" t="s">
        <v>380</v>
      </c>
      <c r="J200" s="2" t="s">
        <v>292</v>
      </c>
      <c r="K200" s="2" t="s">
        <v>396</v>
      </c>
      <c r="L200" s="2">
        <v>12</v>
      </c>
      <c r="M200" s="2">
        <v>1</v>
      </c>
      <c r="N200" s="2" t="s">
        <v>405</v>
      </c>
      <c r="O200" s="2"/>
      <c r="P200" s="2"/>
      <c r="Q200" s="2">
        <v>3331</v>
      </c>
      <c r="R200" s="2" t="s">
        <v>16</v>
      </c>
      <c r="S200" s="2">
        <v>0</v>
      </c>
      <c r="T200" s="2" t="s">
        <v>34</v>
      </c>
      <c r="U200" s="5">
        <v>3000</v>
      </c>
      <c r="V200" s="2"/>
      <c r="W200" s="2" t="s">
        <v>282</v>
      </c>
      <c r="X200" s="2" t="s">
        <v>405</v>
      </c>
      <c r="Y200" s="2" t="s">
        <v>283</v>
      </c>
      <c r="Z200" s="2" t="s">
        <v>293</v>
      </c>
      <c r="AA200" s="2" t="s">
        <v>346</v>
      </c>
      <c r="AB200" s="13">
        <v>400000</v>
      </c>
      <c r="AC200" s="13">
        <v>400000</v>
      </c>
    </row>
    <row r="201" spans="1:29" x14ac:dyDescent="0.25">
      <c r="A201" s="2" t="str">
        <f t="shared" si="3"/>
        <v>2.2.7R18429110SUMINISTRO DE AGUADIRECCIÓN GENERAL DE LABORATORIO URBANO</v>
      </c>
      <c r="C201" s="2" t="s">
        <v>487</v>
      </c>
      <c r="D201" s="2" t="s">
        <v>355</v>
      </c>
      <c r="E201" s="2" t="s">
        <v>369</v>
      </c>
      <c r="F201" s="2" t="s">
        <v>356</v>
      </c>
      <c r="G201" s="2" t="s">
        <v>374</v>
      </c>
      <c r="H201" s="2" t="s">
        <v>299</v>
      </c>
      <c r="I201" s="2" t="s">
        <v>385</v>
      </c>
      <c r="J201" s="2" t="s">
        <v>51</v>
      </c>
      <c r="K201" s="2" t="s">
        <v>400</v>
      </c>
      <c r="L201" s="2">
        <v>18</v>
      </c>
      <c r="M201" s="2">
        <v>4</v>
      </c>
      <c r="N201" s="14" t="s">
        <v>408</v>
      </c>
      <c r="O201" s="2"/>
      <c r="P201" s="2"/>
      <c r="Q201" s="2">
        <v>2911</v>
      </c>
      <c r="R201" s="2" t="s">
        <v>15</v>
      </c>
      <c r="S201" s="2">
        <v>0</v>
      </c>
      <c r="T201" s="2" t="s">
        <v>34</v>
      </c>
      <c r="U201" s="5">
        <v>2000</v>
      </c>
      <c r="V201" s="2"/>
      <c r="W201" s="2" t="s">
        <v>296</v>
      </c>
      <c r="X201" s="14" t="s">
        <v>408</v>
      </c>
      <c r="Y201" s="2" t="s">
        <v>297</v>
      </c>
      <c r="Z201" s="2" t="s">
        <v>300</v>
      </c>
      <c r="AA201" s="2" t="s">
        <v>301</v>
      </c>
      <c r="AB201" s="13">
        <v>400000</v>
      </c>
      <c r="AC201" s="13">
        <v>400000</v>
      </c>
    </row>
    <row r="202" spans="1:29" x14ac:dyDescent="0.25">
      <c r="A202" s="2" t="str">
        <f t="shared" si="3"/>
        <v>2.2.7R18456910SUMINISTRO DE AGUADIRECCIÓN GENERAL DE AGUA POTABLE Y SANEAMIENTO</v>
      </c>
      <c r="C202" s="2" t="s">
        <v>487</v>
      </c>
      <c r="D202" s="2" t="s">
        <v>355</v>
      </c>
      <c r="E202" s="2" t="s">
        <v>369</v>
      </c>
      <c r="F202" s="2" t="s">
        <v>356</v>
      </c>
      <c r="G202" s="2" t="s">
        <v>374</v>
      </c>
      <c r="H202" s="2" t="s">
        <v>299</v>
      </c>
      <c r="I202" s="2" t="s">
        <v>385</v>
      </c>
      <c r="J202" s="2" t="s">
        <v>51</v>
      </c>
      <c r="K202" s="2" t="s">
        <v>400</v>
      </c>
      <c r="L202" s="2">
        <v>18</v>
      </c>
      <c r="M202" s="2">
        <v>4</v>
      </c>
      <c r="N202" s="14" t="s">
        <v>408</v>
      </c>
      <c r="O202" s="2"/>
      <c r="P202" s="2"/>
      <c r="Q202" s="2">
        <v>5691</v>
      </c>
      <c r="R202" s="2" t="s">
        <v>33</v>
      </c>
      <c r="S202" s="2">
        <v>0</v>
      </c>
      <c r="T202" s="2" t="s">
        <v>34</v>
      </c>
      <c r="U202" s="5">
        <v>5000</v>
      </c>
      <c r="V202" s="2"/>
      <c r="W202" s="2" t="s">
        <v>296</v>
      </c>
      <c r="X202" s="14" t="s">
        <v>408</v>
      </c>
      <c r="Y202" s="2" t="s">
        <v>297</v>
      </c>
      <c r="Z202" s="2" t="s">
        <v>300</v>
      </c>
      <c r="AA202" s="2" t="s">
        <v>303</v>
      </c>
      <c r="AB202" s="13">
        <v>400000</v>
      </c>
      <c r="AC202" s="13">
        <v>400000</v>
      </c>
    </row>
    <row r="203" spans="1:29" x14ac:dyDescent="0.25">
      <c r="A203" s="2" t="str">
        <f t="shared" si="3"/>
        <v>2.1.5R7325410CONTROL DE FELINOS, CANINOS Y VIDA SILVESTRE EN EL MUNICIPIOUNIDAD DE ACOPIO Y SALUD ANIMAL MUNICIPAL</v>
      </c>
      <c r="C203" s="2" t="s">
        <v>487</v>
      </c>
      <c r="D203" s="2" t="s">
        <v>355</v>
      </c>
      <c r="E203" s="2" t="s">
        <v>369</v>
      </c>
      <c r="F203" s="2" t="s">
        <v>364</v>
      </c>
      <c r="G203" s="2" t="s">
        <v>373</v>
      </c>
      <c r="H203" s="2" t="s">
        <v>341</v>
      </c>
      <c r="I203" s="2" t="s">
        <v>384</v>
      </c>
      <c r="J203" s="2" t="s">
        <v>51</v>
      </c>
      <c r="K203" s="2" t="s">
        <v>400</v>
      </c>
      <c r="L203" s="2">
        <v>7</v>
      </c>
      <c r="M203" s="2">
        <v>3</v>
      </c>
      <c r="N203" s="2" t="s">
        <v>407</v>
      </c>
      <c r="O203" s="2"/>
      <c r="P203" s="2"/>
      <c r="Q203" s="2">
        <v>2541</v>
      </c>
      <c r="R203" s="2" t="s">
        <v>107</v>
      </c>
      <c r="S203" s="2">
        <v>0</v>
      </c>
      <c r="T203" s="2" t="s">
        <v>34</v>
      </c>
      <c r="U203" s="5">
        <v>2000</v>
      </c>
      <c r="V203" s="2"/>
      <c r="W203" s="2" t="s">
        <v>67</v>
      </c>
      <c r="X203" s="2" t="s">
        <v>407</v>
      </c>
      <c r="Y203" s="2" t="s">
        <v>343</v>
      </c>
      <c r="Z203" s="2" t="s">
        <v>344</v>
      </c>
      <c r="AA203" s="2" t="s">
        <v>345</v>
      </c>
      <c r="AB203" s="13">
        <v>380000</v>
      </c>
      <c r="AC203" s="13">
        <v>380000</v>
      </c>
    </row>
    <row r="204" spans="1:29" x14ac:dyDescent="0.25">
      <c r="A204" s="2" t="str">
        <f t="shared" si="3"/>
        <v>1.3.4P1733910UNIDADES RESPONSABLES DE GASTO EVALUADASDIRECCION GENERAL DE COMUNICACION SOCIAL</v>
      </c>
      <c r="C204" s="2" t="s">
        <v>487</v>
      </c>
      <c r="D204" s="2" t="s">
        <v>353</v>
      </c>
      <c r="E204" s="2" t="s">
        <v>368</v>
      </c>
      <c r="F204" s="2" t="s">
        <v>354</v>
      </c>
      <c r="G204" s="2" t="s">
        <v>371</v>
      </c>
      <c r="H204" s="2" t="s">
        <v>37</v>
      </c>
      <c r="I204" s="2" t="s">
        <v>380</v>
      </c>
      <c r="J204" s="2" t="s">
        <v>36</v>
      </c>
      <c r="K204" s="2" t="s">
        <v>399</v>
      </c>
      <c r="L204" s="2">
        <v>1</v>
      </c>
      <c r="M204" s="2">
        <v>7</v>
      </c>
      <c r="N204" s="2" t="s">
        <v>411</v>
      </c>
      <c r="O204" s="2"/>
      <c r="P204" s="2"/>
      <c r="Q204" s="2">
        <v>3391</v>
      </c>
      <c r="R204" s="2" t="s">
        <v>17</v>
      </c>
      <c r="S204" s="2">
        <v>0</v>
      </c>
      <c r="T204" s="2" t="s">
        <v>34</v>
      </c>
      <c r="U204" s="5">
        <v>3000</v>
      </c>
      <c r="V204" s="2"/>
      <c r="W204" s="2" t="s">
        <v>22</v>
      </c>
      <c r="X204" s="2" t="s">
        <v>411</v>
      </c>
      <c r="Y204" s="2" t="s">
        <v>39</v>
      </c>
      <c r="Z204" s="2" t="s">
        <v>42</v>
      </c>
      <c r="AA204" s="2" t="s">
        <v>50</v>
      </c>
      <c r="AB204" s="13">
        <v>360000</v>
      </c>
      <c r="AC204" s="13">
        <v>360000</v>
      </c>
    </row>
    <row r="205" spans="1:29" x14ac:dyDescent="0.25">
      <c r="A205" s="2" t="str">
        <f t="shared" si="3"/>
        <v>2.2.7R18421710SUMINISTRO DE AGUADIRECCIÓN GENERAL DE LABORATORIO URBANO</v>
      </c>
      <c r="C205" s="2" t="s">
        <v>487</v>
      </c>
      <c r="D205" s="2" t="s">
        <v>355</v>
      </c>
      <c r="E205" s="2" t="s">
        <v>369</v>
      </c>
      <c r="F205" s="2" t="s">
        <v>356</v>
      </c>
      <c r="G205" s="2" t="s">
        <v>374</v>
      </c>
      <c r="H205" s="2" t="s">
        <v>299</v>
      </c>
      <c r="I205" s="2" t="s">
        <v>385</v>
      </c>
      <c r="J205" s="2" t="s">
        <v>51</v>
      </c>
      <c r="K205" s="2" t="s">
        <v>400</v>
      </c>
      <c r="L205" s="2">
        <v>18</v>
      </c>
      <c r="M205" s="2">
        <v>4</v>
      </c>
      <c r="N205" s="14" t="s">
        <v>408</v>
      </c>
      <c r="O205" s="2"/>
      <c r="P205" s="2"/>
      <c r="Q205" s="2">
        <v>2171</v>
      </c>
      <c r="R205" s="2" t="s">
        <v>274</v>
      </c>
      <c r="S205" s="2">
        <v>0</v>
      </c>
      <c r="T205" s="2" t="s">
        <v>34</v>
      </c>
      <c r="U205" s="5">
        <v>2000</v>
      </c>
      <c r="V205" s="2"/>
      <c r="W205" s="2" t="s">
        <v>296</v>
      </c>
      <c r="X205" s="14" t="s">
        <v>408</v>
      </c>
      <c r="Y205" s="2" t="s">
        <v>297</v>
      </c>
      <c r="Z205" s="2" t="s">
        <v>300</v>
      </c>
      <c r="AA205" s="2" t="s">
        <v>301</v>
      </c>
      <c r="AB205" s="13">
        <v>360000</v>
      </c>
      <c r="AC205" s="13">
        <v>360000</v>
      </c>
    </row>
    <row r="206" spans="1:29" x14ac:dyDescent="0.25">
      <c r="A206" s="2" t="str">
        <f t="shared" si="3"/>
        <v>1.3.4M4732910RECURSOS RECAUDADOS DE MANERA EFICIENTE PROGRAMADOSDIRECCIÓN GENERAL DE INGRESOS</v>
      </c>
      <c r="C206" s="2" t="s">
        <v>487</v>
      </c>
      <c r="D206" s="2" t="s">
        <v>353</v>
      </c>
      <c r="E206" s="2" t="s">
        <v>368</v>
      </c>
      <c r="F206" s="2" t="s">
        <v>354</v>
      </c>
      <c r="G206" s="2" t="s">
        <v>371</v>
      </c>
      <c r="H206" s="2" t="s">
        <v>37</v>
      </c>
      <c r="I206" s="2" t="s">
        <v>380</v>
      </c>
      <c r="J206" s="2" t="s">
        <v>152</v>
      </c>
      <c r="K206" s="2" t="s">
        <v>397</v>
      </c>
      <c r="L206" s="2">
        <v>4</v>
      </c>
      <c r="M206" s="2">
        <v>7</v>
      </c>
      <c r="N206" s="2" t="s">
        <v>411</v>
      </c>
      <c r="O206" s="2"/>
      <c r="P206" s="2"/>
      <c r="Q206" s="2">
        <v>3291</v>
      </c>
      <c r="R206" s="2" t="s">
        <v>174</v>
      </c>
      <c r="S206" s="2">
        <v>0</v>
      </c>
      <c r="T206" s="2" t="s">
        <v>34</v>
      </c>
      <c r="U206" s="5">
        <v>3000</v>
      </c>
      <c r="V206" s="2"/>
      <c r="W206" s="2" t="s">
        <v>311</v>
      </c>
      <c r="X206" s="2" t="s">
        <v>411</v>
      </c>
      <c r="Y206" s="2" t="s">
        <v>312</v>
      </c>
      <c r="Z206" s="2" t="s">
        <v>314</v>
      </c>
      <c r="AA206" s="2" t="s">
        <v>313</v>
      </c>
      <c r="AB206" s="13">
        <v>360000</v>
      </c>
      <c r="AC206" s="13">
        <v>360000</v>
      </c>
    </row>
    <row r="207" spans="1:29" x14ac:dyDescent="0.25">
      <c r="A207" s="2" t="str">
        <f t="shared" si="3"/>
        <v>2.7.1S6844310APOYO A INSTITUCIONES EDUCATIVASDESPACHO DE LA COORDINACIÓN GENERAL DE PARTICIPACIÓN CIUDADANA Y CONSTRUCCIÓN DE COMUNIDAD</v>
      </c>
      <c r="C207" s="2" t="s">
        <v>487</v>
      </c>
      <c r="D207" s="2" t="s">
        <v>355</v>
      </c>
      <c r="E207" s="2" t="s">
        <v>369</v>
      </c>
      <c r="F207" s="2" t="s">
        <v>360</v>
      </c>
      <c r="G207" s="2" t="s">
        <v>377</v>
      </c>
      <c r="H207" s="2" t="s">
        <v>141</v>
      </c>
      <c r="I207" s="2" t="s">
        <v>390</v>
      </c>
      <c r="J207" s="2" t="s">
        <v>258</v>
      </c>
      <c r="K207" s="2" t="s">
        <v>401</v>
      </c>
      <c r="L207" s="2">
        <v>6</v>
      </c>
      <c r="M207" s="2">
        <v>8</v>
      </c>
      <c r="N207" s="2" t="s">
        <v>412</v>
      </c>
      <c r="O207" s="2"/>
      <c r="P207" s="2"/>
      <c r="Q207" s="2">
        <v>4431</v>
      </c>
      <c r="R207" s="2" t="s">
        <v>197</v>
      </c>
      <c r="S207" s="2">
        <v>0</v>
      </c>
      <c r="T207" s="2" t="s">
        <v>34</v>
      </c>
      <c r="U207" s="5">
        <v>4000</v>
      </c>
      <c r="V207" s="2"/>
      <c r="W207" s="2" t="s">
        <v>255</v>
      </c>
      <c r="X207" s="2" t="s">
        <v>412</v>
      </c>
      <c r="Y207" s="2" t="s">
        <v>268</v>
      </c>
      <c r="Z207" s="2" t="s">
        <v>269</v>
      </c>
      <c r="AA207" s="2" t="s">
        <v>262</v>
      </c>
      <c r="AB207" s="13">
        <v>3600000</v>
      </c>
      <c r="AC207" s="13">
        <v>3600000</v>
      </c>
    </row>
    <row r="208" spans="1:29" x14ac:dyDescent="0.25">
      <c r="A208" s="2" t="str">
        <f t="shared" si="3"/>
        <v>3.1.1E9635110EVENTOS DE LA COORDINACIÓN GENERAL DE DESARROLLO ECONÓMICODESPACHO DE LA COORDINACIÓN GENERAL DE DESARROLLO ECONÓMICO</v>
      </c>
      <c r="C208" s="2" t="s">
        <v>487</v>
      </c>
      <c r="D208" s="2" t="s">
        <v>358</v>
      </c>
      <c r="E208" s="2" t="s">
        <v>370</v>
      </c>
      <c r="F208" s="2" t="s">
        <v>363</v>
      </c>
      <c r="G208" s="2" t="s">
        <v>378</v>
      </c>
      <c r="H208" s="2" t="s">
        <v>221</v>
      </c>
      <c r="I208" s="2" t="s">
        <v>391</v>
      </c>
      <c r="J208" s="2" t="s">
        <v>25</v>
      </c>
      <c r="K208" s="2" t="s">
        <v>394</v>
      </c>
      <c r="L208" s="2">
        <v>9</v>
      </c>
      <c r="M208" s="2">
        <v>6</v>
      </c>
      <c r="N208" s="2" t="s">
        <v>410</v>
      </c>
      <c r="O208" s="2"/>
      <c r="P208" s="2"/>
      <c r="Q208" s="2">
        <v>3511</v>
      </c>
      <c r="R208" s="2" t="s">
        <v>127</v>
      </c>
      <c r="S208" s="2">
        <v>0</v>
      </c>
      <c r="T208" s="2" t="s">
        <v>34</v>
      </c>
      <c r="U208" s="5">
        <v>3000</v>
      </c>
      <c r="V208" s="2"/>
      <c r="W208" s="2" t="s">
        <v>222</v>
      </c>
      <c r="X208" s="2" t="s">
        <v>410</v>
      </c>
      <c r="Y208" s="2" t="s">
        <v>246</v>
      </c>
      <c r="Z208" s="2" t="s">
        <v>247</v>
      </c>
      <c r="AA208" s="2" t="s">
        <v>248</v>
      </c>
      <c r="AB208" s="13">
        <v>350000</v>
      </c>
      <c r="AC208" s="13">
        <v>350000</v>
      </c>
    </row>
    <row r="209" spans="1:29" x14ac:dyDescent="0.25">
      <c r="A209" s="2" t="str">
        <f t="shared" si="3"/>
        <v>3.1.1E9635410EVENTOS DE LA COORDINACIÓN GENERAL DE DESARROLLO ECONÓMICODESPACHO DE LA COORDINACIÓN GENERAL DE DESARROLLO ECONÓMICO</v>
      </c>
      <c r="C209" s="2" t="s">
        <v>487</v>
      </c>
      <c r="D209" s="2" t="s">
        <v>358</v>
      </c>
      <c r="E209" s="2" t="s">
        <v>370</v>
      </c>
      <c r="F209" s="2" t="s">
        <v>363</v>
      </c>
      <c r="G209" s="2" t="s">
        <v>378</v>
      </c>
      <c r="H209" s="2" t="s">
        <v>221</v>
      </c>
      <c r="I209" s="2" t="s">
        <v>391</v>
      </c>
      <c r="J209" s="2" t="s">
        <v>25</v>
      </c>
      <c r="K209" s="2" t="s">
        <v>394</v>
      </c>
      <c r="L209" s="2">
        <v>9</v>
      </c>
      <c r="M209" s="2">
        <v>6</v>
      </c>
      <c r="N209" s="2" t="s">
        <v>410</v>
      </c>
      <c r="O209" s="2"/>
      <c r="P209" s="2"/>
      <c r="Q209" s="2">
        <v>3541</v>
      </c>
      <c r="R209" s="2" t="s">
        <v>110</v>
      </c>
      <c r="S209" s="2">
        <v>0</v>
      </c>
      <c r="T209" s="2" t="s">
        <v>34</v>
      </c>
      <c r="U209" s="5">
        <v>3000</v>
      </c>
      <c r="V209" s="2"/>
      <c r="W209" s="2" t="s">
        <v>222</v>
      </c>
      <c r="X209" s="2" t="s">
        <v>410</v>
      </c>
      <c r="Y209" s="2" t="s">
        <v>246</v>
      </c>
      <c r="Z209" s="2" t="s">
        <v>247</v>
      </c>
      <c r="AA209" s="2" t="s">
        <v>248</v>
      </c>
      <c r="AB209" s="13">
        <v>350000</v>
      </c>
      <c r="AC209" s="13">
        <v>350000</v>
      </c>
    </row>
    <row r="210" spans="1:29" x14ac:dyDescent="0.25">
      <c r="A210" s="2" t="str">
        <f t="shared" si="3"/>
        <v>1.3.4M5722110BIENES ADQUIRIDOSDIRECCIÓN GENERAL DE ADMINISTRACIÓN</v>
      </c>
      <c r="C210" s="2" t="s">
        <v>487</v>
      </c>
      <c r="D210" s="2" t="s">
        <v>353</v>
      </c>
      <c r="E210" s="2" t="s">
        <v>368</v>
      </c>
      <c r="F210" s="2" t="s">
        <v>354</v>
      </c>
      <c r="G210" s="2" t="s">
        <v>371</v>
      </c>
      <c r="H210" s="2" t="s">
        <v>37</v>
      </c>
      <c r="I210" s="2" t="s">
        <v>380</v>
      </c>
      <c r="J210" s="2" t="s">
        <v>152</v>
      </c>
      <c r="K210" s="2" t="s">
        <v>397</v>
      </c>
      <c r="L210" s="2">
        <v>5</v>
      </c>
      <c r="M210" s="2">
        <v>7</v>
      </c>
      <c r="N210" s="2" t="s">
        <v>411</v>
      </c>
      <c r="O210" s="2"/>
      <c r="P210" s="2"/>
      <c r="Q210" s="2">
        <v>2211</v>
      </c>
      <c r="R210" s="2" t="s">
        <v>47</v>
      </c>
      <c r="S210" s="2">
        <v>0</v>
      </c>
      <c r="T210" s="2" t="s">
        <v>34</v>
      </c>
      <c r="U210" s="5">
        <v>2000</v>
      </c>
      <c r="V210" s="2"/>
      <c r="W210" s="2" t="s">
        <v>149</v>
      </c>
      <c r="X210" s="2" t="s">
        <v>411</v>
      </c>
      <c r="Y210" s="2" t="s">
        <v>150</v>
      </c>
      <c r="Z210" s="2" t="s">
        <v>148</v>
      </c>
      <c r="AA210" s="2" t="s">
        <v>151</v>
      </c>
      <c r="AB210" s="13">
        <v>306000</v>
      </c>
      <c r="AC210" s="13">
        <v>306000</v>
      </c>
    </row>
    <row r="211" spans="1:29" x14ac:dyDescent="0.25">
      <c r="A211" s="2" t="str">
        <f t="shared" si="3"/>
        <v>3.8.2E1756510ATENCION A EMERGENCIAS Y SERVICIOS PUBLICOS MUNICIPALES ENTREGADOSDIRECCION GENERAL DE INNOVACION GUBERNAMENTAL</v>
      </c>
      <c r="C211" s="2" t="s">
        <v>487</v>
      </c>
      <c r="D211" s="2" t="s">
        <v>358</v>
      </c>
      <c r="E211" s="2" t="s">
        <v>370</v>
      </c>
      <c r="F211" s="2" t="s">
        <v>359</v>
      </c>
      <c r="G211" s="2" t="s">
        <v>379</v>
      </c>
      <c r="H211" s="2" t="s">
        <v>24</v>
      </c>
      <c r="I211" s="2" t="s">
        <v>392</v>
      </c>
      <c r="J211" s="2" t="s">
        <v>25</v>
      </c>
      <c r="K211" s="2" t="s">
        <v>394</v>
      </c>
      <c r="L211" s="2">
        <v>1</v>
      </c>
      <c r="M211" s="2">
        <v>7</v>
      </c>
      <c r="N211" s="2" t="s">
        <v>411</v>
      </c>
      <c r="O211" s="2"/>
      <c r="P211" s="2"/>
      <c r="Q211" s="2">
        <v>5651</v>
      </c>
      <c r="R211" s="2" t="s">
        <v>30</v>
      </c>
      <c r="S211" s="2">
        <v>0</v>
      </c>
      <c r="T211" s="2" t="s">
        <v>34</v>
      </c>
      <c r="U211" s="5">
        <v>5000</v>
      </c>
      <c r="V211" s="2"/>
      <c r="W211" s="2" t="s">
        <v>22</v>
      </c>
      <c r="X211" s="2" t="s">
        <v>411</v>
      </c>
      <c r="Y211" s="2" t="s">
        <v>23</v>
      </c>
      <c r="Z211" s="2" t="s">
        <v>32</v>
      </c>
      <c r="AA211" s="2" t="s">
        <v>14</v>
      </c>
      <c r="AB211" s="13">
        <v>300000</v>
      </c>
      <c r="AC211" s="13">
        <v>300000</v>
      </c>
    </row>
    <row r="212" spans="1:29" x14ac:dyDescent="0.25">
      <c r="A212" s="2" t="str">
        <f t="shared" si="3"/>
        <v>1.3.4E7525210SERVICIO DE MANTENIMIENTO EN LOS ESPACIOS PÚBLICOSDIRECCIÓN GENERAL DE MANTENIMIENTO DE ESPACIOS PÚBLICOS</v>
      </c>
      <c r="C212" s="2" t="s">
        <v>487</v>
      </c>
      <c r="D212" s="2" t="s">
        <v>353</v>
      </c>
      <c r="E212" s="2" t="s">
        <v>368</v>
      </c>
      <c r="F212" s="2" t="s">
        <v>354</v>
      </c>
      <c r="G212" s="2" t="s">
        <v>371</v>
      </c>
      <c r="H212" s="2" t="s">
        <v>37</v>
      </c>
      <c r="I212" s="2" t="s">
        <v>380</v>
      </c>
      <c r="J212" s="2" t="s">
        <v>25</v>
      </c>
      <c r="K212" s="2" t="s">
        <v>394</v>
      </c>
      <c r="L212" s="2">
        <v>7</v>
      </c>
      <c r="M212" s="2">
        <v>5</v>
      </c>
      <c r="N212" s="2" t="s">
        <v>409</v>
      </c>
      <c r="O212" s="2"/>
      <c r="P212" s="2"/>
      <c r="Q212" s="2">
        <v>2521</v>
      </c>
      <c r="R212" s="2" t="s">
        <v>79</v>
      </c>
      <c r="S212" s="2">
        <v>0</v>
      </c>
      <c r="T212" s="2" t="s">
        <v>34</v>
      </c>
      <c r="U212" s="5">
        <v>2000</v>
      </c>
      <c r="V212" s="2"/>
      <c r="W212" s="2" t="s">
        <v>67</v>
      </c>
      <c r="X212" s="2" t="s">
        <v>409</v>
      </c>
      <c r="Y212" s="2" t="s">
        <v>69</v>
      </c>
      <c r="Z212" s="2" t="s">
        <v>84</v>
      </c>
      <c r="AA212" s="2" t="s">
        <v>70</v>
      </c>
      <c r="AB212" s="13">
        <v>1000000</v>
      </c>
      <c r="AC212" s="13">
        <v>300000</v>
      </c>
    </row>
    <row r="213" spans="1:29" x14ac:dyDescent="0.25">
      <c r="A213" s="2" t="str">
        <f t="shared" si="3"/>
        <v>1.3.4E7527210SERVICIOS DE PODA Y TALADIRECCIÓN GENERAL DE MANTENIMIENTO DE ESPACIOS PÚBLICOS</v>
      </c>
      <c r="C213" s="2" t="s">
        <v>487</v>
      </c>
      <c r="D213" s="2" t="s">
        <v>353</v>
      </c>
      <c r="E213" s="2" t="s">
        <v>368</v>
      </c>
      <c r="F213" s="2" t="s">
        <v>354</v>
      </c>
      <c r="G213" s="2" t="s">
        <v>371</v>
      </c>
      <c r="H213" s="2" t="s">
        <v>37</v>
      </c>
      <c r="I213" s="2" t="s">
        <v>380</v>
      </c>
      <c r="J213" s="2" t="s">
        <v>25</v>
      </c>
      <c r="K213" s="2" t="s">
        <v>394</v>
      </c>
      <c r="L213" s="2">
        <v>7</v>
      </c>
      <c r="M213" s="2">
        <v>5</v>
      </c>
      <c r="N213" s="2" t="s">
        <v>409</v>
      </c>
      <c r="O213" s="2"/>
      <c r="P213" s="2"/>
      <c r="Q213" s="2">
        <v>2721</v>
      </c>
      <c r="R213" s="2" t="s">
        <v>72</v>
      </c>
      <c r="S213" s="2">
        <v>0</v>
      </c>
      <c r="T213" s="2" t="s">
        <v>34</v>
      </c>
      <c r="U213" s="5">
        <v>2000</v>
      </c>
      <c r="V213" s="2"/>
      <c r="W213" s="2" t="s">
        <v>67</v>
      </c>
      <c r="X213" s="2" t="s">
        <v>409</v>
      </c>
      <c r="Y213" s="2" t="s">
        <v>69</v>
      </c>
      <c r="Z213" s="2" t="s">
        <v>86</v>
      </c>
      <c r="AA213" s="2" t="s">
        <v>70</v>
      </c>
      <c r="AB213" s="13">
        <v>300000</v>
      </c>
      <c r="AC213" s="13">
        <v>300000</v>
      </c>
    </row>
    <row r="214" spans="1:29" x14ac:dyDescent="0.25">
      <c r="A214" s="2" t="str">
        <f t="shared" si="3"/>
        <v>1.7.1R8239620EQUIPAMIENTOCOMISARÍA DE LA POLICÍA PREVENTIVA MUNICIPAL</v>
      </c>
      <c r="C214" s="2" t="s">
        <v>487</v>
      </c>
      <c r="D214" s="2" t="s">
        <v>353</v>
      </c>
      <c r="E214" s="2" t="s">
        <v>368</v>
      </c>
      <c r="F214" s="2" t="s">
        <v>362</v>
      </c>
      <c r="G214" s="2" t="s">
        <v>372</v>
      </c>
      <c r="H214" s="2" t="s">
        <v>178</v>
      </c>
      <c r="I214" s="2" t="s">
        <v>382</v>
      </c>
      <c r="J214" s="2" t="s">
        <v>51</v>
      </c>
      <c r="K214" s="2" t="s">
        <v>400</v>
      </c>
      <c r="L214" s="2">
        <v>8</v>
      </c>
      <c r="M214" s="2">
        <v>2</v>
      </c>
      <c r="N214" s="2" t="s">
        <v>406</v>
      </c>
      <c r="O214" s="2"/>
      <c r="P214" s="2"/>
      <c r="Q214" s="2">
        <v>3962</v>
      </c>
      <c r="R214" s="2" t="s">
        <v>171</v>
      </c>
      <c r="S214" s="2">
        <v>0</v>
      </c>
      <c r="T214" s="2" t="s">
        <v>34</v>
      </c>
      <c r="U214" s="5">
        <v>3000</v>
      </c>
      <c r="V214" s="2"/>
      <c r="W214" s="2" t="s">
        <v>175</v>
      </c>
      <c r="X214" s="2" t="s">
        <v>406</v>
      </c>
      <c r="Y214" s="2" t="s">
        <v>176</v>
      </c>
      <c r="Z214" s="2" t="s">
        <v>177</v>
      </c>
      <c r="AA214" s="2" t="s">
        <v>175</v>
      </c>
      <c r="AB214" s="13">
        <v>300000</v>
      </c>
      <c r="AC214" s="13">
        <v>300000</v>
      </c>
    </row>
    <row r="215" spans="1:29" x14ac:dyDescent="0.25">
      <c r="A215" s="2" t="str">
        <f t="shared" si="3"/>
        <v>1.7.2R2529110EQUIPO Y HERRAMIENTA MANUALDIRECCIÓN GENERAL DE PROTECCIÓN CIVIL Y BOMBEROS</v>
      </c>
      <c r="C215" s="2" t="s">
        <v>487</v>
      </c>
      <c r="D215" s="2" t="s">
        <v>353</v>
      </c>
      <c r="E215" s="2" t="s">
        <v>368</v>
      </c>
      <c r="F215" s="2" t="s">
        <v>362</v>
      </c>
      <c r="G215" s="2" t="s">
        <v>372</v>
      </c>
      <c r="H215" s="2" t="s">
        <v>205</v>
      </c>
      <c r="I215" s="2" t="s">
        <v>383</v>
      </c>
      <c r="J215" s="2" t="s">
        <v>51</v>
      </c>
      <c r="K215" s="2" t="s">
        <v>400</v>
      </c>
      <c r="L215" s="2">
        <v>2</v>
      </c>
      <c r="M215" s="2">
        <v>5</v>
      </c>
      <c r="N215" s="2" t="s">
        <v>409</v>
      </c>
      <c r="O215" s="2"/>
      <c r="P215" s="2"/>
      <c r="Q215" s="2">
        <v>2911</v>
      </c>
      <c r="R215" s="2" t="s">
        <v>15</v>
      </c>
      <c r="S215" s="2">
        <v>0</v>
      </c>
      <c r="T215" s="2" t="s">
        <v>34</v>
      </c>
      <c r="U215" s="5">
        <v>2000</v>
      </c>
      <c r="V215" s="2"/>
      <c r="W215" s="2" t="s">
        <v>186</v>
      </c>
      <c r="X215" s="2" t="s">
        <v>409</v>
      </c>
      <c r="Y215" s="2" t="s">
        <v>203</v>
      </c>
      <c r="Z215" s="2" t="s">
        <v>209</v>
      </c>
      <c r="AA215" s="2" t="s">
        <v>204</v>
      </c>
      <c r="AB215" s="13">
        <v>300000</v>
      </c>
      <c r="AC215" s="13">
        <v>300000</v>
      </c>
    </row>
    <row r="216" spans="1:29" x14ac:dyDescent="0.25">
      <c r="A216" s="2" t="str">
        <f t="shared" si="3"/>
        <v>1.3.4O2033110CONDONACIÓN Y/O REDUCCIÓN DE SANCIONESDIRECIÓN DE ACUERDOS Y SEGUIMIENTO</v>
      </c>
      <c r="C216" s="2" t="s">
        <v>487</v>
      </c>
      <c r="D216" s="2" t="s">
        <v>353</v>
      </c>
      <c r="E216" s="2" t="s">
        <v>368</v>
      </c>
      <c r="F216" s="2" t="s">
        <v>354</v>
      </c>
      <c r="G216" s="2" t="s">
        <v>371</v>
      </c>
      <c r="H216" s="2" t="s">
        <v>37</v>
      </c>
      <c r="I216" s="2" t="s">
        <v>380</v>
      </c>
      <c r="J216" s="2" t="s">
        <v>63</v>
      </c>
      <c r="K216" s="2" t="s">
        <v>398</v>
      </c>
      <c r="L216" s="2">
        <v>2</v>
      </c>
      <c r="M216" s="2">
        <v>0</v>
      </c>
      <c r="N216" s="2" t="s">
        <v>404</v>
      </c>
      <c r="O216" s="2"/>
      <c r="P216" s="2"/>
      <c r="Q216" s="2">
        <v>3311</v>
      </c>
      <c r="R216" s="2" t="s">
        <v>161</v>
      </c>
      <c r="S216" s="2">
        <v>0</v>
      </c>
      <c r="T216" s="2" t="s">
        <v>34</v>
      </c>
      <c r="U216" s="5">
        <v>3000</v>
      </c>
      <c r="V216" s="2"/>
      <c r="W216" s="2" t="s">
        <v>186</v>
      </c>
      <c r="X216" s="2" t="s">
        <v>404</v>
      </c>
      <c r="Y216" s="2" t="s">
        <v>188</v>
      </c>
      <c r="Z216" s="2" t="s">
        <v>189</v>
      </c>
      <c r="AA216" s="2" t="s">
        <v>200</v>
      </c>
      <c r="AB216" s="13">
        <v>660000</v>
      </c>
      <c r="AC216" s="13">
        <v>300000</v>
      </c>
    </row>
    <row r="217" spans="1:29" x14ac:dyDescent="0.25">
      <c r="A217" s="2" t="str">
        <f t="shared" si="3"/>
        <v>1.7.2R2537510ADMINISTRACIÓN CENTRAL DE PROTECCIÓN CIVIL Y BOMBEROSDIRECCIÓN GENERAL DE PROTECCIÓN CIVIL Y BOMBEROS</v>
      </c>
      <c r="C217" s="2" t="s">
        <v>487</v>
      </c>
      <c r="D217" s="2" t="s">
        <v>353</v>
      </c>
      <c r="E217" s="2" t="s">
        <v>368</v>
      </c>
      <c r="F217" s="2" t="s">
        <v>362</v>
      </c>
      <c r="G217" s="2" t="s">
        <v>372</v>
      </c>
      <c r="H217" s="2" t="s">
        <v>205</v>
      </c>
      <c r="I217" s="2" t="s">
        <v>383</v>
      </c>
      <c r="J217" s="2" t="s">
        <v>51</v>
      </c>
      <c r="K217" s="2" t="s">
        <v>400</v>
      </c>
      <c r="L217" s="2">
        <v>2</v>
      </c>
      <c r="M217" s="2">
        <v>5</v>
      </c>
      <c r="N217" s="2" t="s">
        <v>409</v>
      </c>
      <c r="O217" s="2"/>
      <c r="P217" s="2"/>
      <c r="Q217" s="2">
        <v>3751</v>
      </c>
      <c r="R217" s="2" t="s">
        <v>19</v>
      </c>
      <c r="S217" s="2">
        <v>0</v>
      </c>
      <c r="T217" s="2" t="s">
        <v>34</v>
      </c>
      <c r="U217" s="5">
        <v>3000</v>
      </c>
      <c r="V217" s="2"/>
      <c r="W217" s="2" t="s">
        <v>186</v>
      </c>
      <c r="X217" s="2" t="s">
        <v>409</v>
      </c>
      <c r="Y217" s="2" t="s">
        <v>203</v>
      </c>
      <c r="Z217" s="2" t="s">
        <v>350</v>
      </c>
      <c r="AA217" s="2" t="s">
        <v>204</v>
      </c>
      <c r="AB217" s="13">
        <v>300000</v>
      </c>
      <c r="AC217" s="13">
        <v>300000</v>
      </c>
    </row>
    <row r="218" spans="1:29" x14ac:dyDescent="0.25">
      <c r="A218" s="2" t="str">
        <f t="shared" si="3"/>
        <v>1.3.4O2038410ACTAS DE INSTALACIÓN DE MESAS DE PAZDIRECCIÓN GENERAL DE CULTURA DE PAZ</v>
      </c>
      <c r="C218" s="2" t="s">
        <v>487</v>
      </c>
      <c r="D218" s="2" t="s">
        <v>353</v>
      </c>
      <c r="E218" s="2" t="s">
        <v>368</v>
      </c>
      <c r="F218" s="2" t="s">
        <v>354</v>
      </c>
      <c r="G218" s="2" t="s">
        <v>371</v>
      </c>
      <c r="H218" s="2" t="s">
        <v>37</v>
      </c>
      <c r="I218" s="2" t="s">
        <v>380</v>
      </c>
      <c r="J218" s="2" t="s">
        <v>63</v>
      </c>
      <c r="K218" s="2" t="s">
        <v>398</v>
      </c>
      <c r="L218" s="2">
        <v>2</v>
      </c>
      <c r="M218" s="2">
        <v>0</v>
      </c>
      <c r="N218" s="2" t="s">
        <v>404</v>
      </c>
      <c r="O218" s="2"/>
      <c r="P218" s="2"/>
      <c r="Q218" s="2">
        <v>3841</v>
      </c>
      <c r="R218" s="2" t="s">
        <v>196</v>
      </c>
      <c r="S218" s="2">
        <v>0</v>
      </c>
      <c r="T218" s="2" t="s">
        <v>34</v>
      </c>
      <c r="U218" s="5">
        <v>3000</v>
      </c>
      <c r="V218" s="2"/>
      <c r="W218" s="2" t="s">
        <v>186</v>
      </c>
      <c r="X218" s="2" t="s">
        <v>404</v>
      </c>
      <c r="Y218" s="2" t="s">
        <v>188</v>
      </c>
      <c r="Z218" s="2" t="s">
        <v>193</v>
      </c>
      <c r="AA218" s="2" t="s">
        <v>201</v>
      </c>
      <c r="AB218" s="13">
        <v>300000</v>
      </c>
      <c r="AC218" s="13">
        <v>300000</v>
      </c>
    </row>
    <row r="219" spans="1:29" x14ac:dyDescent="0.25">
      <c r="A219" s="2" t="str">
        <f t="shared" si="3"/>
        <v>1.7.2R2551110ADMINISTRACIÓN CENTRAL DE PROTECCIÓN CIVIL Y BOMBEROSDIRECCIÓN GENERAL DE PROTECCIÓN CIVIL Y BOMBEROS</v>
      </c>
      <c r="C219" s="2" t="s">
        <v>487</v>
      </c>
      <c r="D219" s="2" t="s">
        <v>353</v>
      </c>
      <c r="E219" s="2" t="s">
        <v>368</v>
      </c>
      <c r="F219" s="2" t="s">
        <v>362</v>
      </c>
      <c r="G219" s="2" t="s">
        <v>372</v>
      </c>
      <c r="H219" s="2" t="s">
        <v>205</v>
      </c>
      <c r="I219" s="2" t="s">
        <v>383</v>
      </c>
      <c r="J219" s="2" t="s">
        <v>51</v>
      </c>
      <c r="K219" s="2" t="s">
        <v>400</v>
      </c>
      <c r="L219" s="2">
        <v>2</v>
      </c>
      <c r="M219" s="2">
        <v>5</v>
      </c>
      <c r="N219" s="2" t="s">
        <v>409</v>
      </c>
      <c r="O219" s="2"/>
      <c r="P219" s="2"/>
      <c r="Q219" s="2">
        <v>5111</v>
      </c>
      <c r="R219" s="2" t="s">
        <v>130</v>
      </c>
      <c r="S219" s="2">
        <v>0</v>
      </c>
      <c r="T219" s="2" t="s">
        <v>34</v>
      </c>
      <c r="U219" s="5">
        <v>5000</v>
      </c>
      <c r="V219" s="2"/>
      <c r="W219" s="2" t="s">
        <v>186</v>
      </c>
      <c r="X219" s="2" t="s">
        <v>409</v>
      </c>
      <c r="Y219" s="2" t="s">
        <v>203</v>
      </c>
      <c r="Z219" s="2" t="s">
        <v>350</v>
      </c>
      <c r="AA219" s="2" t="s">
        <v>204</v>
      </c>
      <c r="AB219" s="13">
        <v>600000</v>
      </c>
      <c r="AC219" s="13">
        <v>300000</v>
      </c>
    </row>
    <row r="220" spans="1:29" x14ac:dyDescent="0.25">
      <c r="A220" s="2" t="str">
        <f t="shared" si="3"/>
        <v>2.7.1S6829110TRASLADOS ESCOLARES Y ESCUELAS DE 10DESPACHO DE LA COORDINACIÓN GENERAL DE PARTICIPACIÓN CIUDADANA Y CONSTRUCCIÓN DE COMUNIDAD</v>
      </c>
      <c r="C220" s="2" t="s">
        <v>487</v>
      </c>
      <c r="D220" s="2" t="s">
        <v>355</v>
      </c>
      <c r="E220" s="2" t="s">
        <v>369</v>
      </c>
      <c r="F220" s="2" t="s">
        <v>360</v>
      </c>
      <c r="G220" s="2" t="s">
        <v>377</v>
      </c>
      <c r="H220" s="2" t="s">
        <v>141</v>
      </c>
      <c r="I220" s="2" t="s">
        <v>390</v>
      </c>
      <c r="J220" s="2" t="s">
        <v>258</v>
      </c>
      <c r="K220" s="2" t="s">
        <v>401</v>
      </c>
      <c r="L220" s="2">
        <v>6</v>
      </c>
      <c r="M220" s="2">
        <v>8</v>
      </c>
      <c r="N220" s="2" t="s">
        <v>412</v>
      </c>
      <c r="O220" s="2"/>
      <c r="P220" s="2"/>
      <c r="Q220" s="2">
        <v>2911</v>
      </c>
      <c r="R220" s="2" t="s">
        <v>15</v>
      </c>
      <c r="S220" s="2">
        <v>0</v>
      </c>
      <c r="T220" s="2" t="s">
        <v>34</v>
      </c>
      <c r="U220" s="5">
        <v>2000</v>
      </c>
      <c r="V220" s="2"/>
      <c r="W220" s="2" t="s">
        <v>255</v>
      </c>
      <c r="X220" s="2" t="s">
        <v>412</v>
      </c>
      <c r="Y220" s="2" t="s">
        <v>268</v>
      </c>
      <c r="Z220" s="2" t="s">
        <v>273</v>
      </c>
      <c r="AA220" s="2" t="s">
        <v>262</v>
      </c>
      <c r="AB220" s="13">
        <v>160000</v>
      </c>
      <c r="AC220" s="13">
        <v>300000</v>
      </c>
    </row>
    <row r="221" spans="1:29" x14ac:dyDescent="0.25">
      <c r="A221" s="2" t="str">
        <f t="shared" si="3"/>
        <v>2.7.1S6844310TRASLADOS ESCOLARES Y ESCUELAS DE 10DESPACHO DE LA COORDINACIÓN GENERAL DE PARTICIPACIÓN CIUDADANA Y CONSTRUCCIÓN DE COMUNIDAD</v>
      </c>
      <c r="C221" s="2" t="s">
        <v>487</v>
      </c>
      <c r="D221" s="2" t="s">
        <v>355</v>
      </c>
      <c r="E221" s="2" t="s">
        <v>369</v>
      </c>
      <c r="F221" s="2" t="s">
        <v>360</v>
      </c>
      <c r="G221" s="2" t="s">
        <v>377</v>
      </c>
      <c r="H221" s="2" t="s">
        <v>141</v>
      </c>
      <c r="I221" s="2" t="s">
        <v>390</v>
      </c>
      <c r="J221" s="2" t="s">
        <v>258</v>
      </c>
      <c r="K221" s="2" t="s">
        <v>401</v>
      </c>
      <c r="L221" s="2">
        <v>6</v>
      </c>
      <c r="M221" s="2">
        <v>8</v>
      </c>
      <c r="N221" s="2" t="s">
        <v>412</v>
      </c>
      <c r="O221" s="2"/>
      <c r="P221" s="2"/>
      <c r="Q221" s="2">
        <v>4431</v>
      </c>
      <c r="R221" s="2" t="s">
        <v>197</v>
      </c>
      <c r="S221" s="2">
        <v>0</v>
      </c>
      <c r="T221" s="2" t="s">
        <v>34</v>
      </c>
      <c r="U221" s="5">
        <v>4000</v>
      </c>
      <c r="V221" s="2"/>
      <c r="W221" s="2" t="s">
        <v>255</v>
      </c>
      <c r="X221" s="2" t="s">
        <v>412</v>
      </c>
      <c r="Y221" s="2" t="s">
        <v>268</v>
      </c>
      <c r="Z221" s="2" t="s">
        <v>273</v>
      </c>
      <c r="AA221" s="2" t="s">
        <v>262</v>
      </c>
      <c r="AB221" s="13">
        <v>300000</v>
      </c>
      <c r="AC221" s="13">
        <v>300000</v>
      </c>
    </row>
    <row r="222" spans="1:29" x14ac:dyDescent="0.25">
      <c r="A222" s="2" t="str">
        <f t="shared" si="3"/>
        <v>1.3.4O2044310ACTAS DE INSTALACIÓN DE MESAS DE PAZDIRECCIÓN GENERAL DE CULTURA DE PAZ</v>
      </c>
      <c r="C222" s="2" t="s">
        <v>487</v>
      </c>
      <c r="D222" s="2" t="s">
        <v>353</v>
      </c>
      <c r="E222" s="2" t="s">
        <v>368</v>
      </c>
      <c r="F222" s="2" t="s">
        <v>354</v>
      </c>
      <c r="G222" s="2" t="s">
        <v>371</v>
      </c>
      <c r="H222" s="2" t="s">
        <v>37</v>
      </c>
      <c r="I222" s="2" t="s">
        <v>380</v>
      </c>
      <c r="J222" s="2" t="s">
        <v>63</v>
      </c>
      <c r="K222" s="2" t="s">
        <v>398</v>
      </c>
      <c r="L222" s="2">
        <v>2</v>
      </c>
      <c r="M222" s="2">
        <v>0</v>
      </c>
      <c r="N222" s="2" t="s">
        <v>404</v>
      </c>
      <c r="O222" s="2"/>
      <c r="P222" s="2"/>
      <c r="Q222" s="2">
        <v>4431</v>
      </c>
      <c r="R222" s="2" t="s">
        <v>197</v>
      </c>
      <c r="S222" s="2">
        <v>0</v>
      </c>
      <c r="T222" s="2" t="s">
        <v>34</v>
      </c>
      <c r="U222" s="5">
        <v>4000</v>
      </c>
      <c r="V222" s="2"/>
      <c r="W222" s="2" t="s">
        <v>186</v>
      </c>
      <c r="X222" s="2" t="s">
        <v>404</v>
      </c>
      <c r="Y222" s="2" t="s">
        <v>188</v>
      </c>
      <c r="Z222" s="2" t="s">
        <v>193</v>
      </c>
      <c r="AA222" s="2" t="s">
        <v>201</v>
      </c>
      <c r="AB222" s="13">
        <v>100000</v>
      </c>
      <c r="AC222" s="13">
        <v>100000</v>
      </c>
    </row>
    <row r="223" spans="1:29" x14ac:dyDescent="0.25">
      <c r="A223" s="2" t="str">
        <f t="shared" si="3"/>
        <v>2.7.1S6851910APOYO A LAS AGENCIAS Y DELEGACIONES DEL MUNICIPIODIRECCIÓN DE AGENCIAS Y DELEGACIONES</v>
      </c>
      <c r="C223" s="2" t="s">
        <v>487</v>
      </c>
      <c r="D223" s="2" t="s">
        <v>355</v>
      </c>
      <c r="E223" s="2" t="s">
        <v>369</v>
      </c>
      <c r="F223" s="2" t="s">
        <v>360</v>
      </c>
      <c r="G223" s="2" t="s">
        <v>377</v>
      </c>
      <c r="H223" s="2" t="s">
        <v>141</v>
      </c>
      <c r="I223" s="2" t="s">
        <v>390</v>
      </c>
      <c r="J223" s="2" t="s">
        <v>258</v>
      </c>
      <c r="K223" s="2" t="s">
        <v>401</v>
      </c>
      <c r="L223" s="2">
        <v>6</v>
      </c>
      <c r="M223" s="2">
        <v>8</v>
      </c>
      <c r="N223" s="2" t="s">
        <v>412</v>
      </c>
      <c r="O223" s="2"/>
      <c r="P223" s="2"/>
      <c r="Q223" s="2">
        <v>5191</v>
      </c>
      <c r="R223" s="2" t="s">
        <v>278</v>
      </c>
      <c r="S223" s="2">
        <v>0</v>
      </c>
      <c r="T223" s="2" t="s">
        <v>34</v>
      </c>
      <c r="U223" s="5">
        <v>5000</v>
      </c>
      <c r="V223" s="2"/>
      <c r="W223" s="2" t="s">
        <v>255</v>
      </c>
      <c r="X223" s="2" t="s">
        <v>412</v>
      </c>
      <c r="Y223" s="2" t="s">
        <v>279</v>
      </c>
      <c r="Z223" s="2" t="s">
        <v>280</v>
      </c>
      <c r="AA223" s="2" t="s">
        <v>281</v>
      </c>
      <c r="AB223" s="13">
        <v>100000</v>
      </c>
      <c r="AC223" s="13">
        <v>300000</v>
      </c>
    </row>
    <row r="224" spans="1:29" x14ac:dyDescent="0.25">
      <c r="A224" s="2" t="str">
        <f t="shared" si="3"/>
        <v>1.3.4E12156110 INDUSTRÍAS REGULADASDIRECCIÓN GENERAL DE PROTECCIÓN Y SUSTENTABILIDAD</v>
      </c>
      <c r="C224" s="2" t="s">
        <v>487</v>
      </c>
      <c r="D224" s="2" t="s">
        <v>353</v>
      </c>
      <c r="E224" s="2" t="s">
        <v>368</v>
      </c>
      <c r="F224" s="2" t="s">
        <v>354</v>
      </c>
      <c r="G224" s="2" t="s">
        <v>371</v>
      </c>
      <c r="H224" s="2" t="s">
        <v>37</v>
      </c>
      <c r="I224" s="2" t="s">
        <v>380</v>
      </c>
      <c r="J224" s="2" t="s">
        <v>25</v>
      </c>
      <c r="K224" s="2" t="s">
        <v>394</v>
      </c>
      <c r="L224" s="2">
        <v>12</v>
      </c>
      <c r="M224" s="2">
        <v>1</v>
      </c>
      <c r="N224" s="2" t="s">
        <v>405</v>
      </c>
      <c r="O224" s="2"/>
      <c r="P224" s="2"/>
      <c r="Q224" s="2">
        <v>5611</v>
      </c>
      <c r="R224" s="2" t="s">
        <v>82</v>
      </c>
      <c r="S224" s="2">
        <v>0</v>
      </c>
      <c r="T224" s="2" t="s">
        <v>34</v>
      </c>
      <c r="U224" s="5">
        <v>5000</v>
      </c>
      <c r="V224" s="2"/>
      <c r="W224" s="2" t="s">
        <v>282</v>
      </c>
      <c r="X224" s="2" t="s">
        <v>405</v>
      </c>
      <c r="Y224" s="2" t="s">
        <v>283</v>
      </c>
      <c r="Z224" s="2" t="s">
        <v>488</v>
      </c>
      <c r="AA224" s="2" t="s">
        <v>347</v>
      </c>
      <c r="AB224" s="13">
        <v>1000000</v>
      </c>
      <c r="AC224" s="13">
        <v>0</v>
      </c>
    </row>
    <row r="225" spans="1:29" x14ac:dyDescent="0.25">
      <c r="A225" s="2" t="str">
        <f t="shared" si="3"/>
        <v>2.2.7R18427110SUMINISTRO DE AGUADIRECCIÓN GENERAL DE LABORATORIO URBANO</v>
      </c>
      <c r="C225" s="2" t="s">
        <v>487</v>
      </c>
      <c r="D225" s="2" t="s">
        <v>355</v>
      </c>
      <c r="E225" s="2" t="s">
        <v>369</v>
      </c>
      <c r="F225" s="2" t="s">
        <v>356</v>
      </c>
      <c r="G225" s="2" t="s">
        <v>374</v>
      </c>
      <c r="H225" s="2" t="s">
        <v>299</v>
      </c>
      <c r="I225" s="2" t="s">
        <v>385</v>
      </c>
      <c r="J225" s="2" t="s">
        <v>51</v>
      </c>
      <c r="K225" s="2" t="s">
        <v>400</v>
      </c>
      <c r="L225" s="2">
        <v>18</v>
      </c>
      <c r="M225" s="2">
        <v>4</v>
      </c>
      <c r="N225" s="14" t="s">
        <v>408</v>
      </c>
      <c r="O225" s="2"/>
      <c r="P225" s="2"/>
      <c r="Q225" s="2">
        <v>2711</v>
      </c>
      <c r="R225" s="2" t="s">
        <v>44</v>
      </c>
      <c r="S225" s="2">
        <v>0</v>
      </c>
      <c r="T225" s="2" t="s">
        <v>34</v>
      </c>
      <c r="U225" s="5">
        <v>2000</v>
      </c>
      <c r="V225" s="2"/>
      <c r="W225" s="2" t="s">
        <v>296</v>
      </c>
      <c r="X225" s="14" t="s">
        <v>408</v>
      </c>
      <c r="Y225" s="2" t="s">
        <v>297</v>
      </c>
      <c r="Z225" s="2" t="s">
        <v>300</v>
      </c>
      <c r="AA225" s="2" t="s">
        <v>301</v>
      </c>
      <c r="AB225" s="13">
        <v>300000</v>
      </c>
      <c r="AC225" s="13">
        <v>300000</v>
      </c>
    </row>
    <row r="226" spans="1:29" x14ac:dyDescent="0.25">
      <c r="A226" s="2" t="str">
        <f t="shared" si="3"/>
        <v>2.2.7R18456510SUMINISTRO DE AGUADIRECCIÓN GENERAL DE LABORATORIO URBANO</v>
      </c>
      <c r="C226" s="2" t="s">
        <v>487</v>
      </c>
      <c r="D226" s="2" t="s">
        <v>355</v>
      </c>
      <c r="E226" s="2" t="s">
        <v>369</v>
      </c>
      <c r="F226" s="2" t="s">
        <v>356</v>
      </c>
      <c r="G226" s="2" t="s">
        <v>374</v>
      </c>
      <c r="H226" s="2" t="s">
        <v>299</v>
      </c>
      <c r="I226" s="2" t="s">
        <v>385</v>
      </c>
      <c r="J226" s="2" t="s">
        <v>51</v>
      </c>
      <c r="K226" s="2" t="s">
        <v>400</v>
      </c>
      <c r="L226" s="2">
        <v>18</v>
      </c>
      <c r="M226" s="2">
        <v>4</v>
      </c>
      <c r="N226" s="14" t="s">
        <v>408</v>
      </c>
      <c r="O226" s="2"/>
      <c r="P226" s="2"/>
      <c r="Q226" s="2">
        <v>5651</v>
      </c>
      <c r="R226" s="2" t="s">
        <v>30</v>
      </c>
      <c r="S226" s="2">
        <v>0</v>
      </c>
      <c r="T226" s="2" t="s">
        <v>34</v>
      </c>
      <c r="U226" s="5">
        <v>5000</v>
      </c>
      <c r="V226" s="2"/>
      <c r="W226" s="2" t="s">
        <v>296</v>
      </c>
      <c r="X226" s="14" t="s">
        <v>408</v>
      </c>
      <c r="Y226" s="2" t="s">
        <v>297</v>
      </c>
      <c r="Z226" s="2" t="s">
        <v>300</v>
      </c>
      <c r="AA226" s="2" t="s">
        <v>301</v>
      </c>
      <c r="AB226" s="13">
        <v>300000</v>
      </c>
      <c r="AC226" s="13">
        <v>300000</v>
      </c>
    </row>
    <row r="227" spans="1:29" x14ac:dyDescent="0.25">
      <c r="A227" s="2" t="str">
        <f t="shared" si="3"/>
        <v>2.2.7R18457810SUMINISTRO DE AGUADIRECCIÓN GENERAL DE LABORATORIO URBANO</v>
      </c>
      <c r="C227" s="2" t="s">
        <v>487</v>
      </c>
      <c r="D227" s="2" t="s">
        <v>355</v>
      </c>
      <c r="E227" s="2" t="s">
        <v>369</v>
      </c>
      <c r="F227" s="2" t="s">
        <v>356</v>
      </c>
      <c r="G227" s="2" t="s">
        <v>374</v>
      </c>
      <c r="H227" s="2" t="s">
        <v>299</v>
      </c>
      <c r="I227" s="2" t="s">
        <v>385</v>
      </c>
      <c r="J227" s="2" t="s">
        <v>51</v>
      </c>
      <c r="K227" s="2" t="s">
        <v>400</v>
      </c>
      <c r="L227" s="2">
        <v>18</v>
      </c>
      <c r="M227" s="2">
        <v>4</v>
      </c>
      <c r="N227" s="14" t="s">
        <v>408</v>
      </c>
      <c r="O227" s="2"/>
      <c r="P227" s="2"/>
      <c r="Q227" s="2">
        <v>5781</v>
      </c>
      <c r="R227" s="2" t="s">
        <v>83</v>
      </c>
      <c r="S227" s="2">
        <v>0</v>
      </c>
      <c r="T227" s="2" t="s">
        <v>34</v>
      </c>
      <c r="U227" s="5">
        <v>5000</v>
      </c>
      <c r="V227" s="2"/>
      <c r="W227" s="2" t="s">
        <v>296</v>
      </c>
      <c r="X227" s="14" t="s">
        <v>408</v>
      </c>
      <c r="Y227" s="2" t="s">
        <v>297</v>
      </c>
      <c r="Z227" s="2" t="s">
        <v>300</v>
      </c>
      <c r="AA227" s="2" t="s">
        <v>301</v>
      </c>
      <c r="AB227" s="13">
        <v>300000</v>
      </c>
      <c r="AC227" s="13">
        <v>300000</v>
      </c>
    </row>
    <row r="228" spans="1:29" x14ac:dyDescent="0.25">
      <c r="A228" s="2" t="str">
        <f t="shared" si="3"/>
        <v>2.2.7R18424410SUMINISTRO DE AGUADIRECCIÓN GENERAL DE VIVIENDA</v>
      </c>
      <c r="C228" s="2" t="s">
        <v>487</v>
      </c>
      <c r="D228" s="2" t="s">
        <v>355</v>
      </c>
      <c r="E228" s="2" t="s">
        <v>369</v>
      </c>
      <c r="F228" s="2" t="s">
        <v>356</v>
      </c>
      <c r="G228" s="2" t="s">
        <v>374</v>
      </c>
      <c r="H228" s="2" t="s">
        <v>299</v>
      </c>
      <c r="I228" s="2" t="s">
        <v>385</v>
      </c>
      <c r="J228" s="2" t="s">
        <v>51</v>
      </c>
      <c r="K228" s="2" t="s">
        <v>400</v>
      </c>
      <c r="L228" s="2">
        <v>18</v>
      </c>
      <c r="M228" s="2">
        <v>4</v>
      </c>
      <c r="N228" s="14" t="s">
        <v>408</v>
      </c>
      <c r="O228" s="2"/>
      <c r="P228" s="2"/>
      <c r="Q228" s="2">
        <v>2441</v>
      </c>
      <c r="R228" s="2" t="s">
        <v>75</v>
      </c>
      <c r="S228" s="2">
        <v>0</v>
      </c>
      <c r="T228" s="2" t="s">
        <v>34</v>
      </c>
      <c r="U228" s="5">
        <v>2000</v>
      </c>
      <c r="V228" s="2"/>
      <c r="W228" s="2" t="s">
        <v>296</v>
      </c>
      <c r="X228" s="14" t="s">
        <v>408</v>
      </c>
      <c r="Y228" s="2" t="s">
        <v>297</v>
      </c>
      <c r="Z228" s="2" t="s">
        <v>300</v>
      </c>
      <c r="AA228" s="2" t="s">
        <v>302</v>
      </c>
      <c r="AB228" s="13">
        <v>300000</v>
      </c>
      <c r="AC228" s="13">
        <v>300000</v>
      </c>
    </row>
    <row r="229" spans="1:29" x14ac:dyDescent="0.25">
      <c r="A229" s="2" t="str">
        <f t="shared" si="3"/>
        <v>2.2.7R18424710SUMINISTRO DE AGUADIRECCIÓN GENERAL DE VIVIENDA</v>
      </c>
      <c r="C229" s="2" t="s">
        <v>487</v>
      </c>
      <c r="D229" s="2" t="s">
        <v>355</v>
      </c>
      <c r="E229" s="2" t="s">
        <v>369</v>
      </c>
      <c r="F229" s="2" t="s">
        <v>356</v>
      </c>
      <c r="G229" s="2" t="s">
        <v>374</v>
      </c>
      <c r="H229" s="2" t="s">
        <v>299</v>
      </c>
      <c r="I229" s="2" t="s">
        <v>385</v>
      </c>
      <c r="J229" s="2" t="s">
        <v>51</v>
      </c>
      <c r="K229" s="2" t="s">
        <v>400</v>
      </c>
      <c r="L229" s="2">
        <v>18</v>
      </c>
      <c r="M229" s="2">
        <v>4</v>
      </c>
      <c r="N229" s="14" t="s">
        <v>408</v>
      </c>
      <c r="O229" s="2"/>
      <c r="P229" s="2"/>
      <c r="Q229" s="2">
        <v>2471</v>
      </c>
      <c r="R229" s="2" t="s">
        <v>78</v>
      </c>
      <c r="S229" s="2">
        <v>0</v>
      </c>
      <c r="T229" s="2" t="s">
        <v>34</v>
      </c>
      <c r="U229" s="5">
        <v>2000</v>
      </c>
      <c r="V229" s="2"/>
      <c r="W229" s="2" t="s">
        <v>296</v>
      </c>
      <c r="X229" s="14" t="s">
        <v>408</v>
      </c>
      <c r="Y229" s="2" t="s">
        <v>297</v>
      </c>
      <c r="Z229" s="2" t="s">
        <v>300</v>
      </c>
      <c r="AA229" s="2" t="s">
        <v>302</v>
      </c>
      <c r="AB229" s="13">
        <v>300000</v>
      </c>
      <c r="AC229" s="13">
        <v>300000</v>
      </c>
    </row>
    <row r="230" spans="1:29" x14ac:dyDescent="0.25">
      <c r="A230" s="2" t="str">
        <f t="shared" si="3"/>
        <v>2.2.7R18424810SUMINISTRO DE AGUADIRECCIÓN GENERAL DE VIVIENDA</v>
      </c>
      <c r="C230" s="2" t="s">
        <v>487</v>
      </c>
      <c r="D230" s="2" t="s">
        <v>355</v>
      </c>
      <c r="E230" s="2" t="s">
        <v>369</v>
      </c>
      <c r="F230" s="2" t="s">
        <v>356</v>
      </c>
      <c r="G230" s="2" t="s">
        <v>374</v>
      </c>
      <c r="H230" s="2" t="s">
        <v>299</v>
      </c>
      <c r="I230" s="2" t="s">
        <v>385</v>
      </c>
      <c r="J230" s="2" t="s">
        <v>51</v>
      </c>
      <c r="K230" s="2" t="s">
        <v>400</v>
      </c>
      <c r="L230" s="2">
        <v>18</v>
      </c>
      <c r="M230" s="2">
        <v>4</v>
      </c>
      <c r="N230" s="14" t="s">
        <v>408</v>
      </c>
      <c r="O230" s="2"/>
      <c r="P230" s="2"/>
      <c r="Q230" s="2">
        <v>2481</v>
      </c>
      <c r="R230" s="2" t="s">
        <v>105</v>
      </c>
      <c r="S230" s="2">
        <v>0</v>
      </c>
      <c r="T230" s="2" t="s">
        <v>34</v>
      </c>
      <c r="U230" s="5">
        <v>2000</v>
      </c>
      <c r="V230" s="2"/>
      <c r="W230" s="2" t="s">
        <v>296</v>
      </c>
      <c r="X230" s="14" t="s">
        <v>408</v>
      </c>
      <c r="Y230" s="2" t="s">
        <v>297</v>
      </c>
      <c r="Z230" s="2" t="s">
        <v>300</v>
      </c>
      <c r="AA230" s="2" t="s">
        <v>302</v>
      </c>
      <c r="AB230" s="13">
        <v>300000</v>
      </c>
      <c r="AC230" s="13">
        <v>300000</v>
      </c>
    </row>
    <row r="231" spans="1:29" x14ac:dyDescent="0.25">
      <c r="A231" s="2" t="str">
        <f t="shared" si="3"/>
        <v>1.3.4M4739510RECURSOS RECAUDADOS DE MANERA EFICIENTE PROGRAMADOSDIRECCIÓN GENERAL DE INGRESOS</v>
      </c>
      <c r="C231" s="2" t="s">
        <v>487</v>
      </c>
      <c r="D231" s="2" t="s">
        <v>353</v>
      </c>
      <c r="E231" s="2" t="s">
        <v>368</v>
      </c>
      <c r="F231" s="2" t="s">
        <v>354</v>
      </c>
      <c r="G231" s="2" t="s">
        <v>371</v>
      </c>
      <c r="H231" s="2" t="s">
        <v>37</v>
      </c>
      <c r="I231" s="2" t="s">
        <v>380</v>
      </c>
      <c r="J231" s="2" t="s">
        <v>152</v>
      </c>
      <c r="K231" s="2" t="s">
        <v>397</v>
      </c>
      <c r="L231" s="2">
        <v>4</v>
      </c>
      <c r="M231" s="2">
        <v>7</v>
      </c>
      <c r="N231" s="2" t="s">
        <v>411</v>
      </c>
      <c r="O231" s="2"/>
      <c r="P231" s="2"/>
      <c r="Q231" s="2">
        <v>3951</v>
      </c>
      <c r="R231" s="2" t="s">
        <v>317</v>
      </c>
      <c r="S231" s="2">
        <v>0</v>
      </c>
      <c r="T231" s="2" t="s">
        <v>34</v>
      </c>
      <c r="U231" s="5">
        <v>3000</v>
      </c>
      <c r="V231" s="2"/>
      <c r="W231" s="2" t="s">
        <v>311</v>
      </c>
      <c r="X231" s="2" t="s">
        <v>411</v>
      </c>
      <c r="Y231" s="2" t="s">
        <v>312</v>
      </c>
      <c r="Z231" s="2" t="s">
        <v>314</v>
      </c>
      <c r="AA231" s="2" t="s">
        <v>313</v>
      </c>
      <c r="AB231" s="13">
        <v>300000</v>
      </c>
      <c r="AC231" s="13">
        <v>300000</v>
      </c>
    </row>
    <row r="232" spans="1:29" x14ac:dyDescent="0.25">
      <c r="A232" s="2" t="str">
        <f t="shared" si="3"/>
        <v>1.3.4E7525210SERVICIOS MÉDICOS DE CALIDADDIRECCIÓN GENERAL DE SERVICIOS MÉDICOS MUNICIPALES</v>
      </c>
      <c r="C232" s="2" t="s">
        <v>487</v>
      </c>
      <c r="D232" s="2" t="s">
        <v>353</v>
      </c>
      <c r="E232" s="2" t="s">
        <v>368</v>
      </c>
      <c r="F232" s="2" t="s">
        <v>354</v>
      </c>
      <c r="G232" s="2" t="s">
        <v>371</v>
      </c>
      <c r="H232" s="2" t="s">
        <v>37</v>
      </c>
      <c r="I232" s="2" t="s">
        <v>380</v>
      </c>
      <c r="J232" s="2" t="s">
        <v>25</v>
      </c>
      <c r="K232" s="2" t="s">
        <v>394</v>
      </c>
      <c r="L232" s="2">
        <v>7</v>
      </c>
      <c r="M232" s="2">
        <v>5</v>
      </c>
      <c r="N232" s="2" t="s">
        <v>409</v>
      </c>
      <c r="O232" s="2"/>
      <c r="P232" s="2"/>
      <c r="Q232" s="2">
        <v>2521</v>
      </c>
      <c r="R232" s="2" t="s">
        <v>79</v>
      </c>
      <c r="S232" s="2">
        <v>0</v>
      </c>
      <c r="T232" s="2" t="s">
        <v>34</v>
      </c>
      <c r="U232" s="5">
        <v>2000</v>
      </c>
      <c r="V232" s="2"/>
      <c r="W232" s="2" t="s">
        <v>67</v>
      </c>
      <c r="X232" s="2" t="s">
        <v>409</v>
      </c>
      <c r="Y232" s="2" t="s">
        <v>69</v>
      </c>
      <c r="Z232" s="2" t="s">
        <v>104</v>
      </c>
      <c r="AA232" s="14" t="s">
        <v>103</v>
      </c>
      <c r="AB232" s="13">
        <v>280000</v>
      </c>
      <c r="AC232" s="13">
        <v>280000</v>
      </c>
    </row>
    <row r="233" spans="1:29" x14ac:dyDescent="0.25">
      <c r="A233" s="2" t="str">
        <f t="shared" si="3"/>
        <v>1.7.1R8222110EQUIPAMIENTOCOMISARÍA DE LA POLICÍA PREVENTIVA MUNICIPAL</v>
      </c>
      <c r="C233" s="2" t="s">
        <v>487</v>
      </c>
      <c r="D233" s="2" t="s">
        <v>353</v>
      </c>
      <c r="E233" s="2" t="s">
        <v>368</v>
      </c>
      <c r="F233" s="2" t="s">
        <v>362</v>
      </c>
      <c r="G233" s="2" t="s">
        <v>372</v>
      </c>
      <c r="H233" s="2" t="s">
        <v>178</v>
      </c>
      <c r="I233" s="2" t="s">
        <v>382</v>
      </c>
      <c r="J233" s="2" t="s">
        <v>51</v>
      </c>
      <c r="K233" s="2" t="s">
        <v>400</v>
      </c>
      <c r="L233" s="2">
        <v>8</v>
      </c>
      <c r="M233" s="2">
        <v>2</v>
      </c>
      <c r="N233" s="2" t="s">
        <v>406</v>
      </c>
      <c r="O233" s="2"/>
      <c r="P233" s="2"/>
      <c r="Q233" s="2">
        <v>2211</v>
      </c>
      <c r="R233" s="2" t="s">
        <v>47</v>
      </c>
      <c r="S233" s="2">
        <v>0</v>
      </c>
      <c r="T233" s="2" t="s">
        <v>34</v>
      </c>
      <c r="U233" s="5">
        <v>2000</v>
      </c>
      <c r="V233" s="2"/>
      <c r="W233" s="2" t="s">
        <v>175</v>
      </c>
      <c r="X233" s="2" t="s">
        <v>406</v>
      </c>
      <c r="Y233" s="2" t="s">
        <v>176</v>
      </c>
      <c r="Z233" s="2" t="s">
        <v>177</v>
      </c>
      <c r="AA233" s="2" t="s">
        <v>175</v>
      </c>
      <c r="AB233" s="13">
        <v>280000</v>
      </c>
      <c r="AC233" s="13">
        <v>280000</v>
      </c>
    </row>
    <row r="234" spans="1:29" x14ac:dyDescent="0.25">
      <c r="A234" s="2" t="str">
        <f t="shared" si="3"/>
        <v>1.3.4M5727110BIENES ADQUIRIDOSDIRECCIÓN GENERAL DE ADMINISTRACIÓN</v>
      </c>
      <c r="C234" s="2" t="s">
        <v>487</v>
      </c>
      <c r="D234" s="2" t="s">
        <v>353</v>
      </c>
      <c r="E234" s="2" t="s">
        <v>368</v>
      </c>
      <c r="F234" s="2" t="s">
        <v>354</v>
      </c>
      <c r="G234" s="2" t="s">
        <v>371</v>
      </c>
      <c r="H234" s="2" t="s">
        <v>37</v>
      </c>
      <c r="I234" s="2" t="s">
        <v>380</v>
      </c>
      <c r="J234" s="2" t="s">
        <v>152</v>
      </c>
      <c r="K234" s="2" t="s">
        <v>397</v>
      </c>
      <c r="L234" s="2">
        <v>5</v>
      </c>
      <c r="M234" s="2">
        <v>7</v>
      </c>
      <c r="N234" s="2" t="s">
        <v>411</v>
      </c>
      <c r="O234" s="2"/>
      <c r="P234" s="2"/>
      <c r="Q234" s="2">
        <v>2711</v>
      </c>
      <c r="R234" s="2" t="s">
        <v>44</v>
      </c>
      <c r="S234" s="2">
        <v>0</v>
      </c>
      <c r="T234" s="2" t="s">
        <v>34</v>
      </c>
      <c r="U234" s="5">
        <v>2000</v>
      </c>
      <c r="V234" s="2"/>
      <c r="W234" s="2" t="s">
        <v>149</v>
      </c>
      <c r="X234" s="2" t="s">
        <v>411</v>
      </c>
      <c r="Y234" s="2" t="s">
        <v>150</v>
      </c>
      <c r="Z234" s="2" t="s">
        <v>148</v>
      </c>
      <c r="AA234" s="2" t="s">
        <v>151</v>
      </c>
      <c r="AB234" s="13">
        <v>279996</v>
      </c>
      <c r="AC234" s="13">
        <v>279996</v>
      </c>
    </row>
    <row r="235" spans="1:29" x14ac:dyDescent="0.25">
      <c r="A235" s="2" t="str">
        <f t="shared" si="3"/>
        <v>2.7.1S6827110ACTIVIDADES PARA LA CONSTRUCCIÓN DE COMUNIDADDESPACHO DE LA COORDINACIÓN GENERAL DE PARTICIPACIÓN CIUDADANA Y CONSTRUCCIÓN DE COMUNIDAD</v>
      </c>
      <c r="C235" s="2" t="s">
        <v>487</v>
      </c>
      <c r="D235" s="2" t="s">
        <v>355</v>
      </c>
      <c r="E235" s="2" t="s">
        <v>369</v>
      </c>
      <c r="F235" s="2" t="s">
        <v>360</v>
      </c>
      <c r="G235" s="2" t="s">
        <v>377</v>
      </c>
      <c r="H235" s="2" t="s">
        <v>141</v>
      </c>
      <c r="I235" s="2" t="s">
        <v>390</v>
      </c>
      <c r="J235" s="2" t="s">
        <v>258</v>
      </c>
      <c r="K235" s="2" t="s">
        <v>401</v>
      </c>
      <c r="L235" s="2">
        <v>6</v>
      </c>
      <c r="M235" s="2">
        <v>8</v>
      </c>
      <c r="N235" s="2" t="s">
        <v>412</v>
      </c>
      <c r="O235" s="2"/>
      <c r="P235" s="2"/>
      <c r="Q235" s="2">
        <v>2711</v>
      </c>
      <c r="R235" s="2" t="s">
        <v>44</v>
      </c>
      <c r="S235" s="2">
        <v>0</v>
      </c>
      <c r="T235" s="2" t="s">
        <v>34</v>
      </c>
      <c r="U235" s="5">
        <v>2000</v>
      </c>
      <c r="V235" s="2"/>
      <c r="W235" s="2" t="s">
        <v>255</v>
      </c>
      <c r="X235" s="2" t="s">
        <v>412</v>
      </c>
      <c r="Y235" s="2" t="s">
        <v>261</v>
      </c>
      <c r="Z235" s="2" t="s">
        <v>263</v>
      </c>
      <c r="AA235" s="2" t="s">
        <v>262</v>
      </c>
      <c r="AB235" s="13">
        <v>250000</v>
      </c>
      <c r="AC235" s="13">
        <v>250000</v>
      </c>
    </row>
    <row r="236" spans="1:29" x14ac:dyDescent="0.25">
      <c r="A236" s="2" t="str">
        <f t="shared" si="3"/>
        <v>1.3.5O3021810DEFENSORÍA LEGAL DESPACHO DE LA SINDICATURA</v>
      </c>
      <c r="C236" s="2" t="s">
        <v>487</v>
      </c>
      <c r="D236" s="2" t="s">
        <v>353</v>
      </c>
      <c r="E236" s="2" t="s">
        <v>368</v>
      </c>
      <c r="F236" s="2" t="s">
        <v>354</v>
      </c>
      <c r="G236" s="2" t="s">
        <v>371</v>
      </c>
      <c r="H236" s="2" t="s">
        <v>304</v>
      </c>
      <c r="I236" s="2" t="s">
        <v>381</v>
      </c>
      <c r="J236" s="2" t="s">
        <v>63</v>
      </c>
      <c r="K236" s="2" t="s">
        <v>398</v>
      </c>
      <c r="L236" s="2">
        <v>3</v>
      </c>
      <c r="M236" s="2">
        <v>0</v>
      </c>
      <c r="N236" s="2" t="s">
        <v>404</v>
      </c>
      <c r="O236" s="2"/>
      <c r="P236" s="2"/>
      <c r="Q236" s="2">
        <v>2181</v>
      </c>
      <c r="R236" s="2" t="s">
        <v>289</v>
      </c>
      <c r="S236" s="2">
        <v>0</v>
      </c>
      <c r="T236" s="2" t="s">
        <v>34</v>
      </c>
      <c r="U236" s="5">
        <v>2000</v>
      </c>
      <c r="V236" s="2"/>
      <c r="W236" s="2" t="s">
        <v>305</v>
      </c>
      <c r="X236" s="2" t="s">
        <v>404</v>
      </c>
      <c r="Y236" s="2" t="s">
        <v>306</v>
      </c>
      <c r="Z236" s="2" t="s">
        <v>307</v>
      </c>
      <c r="AA236" s="2" t="s">
        <v>308</v>
      </c>
      <c r="AB236" s="13">
        <v>250000</v>
      </c>
      <c r="AC236" s="13">
        <v>250000</v>
      </c>
    </row>
    <row r="237" spans="1:29" x14ac:dyDescent="0.25">
      <c r="A237" s="2" t="str">
        <f t="shared" si="3"/>
        <v>2.1.5R7353110CONTROL DE FELINOS, CANINOS Y VIDA SILVESTRE EN EL MUNICIPIOUNIDAD DE ACOPIO Y SALUD ANIMAL MUNICIPAL</v>
      </c>
      <c r="C237" s="2" t="s">
        <v>487</v>
      </c>
      <c r="D237" s="2" t="s">
        <v>355</v>
      </c>
      <c r="E237" s="2" t="s">
        <v>369</v>
      </c>
      <c r="F237" s="2" t="s">
        <v>364</v>
      </c>
      <c r="G237" s="2" t="s">
        <v>373</v>
      </c>
      <c r="H237" s="2" t="s">
        <v>341</v>
      </c>
      <c r="I237" s="2" t="s">
        <v>384</v>
      </c>
      <c r="J237" s="2" t="s">
        <v>51</v>
      </c>
      <c r="K237" s="2" t="s">
        <v>400</v>
      </c>
      <c r="L237" s="2">
        <v>7</v>
      </c>
      <c r="M237" s="2">
        <v>3</v>
      </c>
      <c r="N237" s="2" t="s">
        <v>407</v>
      </c>
      <c r="O237" s="2"/>
      <c r="P237" s="2"/>
      <c r="Q237" s="2">
        <v>5311</v>
      </c>
      <c r="R237" s="2" t="s">
        <v>111</v>
      </c>
      <c r="S237" s="2">
        <v>0</v>
      </c>
      <c r="T237" s="2" t="s">
        <v>34</v>
      </c>
      <c r="U237" s="9">
        <v>5000</v>
      </c>
      <c r="V237" s="2"/>
      <c r="W237" s="2" t="s">
        <v>67</v>
      </c>
      <c r="X237" s="2" t="s">
        <v>407</v>
      </c>
      <c r="Y237" s="2" t="s">
        <v>343</v>
      </c>
      <c r="Z237" s="2" t="s">
        <v>344</v>
      </c>
      <c r="AA237" s="2" t="s">
        <v>345</v>
      </c>
      <c r="AB237" s="13">
        <v>250000</v>
      </c>
      <c r="AC237" s="13">
        <v>250000</v>
      </c>
    </row>
    <row r="238" spans="1:29" x14ac:dyDescent="0.25">
      <c r="A238" s="2" t="str">
        <f t="shared" si="3"/>
        <v>3.8.2E1733310ATENCION A EMERGENCIAS Y SERVICIOS PUBLICOS MUNICIPALES ENTREGADOSDIRECCION GENERAL DE INNOVACION GUBERNAMENTAL</v>
      </c>
      <c r="C238" s="2" t="s">
        <v>487</v>
      </c>
      <c r="D238" s="2" t="s">
        <v>358</v>
      </c>
      <c r="E238" s="2" t="s">
        <v>370</v>
      </c>
      <c r="F238" s="2" t="s">
        <v>359</v>
      </c>
      <c r="G238" s="2" t="s">
        <v>379</v>
      </c>
      <c r="H238" s="2" t="s">
        <v>24</v>
      </c>
      <c r="I238" s="2" t="s">
        <v>392</v>
      </c>
      <c r="J238" s="2" t="s">
        <v>25</v>
      </c>
      <c r="K238" s="2" t="s">
        <v>394</v>
      </c>
      <c r="L238" s="2">
        <v>1</v>
      </c>
      <c r="M238" s="2">
        <v>7</v>
      </c>
      <c r="N238" s="2" t="s">
        <v>411</v>
      </c>
      <c r="O238" s="2"/>
      <c r="P238" s="2"/>
      <c r="Q238" s="2">
        <v>3331</v>
      </c>
      <c r="R238" s="2" t="s">
        <v>16</v>
      </c>
      <c r="S238" s="2">
        <v>0</v>
      </c>
      <c r="T238" s="2" t="s">
        <v>34</v>
      </c>
      <c r="U238" s="5">
        <v>3000</v>
      </c>
      <c r="V238" s="2"/>
      <c r="W238" s="2" t="s">
        <v>22</v>
      </c>
      <c r="X238" s="2" t="s">
        <v>411</v>
      </c>
      <c r="Y238" s="2" t="s">
        <v>23</v>
      </c>
      <c r="Z238" s="2" t="s">
        <v>32</v>
      </c>
      <c r="AA238" s="2" t="s">
        <v>14</v>
      </c>
      <c r="AB238" s="13">
        <v>240000</v>
      </c>
      <c r="AC238" s="13">
        <v>240000</v>
      </c>
    </row>
    <row r="239" spans="1:29" x14ac:dyDescent="0.25">
      <c r="A239" s="2" t="str">
        <f t="shared" si="3"/>
        <v>1.3.4O2038310CARTA DE RESIDENCIA Y/O PROCEDENCIADESPACHO DE LA SECRETARÍA GENERAL</v>
      </c>
      <c r="C239" s="2" t="s">
        <v>487</v>
      </c>
      <c r="D239" s="2" t="s">
        <v>353</v>
      </c>
      <c r="E239" s="2" t="s">
        <v>368</v>
      </c>
      <c r="F239" s="2" t="s">
        <v>354</v>
      </c>
      <c r="G239" s="2" t="s">
        <v>371</v>
      </c>
      <c r="H239" s="2" t="s">
        <v>37</v>
      </c>
      <c r="I239" s="2" t="s">
        <v>380</v>
      </c>
      <c r="J239" s="2" t="s">
        <v>63</v>
      </c>
      <c r="K239" s="2" t="s">
        <v>398</v>
      </c>
      <c r="L239" s="2">
        <v>2</v>
      </c>
      <c r="M239" s="2">
        <v>0</v>
      </c>
      <c r="N239" s="2" t="s">
        <v>404</v>
      </c>
      <c r="O239" s="2"/>
      <c r="P239" s="2"/>
      <c r="Q239" s="2">
        <v>3831</v>
      </c>
      <c r="R239" s="2" t="s">
        <v>93</v>
      </c>
      <c r="S239" s="2">
        <v>0</v>
      </c>
      <c r="T239" s="2" t="s">
        <v>34</v>
      </c>
      <c r="U239" s="5">
        <v>3000</v>
      </c>
      <c r="V239" s="2"/>
      <c r="W239" s="2" t="s">
        <v>186</v>
      </c>
      <c r="X239" s="2" t="s">
        <v>404</v>
      </c>
      <c r="Y239" s="2" t="s">
        <v>188</v>
      </c>
      <c r="Z239" s="2" t="s">
        <v>184</v>
      </c>
      <c r="AA239" s="2" t="s">
        <v>187</v>
      </c>
      <c r="AB239" s="13">
        <v>240000</v>
      </c>
      <c r="AC239" s="13">
        <v>240000</v>
      </c>
    </row>
    <row r="240" spans="1:29" x14ac:dyDescent="0.25">
      <c r="A240" s="2" t="str">
        <f t="shared" si="3"/>
        <v>1.3.4M5733110BIENES ADQUIRIDOSDIRECCIÓN GENERAL DE ADMINISTRACIÓN</v>
      </c>
      <c r="C240" s="2" t="s">
        <v>487</v>
      </c>
      <c r="D240" s="2" t="s">
        <v>353</v>
      </c>
      <c r="E240" s="2" t="s">
        <v>368</v>
      </c>
      <c r="F240" s="2" t="s">
        <v>354</v>
      </c>
      <c r="G240" s="2" t="s">
        <v>371</v>
      </c>
      <c r="H240" s="2" t="s">
        <v>37</v>
      </c>
      <c r="I240" s="2" t="s">
        <v>380</v>
      </c>
      <c r="J240" s="2" t="s">
        <v>152</v>
      </c>
      <c r="K240" s="2" t="s">
        <v>397</v>
      </c>
      <c r="L240" s="2">
        <v>5</v>
      </c>
      <c r="M240" s="2">
        <v>7</v>
      </c>
      <c r="N240" s="2" t="s">
        <v>411</v>
      </c>
      <c r="O240" s="2"/>
      <c r="P240" s="2"/>
      <c r="Q240" s="2">
        <v>3311</v>
      </c>
      <c r="R240" s="2" t="s">
        <v>161</v>
      </c>
      <c r="S240" s="2">
        <v>0</v>
      </c>
      <c r="T240" s="2" t="s">
        <v>34</v>
      </c>
      <c r="U240" s="5">
        <v>3000</v>
      </c>
      <c r="V240" s="2"/>
      <c r="W240" s="2" t="s">
        <v>149</v>
      </c>
      <c r="X240" s="2" t="s">
        <v>411</v>
      </c>
      <c r="Y240" s="2" t="s">
        <v>150</v>
      </c>
      <c r="Z240" s="2" t="s">
        <v>148</v>
      </c>
      <c r="AA240" s="2" t="s">
        <v>151</v>
      </c>
      <c r="AB240" s="13">
        <v>226200</v>
      </c>
      <c r="AC240" s="13">
        <v>226200</v>
      </c>
    </row>
    <row r="241" spans="1:29" x14ac:dyDescent="0.25">
      <c r="A241" s="2" t="str">
        <f t="shared" si="3"/>
        <v>1.3.4O2038210CARTA DE RESIDENCIA Y/O PROCEDENCIADESPACHO DE LA SECRETARÍA GENERAL</v>
      </c>
      <c r="C241" s="2" t="s">
        <v>487</v>
      </c>
      <c r="D241" s="2" t="s">
        <v>353</v>
      </c>
      <c r="E241" s="2" t="s">
        <v>368</v>
      </c>
      <c r="F241" s="2" t="s">
        <v>354</v>
      </c>
      <c r="G241" s="2" t="s">
        <v>371</v>
      </c>
      <c r="H241" s="2" t="s">
        <v>37</v>
      </c>
      <c r="I241" s="2" t="s">
        <v>380</v>
      </c>
      <c r="J241" s="2" t="s">
        <v>63</v>
      </c>
      <c r="K241" s="2" t="s">
        <v>398</v>
      </c>
      <c r="L241" s="2">
        <v>2</v>
      </c>
      <c r="M241" s="2">
        <v>0</v>
      </c>
      <c r="N241" s="2" t="s">
        <v>404</v>
      </c>
      <c r="O241" s="2"/>
      <c r="P241" s="2"/>
      <c r="Q241" s="2">
        <v>3821</v>
      </c>
      <c r="R241" s="2" t="s">
        <v>48</v>
      </c>
      <c r="S241" s="2">
        <v>0</v>
      </c>
      <c r="T241" s="2" t="s">
        <v>34</v>
      </c>
      <c r="U241" s="5">
        <v>3000</v>
      </c>
      <c r="V241" s="2"/>
      <c r="W241" s="2" t="s">
        <v>186</v>
      </c>
      <c r="X241" s="2" t="s">
        <v>404</v>
      </c>
      <c r="Y241" s="2" t="s">
        <v>188</v>
      </c>
      <c r="Z241" s="2" t="s">
        <v>184</v>
      </c>
      <c r="AA241" s="2" t="s">
        <v>187</v>
      </c>
      <c r="AB241" s="13">
        <v>220000</v>
      </c>
      <c r="AC241" s="13">
        <v>220000</v>
      </c>
    </row>
    <row r="242" spans="1:29" x14ac:dyDescent="0.25">
      <c r="A242" s="2" t="str">
        <f t="shared" si="3"/>
        <v>1.3.5O3022110DEFENSORÍA LEGAL DESPACHO DE LA SINDICATURA</v>
      </c>
      <c r="C242" s="2" t="s">
        <v>487</v>
      </c>
      <c r="D242" s="2" t="s">
        <v>353</v>
      </c>
      <c r="E242" s="2" t="s">
        <v>368</v>
      </c>
      <c r="F242" s="2" t="s">
        <v>354</v>
      </c>
      <c r="G242" s="2" t="s">
        <v>371</v>
      </c>
      <c r="H242" s="2" t="s">
        <v>304</v>
      </c>
      <c r="I242" s="2" t="s">
        <v>381</v>
      </c>
      <c r="J242" s="2" t="s">
        <v>63</v>
      </c>
      <c r="K242" s="2" t="s">
        <v>398</v>
      </c>
      <c r="L242" s="2">
        <v>3</v>
      </c>
      <c r="M242" s="2">
        <v>0</v>
      </c>
      <c r="N242" s="2" t="s">
        <v>404</v>
      </c>
      <c r="O242" s="2"/>
      <c r="P242" s="2"/>
      <c r="Q242" s="2">
        <v>2211</v>
      </c>
      <c r="R242" s="2" t="s">
        <v>47</v>
      </c>
      <c r="S242" s="2">
        <v>0</v>
      </c>
      <c r="T242" s="2" t="s">
        <v>34</v>
      </c>
      <c r="U242" s="5">
        <v>2000</v>
      </c>
      <c r="V242" s="2"/>
      <c r="W242" s="2" t="s">
        <v>305</v>
      </c>
      <c r="X242" s="2" t="s">
        <v>404</v>
      </c>
      <c r="Y242" s="2" t="s">
        <v>306</v>
      </c>
      <c r="Z242" s="2" t="s">
        <v>307</v>
      </c>
      <c r="AA242" s="2" t="s">
        <v>308</v>
      </c>
      <c r="AB242" s="13">
        <v>211000</v>
      </c>
      <c r="AC242" s="13">
        <v>211000</v>
      </c>
    </row>
    <row r="243" spans="1:29" x14ac:dyDescent="0.25">
      <c r="A243" s="2" t="str">
        <f t="shared" si="3"/>
        <v>2.1.5R7324910CONTROL DE FELINOS, CANINOS Y VIDA SILVESTRE EN EL MUNICIPIOUNIDAD DE ACOPIO Y SALUD ANIMAL MUNICIPAL</v>
      </c>
      <c r="C243" s="2" t="s">
        <v>487</v>
      </c>
      <c r="D243" s="2" t="s">
        <v>355</v>
      </c>
      <c r="E243" s="2" t="s">
        <v>369</v>
      </c>
      <c r="F243" s="2" t="s">
        <v>364</v>
      </c>
      <c r="G243" s="2" t="s">
        <v>373</v>
      </c>
      <c r="H243" s="2" t="s">
        <v>341</v>
      </c>
      <c r="I243" s="2" t="s">
        <v>384</v>
      </c>
      <c r="J243" s="2" t="s">
        <v>51</v>
      </c>
      <c r="K243" s="2" t="s">
        <v>400</v>
      </c>
      <c r="L243" s="2">
        <v>7</v>
      </c>
      <c r="M243" s="2">
        <v>3</v>
      </c>
      <c r="N243" s="2" t="s">
        <v>407</v>
      </c>
      <c r="O243" s="2"/>
      <c r="P243" s="2"/>
      <c r="Q243" s="2">
        <v>2491</v>
      </c>
      <c r="R243" s="2" t="s">
        <v>99</v>
      </c>
      <c r="S243" s="2">
        <v>0</v>
      </c>
      <c r="T243" s="2" t="s">
        <v>34</v>
      </c>
      <c r="U243" s="5">
        <v>2000</v>
      </c>
      <c r="V243" s="2"/>
      <c r="W243" s="2" t="s">
        <v>67</v>
      </c>
      <c r="X243" s="2" t="s">
        <v>407</v>
      </c>
      <c r="Y243" s="2" t="s">
        <v>343</v>
      </c>
      <c r="Z243" s="2" t="s">
        <v>344</v>
      </c>
      <c r="AA243" s="2" t="s">
        <v>345</v>
      </c>
      <c r="AB243" s="13">
        <v>210000</v>
      </c>
      <c r="AC243" s="13">
        <v>210000</v>
      </c>
    </row>
    <row r="244" spans="1:29" x14ac:dyDescent="0.25">
      <c r="A244" s="2" t="str">
        <f t="shared" si="3"/>
        <v>1.3.4E7527210SERVICIO DE BALIZAMIENTO Y SEÑALETICADIRECCIÓN GENERAL DE MANTENIMIENTO URBANO</v>
      </c>
      <c r="C244" s="2" t="s">
        <v>487</v>
      </c>
      <c r="D244" s="2" t="s">
        <v>353</v>
      </c>
      <c r="E244" s="2" t="s">
        <v>368</v>
      </c>
      <c r="F244" s="2" t="s">
        <v>354</v>
      </c>
      <c r="G244" s="2" t="s">
        <v>371</v>
      </c>
      <c r="H244" s="2" t="s">
        <v>37</v>
      </c>
      <c r="I244" s="2" t="s">
        <v>380</v>
      </c>
      <c r="J244" s="2" t="s">
        <v>25</v>
      </c>
      <c r="K244" s="2" t="s">
        <v>394</v>
      </c>
      <c r="L244" s="2">
        <v>7</v>
      </c>
      <c r="M244" s="2">
        <v>5</v>
      </c>
      <c r="N244" s="2" t="s">
        <v>409</v>
      </c>
      <c r="O244" s="2"/>
      <c r="P244" s="2"/>
      <c r="Q244" s="2">
        <v>2721</v>
      </c>
      <c r="R244" s="2" t="s">
        <v>72</v>
      </c>
      <c r="S244" s="2">
        <v>0</v>
      </c>
      <c r="T244" s="2" t="s">
        <v>34</v>
      </c>
      <c r="U244" s="5">
        <v>2000</v>
      </c>
      <c r="V244" s="2"/>
      <c r="W244" s="2" t="s">
        <v>67</v>
      </c>
      <c r="X244" s="2" t="s">
        <v>409</v>
      </c>
      <c r="Y244" s="2" t="s">
        <v>69</v>
      </c>
      <c r="Z244" s="2" t="s">
        <v>96</v>
      </c>
      <c r="AA244" s="2" t="s">
        <v>97</v>
      </c>
      <c r="AB244" s="13">
        <v>200009.98</v>
      </c>
      <c r="AC244" s="13">
        <v>200009.98</v>
      </c>
    </row>
    <row r="245" spans="1:29" x14ac:dyDescent="0.25">
      <c r="A245" s="2" t="str">
        <f t="shared" si="3"/>
        <v>1.3.4P1752310UNIDADES RESPONSABLES DE GASTO EVALUADASDIRECCION GENERAL DE COMUNICACION SOCIAL</v>
      </c>
      <c r="C245" s="2" t="s">
        <v>487</v>
      </c>
      <c r="D245" s="2" t="s">
        <v>353</v>
      </c>
      <c r="E245" s="2" t="s">
        <v>368</v>
      </c>
      <c r="F245" s="2" t="s">
        <v>354</v>
      </c>
      <c r="G245" s="2" t="s">
        <v>371</v>
      </c>
      <c r="H245" s="2" t="s">
        <v>37</v>
      </c>
      <c r="I245" s="2" t="s">
        <v>380</v>
      </c>
      <c r="J245" s="2" t="s">
        <v>36</v>
      </c>
      <c r="K245" s="2" t="s">
        <v>399</v>
      </c>
      <c r="L245" s="2">
        <v>1</v>
      </c>
      <c r="M245" s="2">
        <v>7</v>
      </c>
      <c r="N245" s="2" t="s">
        <v>411</v>
      </c>
      <c r="O245" s="2"/>
      <c r="P245" s="2"/>
      <c r="Q245" s="2">
        <v>5231</v>
      </c>
      <c r="R245" s="2" t="s">
        <v>46</v>
      </c>
      <c r="S245" s="2">
        <v>0</v>
      </c>
      <c r="T245" s="2" t="s">
        <v>34</v>
      </c>
      <c r="U245" s="5">
        <v>5000</v>
      </c>
      <c r="V245" s="2"/>
      <c r="W245" s="2" t="s">
        <v>22</v>
      </c>
      <c r="X245" s="2" t="s">
        <v>411</v>
      </c>
      <c r="Y245" s="2" t="s">
        <v>39</v>
      </c>
      <c r="Z245" s="2" t="s">
        <v>42</v>
      </c>
      <c r="AA245" s="2" t="s">
        <v>50</v>
      </c>
      <c r="AB245" s="13">
        <v>200000</v>
      </c>
      <c r="AC245" s="13">
        <v>200000</v>
      </c>
    </row>
    <row r="246" spans="1:29" x14ac:dyDescent="0.25">
      <c r="A246" s="2" t="str">
        <f t="shared" si="3"/>
        <v>1.3.4E7524610SERVICIO DE MANTENIMIENTO EN LOS ESPACIOS PÚBLICOSDIRECCIÓN GENERAL DE MANTENIMIENTO DE ESPACIOS PÚBLICOS</v>
      </c>
      <c r="C246" s="2" t="s">
        <v>487</v>
      </c>
      <c r="D246" s="2" t="s">
        <v>353</v>
      </c>
      <c r="E246" s="2" t="s">
        <v>368</v>
      </c>
      <c r="F246" s="2" t="s">
        <v>354</v>
      </c>
      <c r="G246" s="2" t="s">
        <v>371</v>
      </c>
      <c r="H246" s="2" t="s">
        <v>37</v>
      </c>
      <c r="I246" s="2" t="s">
        <v>380</v>
      </c>
      <c r="J246" s="2" t="s">
        <v>25</v>
      </c>
      <c r="K246" s="2" t="s">
        <v>394</v>
      </c>
      <c r="L246" s="2">
        <v>7</v>
      </c>
      <c r="M246" s="2">
        <v>5</v>
      </c>
      <c r="N246" s="2" t="s">
        <v>409</v>
      </c>
      <c r="O246" s="2"/>
      <c r="P246" s="2"/>
      <c r="Q246" s="2">
        <v>2461</v>
      </c>
      <c r="R246" s="2" t="s">
        <v>77</v>
      </c>
      <c r="S246" s="2">
        <v>0</v>
      </c>
      <c r="T246" s="2" t="s">
        <v>34</v>
      </c>
      <c r="U246" s="5">
        <v>2000</v>
      </c>
      <c r="V246" s="2"/>
      <c r="W246" s="2" t="s">
        <v>67</v>
      </c>
      <c r="X246" s="2" t="s">
        <v>409</v>
      </c>
      <c r="Y246" s="2" t="s">
        <v>69</v>
      </c>
      <c r="Z246" s="2" t="s">
        <v>84</v>
      </c>
      <c r="AA246" s="2" t="s">
        <v>70</v>
      </c>
      <c r="AB246" s="13">
        <v>800000</v>
      </c>
      <c r="AC246" s="13">
        <v>200000</v>
      </c>
    </row>
    <row r="247" spans="1:29" x14ac:dyDescent="0.25">
      <c r="A247" s="2" t="str">
        <f t="shared" si="3"/>
        <v>1.3.4E7524610SERVICIO DE BALIZAMIENTO Y SEÑALETICADIRECCIÓN GENERAL DE MANTENIMIENTO URBANO</v>
      </c>
      <c r="C247" s="2" t="s">
        <v>487</v>
      </c>
      <c r="D247" s="2" t="s">
        <v>353</v>
      </c>
      <c r="E247" s="2" t="s">
        <v>368</v>
      </c>
      <c r="F247" s="2" t="s">
        <v>354</v>
      </c>
      <c r="G247" s="2" t="s">
        <v>371</v>
      </c>
      <c r="H247" s="2" t="s">
        <v>37</v>
      </c>
      <c r="I247" s="2" t="s">
        <v>380</v>
      </c>
      <c r="J247" s="2" t="s">
        <v>25</v>
      </c>
      <c r="K247" s="2" t="s">
        <v>394</v>
      </c>
      <c r="L247" s="2">
        <v>7</v>
      </c>
      <c r="M247" s="2">
        <v>5</v>
      </c>
      <c r="N247" s="2" t="s">
        <v>409</v>
      </c>
      <c r="O247" s="2"/>
      <c r="P247" s="2"/>
      <c r="Q247" s="2">
        <v>2461</v>
      </c>
      <c r="R247" s="2" t="s">
        <v>77</v>
      </c>
      <c r="S247" s="2">
        <v>0</v>
      </c>
      <c r="T247" s="2" t="s">
        <v>34</v>
      </c>
      <c r="U247" s="5">
        <v>2000</v>
      </c>
      <c r="V247" s="2"/>
      <c r="W247" s="2" t="s">
        <v>67</v>
      </c>
      <c r="X247" s="2" t="s">
        <v>409</v>
      </c>
      <c r="Y247" s="2" t="s">
        <v>69</v>
      </c>
      <c r="Z247" s="2" t="s">
        <v>96</v>
      </c>
      <c r="AA247" s="2" t="s">
        <v>97</v>
      </c>
      <c r="AB247" s="13">
        <v>200000</v>
      </c>
      <c r="AC247" s="13">
        <v>200000</v>
      </c>
    </row>
    <row r="248" spans="1:29" x14ac:dyDescent="0.25">
      <c r="A248" s="2" t="str">
        <f t="shared" si="3"/>
        <v>1.3.4E7527210SERVICIO DE BACHEODIRECCIÓN GENERAL DE MANTENIMIENTO URBANO</v>
      </c>
      <c r="C248" s="2" t="s">
        <v>487</v>
      </c>
      <c r="D248" s="2" t="s">
        <v>353</v>
      </c>
      <c r="E248" s="2" t="s">
        <v>368</v>
      </c>
      <c r="F248" s="2" t="s">
        <v>354</v>
      </c>
      <c r="G248" s="2" t="s">
        <v>371</v>
      </c>
      <c r="H248" s="2" t="s">
        <v>37</v>
      </c>
      <c r="I248" s="2" t="s">
        <v>380</v>
      </c>
      <c r="J248" s="2" t="s">
        <v>25</v>
      </c>
      <c r="K248" s="2" t="s">
        <v>394</v>
      </c>
      <c r="L248" s="2">
        <v>7</v>
      </c>
      <c r="M248" s="2">
        <v>5</v>
      </c>
      <c r="N248" s="2" t="s">
        <v>409</v>
      </c>
      <c r="O248" s="2"/>
      <c r="P248" s="2"/>
      <c r="Q248" s="2">
        <v>2721</v>
      </c>
      <c r="R248" s="2" t="s">
        <v>72</v>
      </c>
      <c r="S248" s="2">
        <v>0</v>
      </c>
      <c r="T248" s="2" t="s">
        <v>34</v>
      </c>
      <c r="U248" s="5">
        <v>2000</v>
      </c>
      <c r="V248" s="2"/>
      <c r="W248" s="2" t="s">
        <v>67</v>
      </c>
      <c r="X248" s="2" t="s">
        <v>409</v>
      </c>
      <c r="Y248" s="2" t="s">
        <v>69</v>
      </c>
      <c r="Z248" s="2" t="s">
        <v>101</v>
      </c>
      <c r="AA248" s="2" t="s">
        <v>97</v>
      </c>
      <c r="AB248" s="13">
        <v>200000</v>
      </c>
      <c r="AC248" s="13">
        <v>200000</v>
      </c>
    </row>
    <row r="249" spans="1:29" x14ac:dyDescent="0.25">
      <c r="A249" s="2" t="str">
        <f t="shared" si="3"/>
        <v>1.7.1R8233910CAPACITACIÓNCOMISARÍA DE LA POLICÍA PREVENTIVA MUNICIPAL</v>
      </c>
      <c r="C249" s="2" t="s">
        <v>487</v>
      </c>
      <c r="D249" s="2" t="s">
        <v>353</v>
      </c>
      <c r="E249" s="2" t="s">
        <v>368</v>
      </c>
      <c r="F249" s="2" t="s">
        <v>362</v>
      </c>
      <c r="G249" s="2" t="s">
        <v>372</v>
      </c>
      <c r="H249" s="2" t="s">
        <v>178</v>
      </c>
      <c r="I249" s="2" t="s">
        <v>382</v>
      </c>
      <c r="J249" s="2" t="s">
        <v>51</v>
      </c>
      <c r="K249" s="2" t="s">
        <v>400</v>
      </c>
      <c r="L249" s="2">
        <v>8</v>
      </c>
      <c r="M249" s="2">
        <v>2</v>
      </c>
      <c r="N249" s="2" t="s">
        <v>406</v>
      </c>
      <c r="O249" s="2"/>
      <c r="P249" s="2"/>
      <c r="Q249" s="2">
        <v>3391</v>
      </c>
      <c r="R249" s="2" t="s">
        <v>17</v>
      </c>
      <c r="S249" s="2">
        <v>0</v>
      </c>
      <c r="T249" s="2" t="s">
        <v>34</v>
      </c>
      <c r="U249" s="5">
        <v>3000</v>
      </c>
      <c r="V249" s="2"/>
      <c r="W249" s="2" t="s">
        <v>175</v>
      </c>
      <c r="X249" s="2" t="s">
        <v>406</v>
      </c>
      <c r="Y249" s="2" t="s">
        <v>176</v>
      </c>
      <c r="Z249" s="2" t="s">
        <v>182</v>
      </c>
      <c r="AA249" s="2" t="s">
        <v>175</v>
      </c>
      <c r="AB249" s="13">
        <v>200000</v>
      </c>
      <c r="AC249" s="13">
        <v>200000</v>
      </c>
    </row>
    <row r="250" spans="1:29" x14ac:dyDescent="0.25">
      <c r="A250" s="2" t="str">
        <f t="shared" si="3"/>
        <v>1.7.2R2521310ADMINISTRACIÓN CENTRAL DE PROTECCIÓN CIVIL Y BOMBEROSDIRECCIÓN GENERAL DE PROTECCIÓN CIVIL Y BOMBEROS</v>
      </c>
      <c r="C250" s="2" t="s">
        <v>487</v>
      </c>
      <c r="D250" s="2" t="s">
        <v>353</v>
      </c>
      <c r="E250" s="2" t="s">
        <v>368</v>
      </c>
      <c r="F250" s="2" t="s">
        <v>362</v>
      </c>
      <c r="G250" s="2" t="s">
        <v>372</v>
      </c>
      <c r="H250" s="2" t="s">
        <v>205</v>
      </c>
      <c r="I250" s="2" t="s">
        <v>383</v>
      </c>
      <c r="J250" s="2" t="s">
        <v>51</v>
      </c>
      <c r="K250" s="2" t="s">
        <v>400</v>
      </c>
      <c r="L250" s="2">
        <v>2</v>
      </c>
      <c r="M250" s="2">
        <v>5</v>
      </c>
      <c r="N250" s="2" t="s">
        <v>409</v>
      </c>
      <c r="O250" s="2"/>
      <c r="P250" s="2"/>
      <c r="Q250" s="2">
        <v>2131</v>
      </c>
      <c r="R250" s="2" t="s">
        <v>206</v>
      </c>
      <c r="S250" s="2">
        <v>0</v>
      </c>
      <c r="T250" s="2" t="s">
        <v>34</v>
      </c>
      <c r="U250" s="5">
        <v>2000</v>
      </c>
      <c r="V250" s="2"/>
      <c r="W250" s="2" t="s">
        <v>186</v>
      </c>
      <c r="X250" s="2" t="s">
        <v>409</v>
      </c>
      <c r="Y250" s="2" t="s">
        <v>203</v>
      </c>
      <c r="Z250" s="2" t="s">
        <v>350</v>
      </c>
      <c r="AA250" s="2" t="s">
        <v>204</v>
      </c>
      <c r="AB250" s="13">
        <v>200000</v>
      </c>
      <c r="AC250" s="13">
        <v>200000</v>
      </c>
    </row>
    <row r="251" spans="1:29" x14ac:dyDescent="0.25">
      <c r="A251" s="2" t="str">
        <f t="shared" si="3"/>
        <v>1.7.2R2532910SERVICIO DE UNIDADES MOVILES ARRENDADASDIRECCIÓN GENERAL DE PROTECCIÓN CIVIL Y BOMBEROS</v>
      </c>
      <c r="C251" s="2" t="s">
        <v>487</v>
      </c>
      <c r="D251" s="2" t="s">
        <v>353</v>
      </c>
      <c r="E251" s="2" t="s">
        <v>368</v>
      </c>
      <c r="F251" s="2" t="s">
        <v>362</v>
      </c>
      <c r="G251" s="2" t="s">
        <v>372</v>
      </c>
      <c r="H251" s="2" t="s">
        <v>205</v>
      </c>
      <c r="I251" s="2" t="s">
        <v>383</v>
      </c>
      <c r="J251" s="2" t="s">
        <v>51</v>
      </c>
      <c r="K251" s="2" t="s">
        <v>400</v>
      </c>
      <c r="L251" s="2">
        <v>2</v>
      </c>
      <c r="M251" s="2">
        <v>5</v>
      </c>
      <c r="N251" s="2" t="s">
        <v>409</v>
      </c>
      <c r="O251" s="2"/>
      <c r="P251" s="2"/>
      <c r="Q251" s="2">
        <v>3291</v>
      </c>
      <c r="R251" s="2" t="s">
        <v>174</v>
      </c>
      <c r="S251" s="2">
        <v>0</v>
      </c>
      <c r="T251" s="2" t="s">
        <v>34</v>
      </c>
      <c r="U251" s="5">
        <v>3000</v>
      </c>
      <c r="V251" s="2"/>
      <c r="W251" s="2" t="s">
        <v>186</v>
      </c>
      <c r="X251" s="2" t="s">
        <v>409</v>
      </c>
      <c r="Y251" s="2" t="s">
        <v>203</v>
      </c>
      <c r="Z251" s="2" t="s">
        <v>202</v>
      </c>
      <c r="AA251" s="2" t="s">
        <v>204</v>
      </c>
      <c r="AB251" s="13">
        <v>200000</v>
      </c>
      <c r="AC251" s="13">
        <v>200000</v>
      </c>
    </row>
    <row r="252" spans="1:29" x14ac:dyDescent="0.25">
      <c r="A252" s="2" t="str">
        <f t="shared" si="3"/>
        <v>1.3.4O2033310FORMATOS ACCESIBLES DE COMUNICACIÓN E INFORMACIÓN PARA LA INCLUSIÓN SOCIALDIRECCIÓN GENERAL DE CULTURA DE PAZ</v>
      </c>
      <c r="C252" s="2" t="s">
        <v>487</v>
      </c>
      <c r="D252" s="2" t="s">
        <v>353</v>
      </c>
      <c r="E252" s="2" t="s">
        <v>368</v>
      </c>
      <c r="F252" s="2" t="s">
        <v>354</v>
      </c>
      <c r="G252" s="2" t="s">
        <v>371</v>
      </c>
      <c r="H252" s="2" t="s">
        <v>37</v>
      </c>
      <c r="I252" s="2" t="s">
        <v>380</v>
      </c>
      <c r="J252" s="2" t="s">
        <v>63</v>
      </c>
      <c r="K252" s="2" t="s">
        <v>398</v>
      </c>
      <c r="L252" s="2">
        <v>2</v>
      </c>
      <c r="M252" s="2">
        <v>0</v>
      </c>
      <c r="N252" s="2" t="s">
        <v>404</v>
      </c>
      <c r="O252" s="2"/>
      <c r="P252" s="2"/>
      <c r="Q252" s="2">
        <v>3331</v>
      </c>
      <c r="R252" s="2" t="s">
        <v>16</v>
      </c>
      <c r="S252" s="2">
        <v>0</v>
      </c>
      <c r="T252" s="2" t="s">
        <v>34</v>
      </c>
      <c r="U252" s="5">
        <v>3000</v>
      </c>
      <c r="V252" s="2"/>
      <c r="W252" s="2" t="s">
        <v>186</v>
      </c>
      <c r="X252" s="2" t="s">
        <v>404</v>
      </c>
      <c r="Y252" s="2" t="s">
        <v>188</v>
      </c>
      <c r="Z252" s="2" t="s">
        <v>199</v>
      </c>
      <c r="AA252" s="2" t="s">
        <v>201</v>
      </c>
      <c r="AB252" s="13">
        <v>200000</v>
      </c>
      <c r="AC252" s="13">
        <v>200000</v>
      </c>
    </row>
    <row r="253" spans="1:29" x14ac:dyDescent="0.25">
      <c r="A253" s="2" t="str">
        <f t="shared" si="3"/>
        <v>1.3.4O2033510ACTAS DE INSTALACIÓN DE MESAS DE PAZDIRECCIÓN GENERAL DE CULTURA DE PAZ</v>
      </c>
      <c r="C253" s="2" t="s">
        <v>487</v>
      </c>
      <c r="D253" s="2" t="s">
        <v>353</v>
      </c>
      <c r="E253" s="2" t="s">
        <v>368</v>
      </c>
      <c r="F253" s="2" t="s">
        <v>354</v>
      </c>
      <c r="G253" s="2" t="s">
        <v>371</v>
      </c>
      <c r="H253" s="2" t="s">
        <v>37</v>
      </c>
      <c r="I253" s="2" t="s">
        <v>380</v>
      </c>
      <c r="J253" s="2" t="s">
        <v>63</v>
      </c>
      <c r="K253" s="2" t="s">
        <v>398</v>
      </c>
      <c r="L253" s="2">
        <v>2</v>
      </c>
      <c r="M253" s="2">
        <v>0</v>
      </c>
      <c r="N253" s="2" t="s">
        <v>404</v>
      </c>
      <c r="O253" s="2"/>
      <c r="P253" s="2"/>
      <c r="Q253" s="2">
        <v>3351</v>
      </c>
      <c r="R253" s="2" t="s">
        <v>194</v>
      </c>
      <c r="S253" s="2">
        <v>0</v>
      </c>
      <c r="T253" s="2" t="s">
        <v>34</v>
      </c>
      <c r="U253" s="5">
        <v>3000</v>
      </c>
      <c r="V253" s="2"/>
      <c r="W253" s="2" t="s">
        <v>186</v>
      </c>
      <c r="X253" s="2" t="s">
        <v>404</v>
      </c>
      <c r="Y253" s="2" t="s">
        <v>188</v>
      </c>
      <c r="Z253" s="2" t="s">
        <v>193</v>
      </c>
      <c r="AA253" s="2" t="s">
        <v>201</v>
      </c>
      <c r="AB253" s="13">
        <v>300000</v>
      </c>
      <c r="AC253" s="13">
        <v>200000</v>
      </c>
    </row>
    <row r="254" spans="1:29" x14ac:dyDescent="0.25">
      <c r="A254" s="2" t="str">
        <f t="shared" si="3"/>
        <v>1.3.4E1822110SERVICIOS DE ALIMENTOSDIRECCIÓN GENERAL DE RELACIONES PÚBLICAS</v>
      </c>
      <c r="C254" s="2" t="s">
        <v>487</v>
      </c>
      <c r="D254" s="2" t="s">
        <v>353</v>
      </c>
      <c r="E254" s="2" t="s">
        <v>368</v>
      </c>
      <c r="F254" s="2" t="s">
        <v>354</v>
      </c>
      <c r="G254" s="2" t="s">
        <v>371</v>
      </c>
      <c r="H254" s="2" t="s">
        <v>37</v>
      </c>
      <c r="I254" s="2" t="s">
        <v>380</v>
      </c>
      <c r="J254" s="2" t="s">
        <v>25</v>
      </c>
      <c r="K254" s="2" t="s">
        <v>394</v>
      </c>
      <c r="L254" s="2">
        <v>1</v>
      </c>
      <c r="M254" s="2">
        <v>8</v>
      </c>
      <c r="N254" s="2" t="s">
        <v>412</v>
      </c>
      <c r="O254" s="2"/>
      <c r="P254" s="2"/>
      <c r="Q254" s="2">
        <v>2211</v>
      </c>
      <c r="R254" s="2" t="s">
        <v>47</v>
      </c>
      <c r="S254" s="2">
        <v>0</v>
      </c>
      <c r="T254" s="2" t="s">
        <v>34</v>
      </c>
      <c r="U254" s="5">
        <v>2000</v>
      </c>
      <c r="V254" s="2"/>
      <c r="W254" s="2" t="s">
        <v>22</v>
      </c>
      <c r="X254" s="2" t="s">
        <v>412</v>
      </c>
      <c r="Y254" s="2" t="s">
        <v>215</v>
      </c>
      <c r="Z254" s="2" t="s">
        <v>214</v>
      </c>
      <c r="AA254" s="2" t="s">
        <v>216</v>
      </c>
      <c r="AB254" s="13">
        <v>200000</v>
      </c>
      <c r="AC254" s="13">
        <v>200000</v>
      </c>
    </row>
    <row r="255" spans="1:29" x14ac:dyDescent="0.25">
      <c r="A255" s="2" t="str">
        <f t="shared" si="3"/>
        <v>1.3.4E12157810 INDUSTRÍAS REGULADASDIRECCIÓN GENERAL DE PROTECCIÓN Y SUSTENTABILIDAD</v>
      </c>
      <c r="C255" s="2" t="s">
        <v>487</v>
      </c>
      <c r="D255" s="2" t="s">
        <v>353</v>
      </c>
      <c r="E255" s="2" t="s">
        <v>368</v>
      </c>
      <c r="F255" s="2" t="s">
        <v>354</v>
      </c>
      <c r="G255" s="2" t="s">
        <v>371</v>
      </c>
      <c r="H255" s="2" t="s">
        <v>37</v>
      </c>
      <c r="I255" s="2" t="s">
        <v>380</v>
      </c>
      <c r="J255" s="2" t="s">
        <v>25</v>
      </c>
      <c r="K255" s="2" t="s">
        <v>394</v>
      </c>
      <c r="L255" s="2">
        <v>12</v>
      </c>
      <c r="M255" s="2">
        <v>1</v>
      </c>
      <c r="N255" s="2" t="s">
        <v>405</v>
      </c>
      <c r="O255" s="2"/>
      <c r="P255" s="2"/>
      <c r="Q255" s="2">
        <v>5781</v>
      </c>
      <c r="R255" s="2" t="s">
        <v>83</v>
      </c>
      <c r="S255" s="2">
        <v>0</v>
      </c>
      <c r="T255" s="2" t="s">
        <v>34</v>
      </c>
      <c r="U255" s="5">
        <v>5000</v>
      </c>
      <c r="V255" s="2"/>
      <c r="W255" s="2" t="s">
        <v>282</v>
      </c>
      <c r="X255" s="2" t="s">
        <v>405</v>
      </c>
      <c r="Y255" s="2" t="s">
        <v>283</v>
      </c>
      <c r="Z255" s="2" t="s">
        <v>488</v>
      </c>
      <c r="AA255" s="2" t="s">
        <v>347</v>
      </c>
      <c r="AB255" s="13">
        <v>650000</v>
      </c>
      <c r="AC255" s="13">
        <v>650000</v>
      </c>
    </row>
    <row r="256" spans="1:29" x14ac:dyDescent="0.25">
      <c r="A256" s="2" t="str">
        <f t="shared" si="3"/>
        <v>2.7.1S6832910ADMINISTRACIÓN GENERAL DE LA COORDINACIÓN GENERAL DE PARTICIPACIÓN CIUDADANA Y CONSTRUCCIÓN DE COMUNIDADDESPACHO DE LA COORDINACIÓN GENERAL DE PARTICIPACIÓN CIUDADANA Y CONSTRUCCIÓN DE COMUNIDAD</v>
      </c>
      <c r="C256" s="2" t="s">
        <v>487</v>
      </c>
      <c r="D256" s="2" t="s">
        <v>355</v>
      </c>
      <c r="E256" s="2" t="s">
        <v>369</v>
      </c>
      <c r="F256" s="2" t="s">
        <v>360</v>
      </c>
      <c r="G256" s="2" t="s">
        <v>377</v>
      </c>
      <c r="H256" s="2" t="s">
        <v>141</v>
      </c>
      <c r="I256" s="2" t="s">
        <v>390</v>
      </c>
      <c r="J256" s="2" t="s">
        <v>258</v>
      </c>
      <c r="K256" s="2" t="s">
        <v>401</v>
      </c>
      <c r="L256" s="2">
        <v>6</v>
      </c>
      <c r="M256" s="2">
        <v>8</v>
      </c>
      <c r="N256" s="2" t="s">
        <v>412</v>
      </c>
      <c r="O256" s="2"/>
      <c r="P256" s="2"/>
      <c r="Q256" s="2">
        <v>3291</v>
      </c>
      <c r="R256" s="2" t="s">
        <v>174</v>
      </c>
      <c r="S256" s="2">
        <v>0</v>
      </c>
      <c r="T256" s="2" t="s">
        <v>34</v>
      </c>
      <c r="U256" s="5">
        <v>3000</v>
      </c>
      <c r="V256" s="2"/>
      <c r="W256" s="2" t="s">
        <v>255</v>
      </c>
      <c r="X256" s="2" t="s">
        <v>412</v>
      </c>
      <c r="Y256" s="2" t="s">
        <v>277</v>
      </c>
      <c r="Z256" s="2" t="s">
        <v>276</v>
      </c>
      <c r="AA256" s="2" t="s">
        <v>262</v>
      </c>
      <c r="AB256" s="13">
        <v>1300000</v>
      </c>
      <c r="AC256" s="13">
        <v>500000</v>
      </c>
    </row>
    <row r="257" spans="1:29" x14ac:dyDescent="0.25">
      <c r="A257" s="2" t="str">
        <f t="shared" si="3"/>
        <v>1.3.4E12133210 INDUSTRÍAS REGULADASDIRECCIÓN GENERAL DE PROTECCIÓN Y SUSTENTABILIDAD</v>
      </c>
      <c r="C257" s="2" t="s">
        <v>487</v>
      </c>
      <c r="D257" s="2" t="s">
        <v>353</v>
      </c>
      <c r="E257" s="2" t="s">
        <v>368</v>
      </c>
      <c r="F257" s="2" t="s">
        <v>354</v>
      </c>
      <c r="G257" s="2" t="s">
        <v>371</v>
      </c>
      <c r="H257" s="2" t="s">
        <v>37</v>
      </c>
      <c r="I257" s="2" t="s">
        <v>380</v>
      </c>
      <c r="J257" s="2" t="s">
        <v>25</v>
      </c>
      <c r="K257" s="2" t="s">
        <v>394</v>
      </c>
      <c r="L257" s="2">
        <v>12</v>
      </c>
      <c r="M257" s="2">
        <v>1</v>
      </c>
      <c r="N257" s="2" t="s">
        <v>405</v>
      </c>
      <c r="O257" s="2"/>
      <c r="P257" s="2"/>
      <c r="Q257" s="2">
        <v>3321</v>
      </c>
      <c r="R257" s="2" t="s">
        <v>285</v>
      </c>
      <c r="S257" s="2">
        <v>0</v>
      </c>
      <c r="T257" s="2" t="s">
        <v>34</v>
      </c>
      <c r="U257" s="5">
        <v>3000</v>
      </c>
      <c r="V257" s="2"/>
      <c r="W257" s="2" t="s">
        <v>282</v>
      </c>
      <c r="X257" s="2" t="s">
        <v>405</v>
      </c>
      <c r="Y257" s="2" t="s">
        <v>283</v>
      </c>
      <c r="Z257" s="2" t="s">
        <v>488</v>
      </c>
      <c r="AA257" s="2" t="s">
        <v>347</v>
      </c>
      <c r="AB257" s="13">
        <v>300000</v>
      </c>
      <c r="AC257" s="13">
        <v>300000</v>
      </c>
    </row>
    <row r="258" spans="1:29" x14ac:dyDescent="0.25">
      <c r="A258" s="2" t="str">
        <f t="shared" si="3"/>
        <v>1.3.4E12134710 INDUSTRÍAS REGULADASDIRECCIÓN GENERAL DE PROTECCIÓN Y SUSTENTABILIDAD</v>
      </c>
      <c r="C258" s="2" t="s">
        <v>487</v>
      </c>
      <c r="D258" s="2" t="s">
        <v>353</v>
      </c>
      <c r="E258" s="2" t="s">
        <v>368</v>
      </c>
      <c r="F258" s="2" t="s">
        <v>354</v>
      </c>
      <c r="G258" s="2" t="s">
        <v>371</v>
      </c>
      <c r="H258" s="2" t="s">
        <v>37</v>
      </c>
      <c r="I258" s="2" t="s">
        <v>380</v>
      </c>
      <c r="J258" s="2" t="s">
        <v>25</v>
      </c>
      <c r="K258" s="2" t="s">
        <v>394</v>
      </c>
      <c r="L258" s="2">
        <v>12</v>
      </c>
      <c r="M258" s="2">
        <v>1</v>
      </c>
      <c r="N258" s="2" t="s">
        <v>405</v>
      </c>
      <c r="O258" s="2"/>
      <c r="P258" s="2"/>
      <c r="Q258" s="2">
        <v>3471</v>
      </c>
      <c r="R258" s="2" t="s">
        <v>287</v>
      </c>
      <c r="S258" s="2">
        <v>0</v>
      </c>
      <c r="T258" s="2" t="s">
        <v>34</v>
      </c>
      <c r="U258" s="5">
        <v>3000</v>
      </c>
      <c r="V258" s="2"/>
      <c r="W258" s="2" t="s">
        <v>282</v>
      </c>
      <c r="X258" s="2" t="s">
        <v>405</v>
      </c>
      <c r="Y258" s="2" t="s">
        <v>283</v>
      </c>
      <c r="Z258" s="2" t="s">
        <v>488</v>
      </c>
      <c r="AA258" s="2" t="s">
        <v>347</v>
      </c>
      <c r="AB258" s="13">
        <v>200000</v>
      </c>
      <c r="AC258" s="13">
        <v>200000</v>
      </c>
    </row>
    <row r="259" spans="1:29" x14ac:dyDescent="0.25">
      <c r="A259" s="2" t="str">
        <f t="shared" ref="A259:A322" si="4">+CONCATENATE(H259,J259,L259,M259,Q259,S259,Z259,AA259)</f>
        <v>2.2.7R18424910SUMINISTRO DE AGUADIRECCIÓN GENERAL DE AGUA POTABLE Y SANEAMIENTO</v>
      </c>
      <c r="C259" s="2" t="s">
        <v>487</v>
      </c>
      <c r="D259" s="2" t="s">
        <v>355</v>
      </c>
      <c r="E259" s="2" t="s">
        <v>369</v>
      </c>
      <c r="F259" s="2" t="s">
        <v>356</v>
      </c>
      <c r="G259" s="2" t="s">
        <v>374</v>
      </c>
      <c r="H259" s="2" t="s">
        <v>299</v>
      </c>
      <c r="I259" s="2" t="s">
        <v>385</v>
      </c>
      <c r="J259" s="2" t="s">
        <v>51</v>
      </c>
      <c r="K259" s="2" t="s">
        <v>400</v>
      </c>
      <c r="L259" s="2">
        <v>18</v>
      </c>
      <c r="M259" s="2">
        <v>4</v>
      </c>
      <c r="N259" s="14" t="s">
        <v>408</v>
      </c>
      <c r="O259" s="2"/>
      <c r="P259" s="2"/>
      <c r="Q259" s="2">
        <v>2491</v>
      </c>
      <c r="R259" s="2" t="s">
        <v>99</v>
      </c>
      <c r="S259" s="2">
        <v>0</v>
      </c>
      <c r="T259" s="2" t="s">
        <v>34</v>
      </c>
      <c r="U259" s="5">
        <v>2000</v>
      </c>
      <c r="V259" s="2"/>
      <c r="W259" s="2" t="s">
        <v>296</v>
      </c>
      <c r="X259" s="14" t="s">
        <v>408</v>
      </c>
      <c r="Y259" s="2" t="s">
        <v>297</v>
      </c>
      <c r="Z259" s="2" t="s">
        <v>300</v>
      </c>
      <c r="AA259" s="2" t="s">
        <v>303</v>
      </c>
      <c r="AB259" s="13">
        <v>200000</v>
      </c>
      <c r="AC259" s="13">
        <v>200000</v>
      </c>
    </row>
    <row r="260" spans="1:29" x14ac:dyDescent="0.25">
      <c r="A260" s="2" t="str">
        <f t="shared" si="4"/>
        <v>2.1.5R7355110CONTROL DE FELINOS, CANINOS Y VIDA SILVESTRE EN EL MUNICIPIOUNIDAD DE ACOPIO Y SALUD ANIMAL MUNICIPAL</v>
      </c>
      <c r="C260" s="2" t="s">
        <v>487</v>
      </c>
      <c r="D260" s="2" t="s">
        <v>355</v>
      </c>
      <c r="E260" s="2" t="s">
        <v>369</v>
      </c>
      <c r="F260" s="2" t="s">
        <v>364</v>
      </c>
      <c r="G260" s="2" t="s">
        <v>373</v>
      </c>
      <c r="H260" s="2" t="s">
        <v>341</v>
      </c>
      <c r="I260" s="2" t="s">
        <v>384</v>
      </c>
      <c r="J260" s="2" t="s">
        <v>51</v>
      </c>
      <c r="K260" s="2" t="s">
        <v>400</v>
      </c>
      <c r="L260" s="2">
        <v>7</v>
      </c>
      <c r="M260" s="2">
        <v>3</v>
      </c>
      <c r="N260" s="2" t="s">
        <v>407</v>
      </c>
      <c r="O260" s="2"/>
      <c r="P260" s="2"/>
      <c r="Q260" s="2">
        <v>5511</v>
      </c>
      <c r="R260" s="2" t="s">
        <v>180</v>
      </c>
      <c r="S260" s="2">
        <v>0</v>
      </c>
      <c r="T260" s="2" t="s">
        <v>34</v>
      </c>
      <c r="U260" s="9">
        <v>5000</v>
      </c>
      <c r="V260" s="2"/>
      <c r="W260" s="2" t="s">
        <v>67</v>
      </c>
      <c r="X260" s="2" t="s">
        <v>407</v>
      </c>
      <c r="Y260" s="2" t="s">
        <v>343</v>
      </c>
      <c r="Z260" s="2" t="s">
        <v>344</v>
      </c>
      <c r="AA260" s="2" t="s">
        <v>345</v>
      </c>
      <c r="AB260" s="13">
        <v>200000</v>
      </c>
      <c r="AC260" s="13">
        <v>200000</v>
      </c>
    </row>
    <row r="261" spans="1:29" x14ac:dyDescent="0.25">
      <c r="A261" s="2" t="str">
        <f t="shared" si="4"/>
        <v>1.3.4E7556610SERVICIO DE MANTENIMIENTO DE ALUMBRADO PÚBLICODIRECCIÓN DE ALUMBRADO PÚBLICO</v>
      </c>
      <c r="C261" s="2" t="s">
        <v>487</v>
      </c>
      <c r="D261" s="2" t="s">
        <v>353</v>
      </c>
      <c r="E261" s="2" t="s">
        <v>368</v>
      </c>
      <c r="F261" s="2" t="s">
        <v>354</v>
      </c>
      <c r="G261" s="2" t="s">
        <v>371</v>
      </c>
      <c r="H261" s="2" t="s">
        <v>37</v>
      </c>
      <c r="I261" s="2" t="s">
        <v>380</v>
      </c>
      <c r="J261" s="2" t="s">
        <v>25</v>
      </c>
      <c r="K261" s="2" t="s">
        <v>394</v>
      </c>
      <c r="L261" s="2">
        <v>7</v>
      </c>
      <c r="M261" s="2">
        <v>5</v>
      </c>
      <c r="N261" s="2" t="s">
        <v>409</v>
      </c>
      <c r="O261" s="2"/>
      <c r="P261" s="2"/>
      <c r="Q261" s="2">
        <v>5661</v>
      </c>
      <c r="R261" s="2" t="s">
        <v>31</v>
      </c>
      <c r="S261" s="2">
        <v>0</v>
      </c>
      <c r="T261" s="2" t="s">
        <v>34</v>
      </c>
      <c r="U261" s="5">
        <v>5000</v>
      </c>
      <c r="V261" s="2"/>
      <c r="W261" s="2" t="s">
        <v>67</v>
      </c>
      <c r="X261" s="2" t="s">
        <v>409</v>
      </c>
      <c r="Y261" s="2" t="s">
        <v>69</v>
      </c>
      <c r="Z261" s="2" t="s">
        <v>87</v>
      </c>
      <c r="AA261" s="2" t="s">
        <v>95</v>
      </c>
      <c r="AB261" s="13">
        <v>200000</v>
      </c>
      <c r="AC261" s="13">
        <v>200000</v>
      </c>
    </row>
    <row r="262" spans="1:29" x14ac:dyDescent="0.25">
      <c r="A262" s="2" t="str">
        <f t="shared" si="4"/>
        <v>1.3.4E7527210SERVICIO DE RECOLECCIÓN DE MALEZADIRECCIÓN GENERAL DE MANTENIMIENTO DE ESPACIOS PÚBLICOS</v>
      </c>
      <c r="C262" s="2" t="s">
        <v>487</v>
      </c>
      <c r="D262" s="2" t="s">
        <v>353</v>
      </c>
      <c r="E262" s="2" t="s">
        <v>368</v>
      </c>
      <c r="F262" s="2" t="s">
        <v>354</v>
      </c>
      <c r="G262" s="2" t="s">
        <v>371</v>
      </c>
      <c r="H262" s="2" t="s">
        <v>37</v>
      </c>
      <c r="I262" s="2" t="s">
        <v>380</v>
      </c>
      <c r="J262" s="2" t="s">
        <v>25</v>
      </c>
      <c r="K262" s="2" t="s">
        <v>394</v>
      </c>
      <c r="L262" s="2">
        <v>7</v>
      </c>
      <c r="M262" s="2">
        <v>5</v>
      </c>
      <c r="N262" s="2" t="s">
        <v>409</v>
      </c>
      <c r="O262" s="2"/>
      <c r="P262" s="2"/>
      <c r="Q262" s="2">
        <v>2721</v>
      </c>
      <c r="R262" s="2" t="s">
        <v>72</v>
      </c>
      <c r="S262" s="2">
        <v>0</v>
      </c>
      <c r="T262" s="2" t="s">
        <v>34</v>
      </c>
      <c r="U262" s="5">
        <v>2000</v>
      </c>
      <c r="V262" s="2"/>
      <c r="W262" s="2" t="s">
        <v>67</v>
      </c>
      <c r="X262" s="2" t="s">
        <v>409</v>
      </c>
      <c r="Y262" s="2" t="s">
        <v>69</v>
      </c>
      <c r="Z262" s="2" t="s">
        <v>68</v>
      </c>
      <c r="AA262" s="2" t="s">
        <v>70</v>
      </c>
      <c r="AB262" s="13">
        <v>199999.99633333299</v>
      </c>
      <c r="AC262" s="13">
        <v>199999.99633333299</v>
      </c>
    </row>
    <row r="263" spans="1:29" x14ac:dyDescent="0.25">
      <c r="A263" s="2" t="str">
        <f t="shared" si="4"/>
        <v>1.3.4E7554210SACRIFICIO DE BOVINOS Y PORCINOS EN EL RASTRO MUNICIPALDIRECCIÓN DE RASTRO</v>
      </c>
      <c r="C263" s="2" t="s">
        <v>487</v>
      </c>
      <c r="D263" s="2" t="s">
        <v>353</v>
      </c>
      <c r="E263" s="2" t="s">
        <v>368</v>
      </c>
      <c r="F263" s="2" t="s">
        <v>354</v>
      </c>
      <c r="G263" s="2" t="s">
        <v>371</v>
      </c>
      <c r="H263" s="2" t="s">
        <v>37</v>
      </c>
      <c r="I263" s="2" t="s">
        <v>380</v>
      </c>
      <c r="J263" s="2" t="s">
        <v>25</v>
      </c>
      <c r="K263" s="2" t="s">
        <v>394</v>
      </c>
      <c r="L263" s="2">
        <v>7</v>
      </c>
      <c r="M263" s="2">
        <v>5</v>
      </c>
      <c r="N263" s="2" t="s">
        <v>409</v>
      </c>
      <c r="O263" s="2"/>
      <c r="P263" s="2"/>
      <c r="Q263" s="2">
        <v>5421</v>
      </c>
      <c r="R263" s="2" t="s">
        <v>81</v>
      </c>
      <c r="S263" s="2">
        <v>0</v>
      </c>
      <c r="T263" s="2" t="s">
        <v>34</v>
      </c>
      <c r="U263" s="5">
        <v>5000</v>
      </c>
      <c r="V263" s="2"/>
      <c r="W263" s="2" t="s">
        <v>67</v>
      </c>
      <c r="X263" s="2" t="s">
        <v>409</v>
      </c>
      <c r="Y263" s="2" t="s">
        <v>69</v>
      </c>
      <c r="Z263" s="2" t="s">
        <v>115</v>
      </c>
      <c r="AA263" s="14" t="s">
        <v>116</v>
      </c>
      <c r="AB263" s="13">
        <v>190000</v>
      </c>
      <c r="AC263" s="13">
        <v>190000</v>
      </c>
    </row>
    <row r="264" spans="1:29" x14ac:dyDescent="0.25">
      <c r="A264" s="2" t="str">
        <f t="shared" si="4"/>
        <v>1.3.4M5727210BIENES ADQUIRIDOSDIRECCIÓN GENERAL DE ADMINISTRACIÓN</v>
      </c>
      <c r="C264" s="2" t="s">
        <v>487</v>
      </c>
      <c r="D264" s="2" t="s">
        <v>353</v>
      </c>
      <c r="E264" s="2" t="s">
        <v>368</v>
      </c>
      <c r="F264" s="2" t="s">
        <v>354</v>
      </c>
      <c r="G264" s="2" t="s">
        <v>371</v>
      </c>
      <c r="H264" s="2" t="s">
        <v>37</v>
      </c>
      <c r="I264" s="2" t="s">
        <v>380</v>
      </c>
      <c r="J264" s="2" t="s">
        <v>152</v>
      </c>
      <c r="K264" s="2" t="s">
        <v>397</v>
      </c>
      <c r="L264" s="2">
        <v>5</v>
      </c>
      <c r="M264" s="2">
        <v>7</v>
      </c>
      <c r="N264" s="2" t="s">
        <v>411</v>
      </c>
      <c r="O264" s="2"/>
      <c r="P264" s="2"/>
      <c r="Q264" s="2">
        <v>2721</v>
      </c>
      <c r="R264" s="2" t="s">
        <v>72</v>
      </c>
      <c r="S264" s="2">
        <v>0</v>
      </c>
      <c r="T264" s="2" t="s">
        <v>34</v>
      </c>
      <c r="U264" s="5">
        <v>2000</v>
      </c>
      <c r="V264" s="2"/>
      <c r="W264" s="2" t="s">
        <v>149</v>
      </c>
      <c r="X264" s="2" t="s">
        <v>411</v>
      </c>
      <c r="Y264" s="2" t="s">
        <v>150</v>
      </c>
      <c r="Z264" s="2" t="s">
        <v>148</v>
      </c>
      <c r="AA264" s="2" t="s">
        <v>151</v>
      </c>
      <c r="AB264" s="13">
        <v>189996</v>
      </c>
      <c r="AC264" s="13">
        <v>189996</v>
      </c>
    </row>
    <row r="265" spans="1:29" x14ac:dyDescent="0.25">
      <c r="A265" s="2" t="str">
        <f t="shared" si="4"/>
        <v>2.2.7R18427210SUMINISTRO DE AGUADIRECCIÓN GENERAL DE LABORATORIO URBANO</v>
      </c>
      <c r="C265" s="2" t="s">
        <v>487</v>
      </c>
      <c r="D265" s="2" t="s">
        <v>355</v>
      </c>
      <c r="E265" s="2" t="s">
        <v>369</v>
      </c>
      <c r="F265" s="2" t="s">
        <v>356</v>
      </c>
      <c r="G265" s="2" t="s">
        <v>374</v>
      </c>
      <c r="H265" s="2" t="s">
        <v>299</v>
      </c>
      <c r="I265" s="2" t="s">
        <v>385</v>
      </c>
      <c r="J265" s="2" t="s">
        <v>51</v>
      </c>
      <c r="K265" s="2" t="s">
        <v>400</v>
      </c>
      <c r="L265" s="2">
        <v>18</v>
      </c>
      <c r="M265" s="2">
        <v>4</v>
      </c>
      <c r="N265" s="14" t="s">
        <v>408</v>
      </c>
      <c r="O265" s="2"/>
      <c r="P265" s="2"/>
      <c r="Q265" s="2">
        <v>2721</v>
      </c>
      <c r="R265" s="2" t="s">
        <v>72</v>
      </c>
      <c r="S265" s="2">
        <v>0</v>
      </c>
      <c r="T265" s="2" t="s">
        <v>34</v>
      </c>
      <c r="U265" s="5">
        <v>2000</v>
      </c>
      <c r="V265" s="2"/>
      <c r="W265" s="2" t="s">
        <v>296</v>
      </c>
      <c r="X265" s="14" t="s">
        <v>408</v>
      </c>
      <c r="Y265" s="2" t="s">
        <v>297</v>
      </c>
      <c r="Z265" s="2" t="s">
        <v>300</v>
      </c>
      <c r="AA265" s="2" t="s">
        <v>301</v>
      </c>
      <c r="AB265" s="13">
        <v>181715</v>
      </c>
      <c r="AC265" s="13">
        <v>181715</v>
      </c>
    </row>
    <row r="266" spans="1:29" x14ac:dyDescent="0.25">
      <c r="A266" s="2" t="str">
        <f t="shared" si="4"/>
        <v>1.3.4E12138310ADMINISTRACIÓN CENTRAL DEL DESPACHO DE LA COORDINACIÓNDESPACHO DE LA COORDINACIÓN GENERAL DE GESTIÓN INTEGRAL DE LA CIUDAD</v>
      </c>
      <c r="C266" s="2" t="s">
        <v>487</v>
      </c>
      <c r="D266" s="2" t="s">
        <v>353</v>
      </c>
      <c r="E266" s="2" t="s">
        <v>368</v>
      </c>
      <c r="F266" s="2" t="s">
        <v>354</v>
      </c>
      <c r="G266" s="2" t="s">
        <v>371</v>
      </c>
      <c r="H266" s="2" t="s">
        <v>37</v>
      </c>
      <c r="I266" s="2" t="s">
        <v>380</v>
      </c>
      <c r="J266" s="2" t="s">
        <v>25</v>
      </c>
      <c r="K266" s="2" t="s">
        <v>394</v>
      </c>
      <c r="L266" s="2">
        <v>12</v>
      </c>
      <c r="M266" s="2">
        <v>1</v>
      </c>
      <c r="N266" s="2" t="s">
        <v>405</v>
      </c>
      <c r="O266" s="2"/>
      <c r="P266" s="2"/>
      <c r="Q266" s="2">
        <v>3831</v>
      </c>
      <c r="R266" s="2" t="s">
        <v>93</v>
      </c>
      <c r="S266" s="2">
        <v>0</v>
      </c>
      <c r="T266" s="2" t="s">
        <v>34</v>
      </c>
      <c r="U266" s="5">
        <v>3000</v>
      </c>
      <c r="V266" s="2"/>
      <c r="W266" s="2" t="s">
        <v>282</v>
      </c>
      <c r="X266" s="2" t="s">
        <v>405</v>
      </c>
      <c r="Y266" s="2" t="s">
        <v>283</v>
      </c>
      <c r="Z266" s="2" t="s">
        <v>294</v>
      </c>
      <c r="AA266" s="2" t="s">
        <v>284</v>
      </c>
      <c r="AB266" s="13">
        <v>180000</v>
      </c>
      <c r="AC266" s="13">
        <v>180000</v>
      </c>
    </row>
    <row r="267" spans="1:29" x14ac:dyDescent="0.25">
      <c r="A267" s="2" t="str">
        <f t="shared" si="4"/>
        <v>1.3.4E12133910QUEMAS AGRICOLAS E INCENDIOS FORESTALES PREVENIDOSDIRECCIÓN DE PROYECTO CAJITITLAN</v>
      </c>
      <c r="C267" s="2" t="s">
        <v>487</v>
      </c>
      <c r="D267" s="2" t="s">
        <v>353</v>
      </c>
      <c r="E267" s="2" t="s">
        <v>368</v>
      </c>
      <c r="F267" s="2" t="s">
        <v>354</v>
      </c>
      <c r="G267" s="2" t="s">
        <v>371</v>
      </c>
      <c r="H267" s="2" t="s">
        <v>37</v>
      </c>
      <c r="I267" s="2" t="s">
        <v>380</v>
      </c>
      <c r="J267" s="2" t="s">
        <v>25</v>
      </c>
      <c r="K267" s="2" t="s">
        <v>394</v>
      </c>
      <c r="L267" s="2">
        <v>12</v>
      </c>
      <c r="M267" s="2">
        <v>1</v>
      </c>
      <c r="N267" s="2" t="s">
        <v>405</v>
      </c>
      <c r="O267" s="2"/>
      <c r="P267" s="2"/>
      <c r="Q267" s="2">
        <v>3391</v>
      </c>
      <c r="R267" s="2" t="s">
        <v>17</v>
      </c>
      <c r="S267" s="2">
        <v>0</v>
      </c>
      <c r="T267" s="2" t="s">
        <v>34</v>
      </c>
      <c r="U267" s="5">
        <v>3000</v>
      </c>
      <c r="V267" s="2"/>
      <c r="W267" s="2" t="s">
        <v>282</v>
      </c>
      <c r="X267" s="2" t="s">
        <v>405</v>
      </c>
      <c r="Y267" s="2" t="s">
        <v>283</v>
      </c>
      <c r="Z267" s="2" t="s">
        <v>288</v>
      </c>
      <c r="AA267" s="2" t="s">
        <v>348</v>
      </c>
      <c r="AB267" s="13">
        <v>174000</v>
      </c>
      <c r="AC267" s="13">
        <v>174000</v>
      </c>
    </row>
    <row r="268" spans="1:29" x14ac:dyDescent="0.25">
      <c r="A268" s="2" t="str">
        <f t="shared" si="4"/>
        <v>2.2.7R18456510SUMINISTRO DE AGUADIRECCIÓN GENERAL DE AGUA POTABLE Y SANEAMIENTO</v>
      </c>
      <c r="C268" s="2" t="s">
        <v>487</v>
      </c>
      <c r="D268" s="2" t="s">
        <v>355</v>
      </c>
      <c r="E268" s="2" t="s">
        <v>369</v>
      </c>
      <c r="F268" s="2" t="s">
        <v>356</v>
      </c>
      <c r="G268" s="2" t="s">
        <v>374</v>
      </c>
      <c r="H268" s="2" t="s">
        <v>299</v>
      </c>
      <c r="I268" s="2" t="s">
        <v>385</v>
      </c>
      <c r="J268" s="2" t="s">
        <v>51</v>
      </c>
      <c r="K268" s="2" t="s">
        <v>400</v>
      </c>
      <c r="L268" s="2">
        <v>18</v>
      </c>
      <c r="M268" s="2">
        <v>4</v>
      </c>
      <c r="N268" s="14" t="s">
        <v>408</v>
      </c>
      <c r="O268" s="2"/>
      <c r="P268" s="2"/>
      <c r="Q268" s="2">
        <v>5651</v>
      </c>
      <c r="R268" s="2" t="s">
        <v>30</v>
      </c>
      <c r="S268" s="2">
        <v>0</v>
      </c>
      <c r="T268" s="2" t="s">
        <v>34</v>
      </c>
      <c r="U268" s="5">
        <v>5000</v>
      </c>
      <c r="V268" s="2"/>
      <c r="W268" s="2" t="s">
        <v>296</v>
      </c>
      <c r="X268" s="14" t="s">
        <v>408</v>
      </c>
      <c r="Y268" s="2" t="s">
        <v>297</v>
      </c>
      <c r="Z268" s="2" t="s">
        <v>300</v>
      </c>
      <c r="AA268" s="2" t="s">
        <v>303</v>
      </c>
      <c r="AB268" s="13">
        <v>170000</v>
      </c>
      <c r="AC268" s="13">
        <v>170000</v>
      </c>
    </row>
    <row r="269" spans="1:29" x14ac:dyDescent="0.25">
      <c r="A269" s="2" t="str">
        <f t="shared" si="4"/>
        <v>2.1.5R7324710CONTROL DE FELINOS, CANINOS Y VIDA SILVESTRE EN EL MUNICIPIOUNIDAD DE ACOPIO Y SALUD ANIMAL MUNICIPAL</v>
      </c>
      <c r="C269" s="2" t="s">
        <v>487</v>
      </c>
      <c r="D269" s="2" t="s">
        <v>355</v>
      </c>
      <c r="E269" s="2" t="s">
        <v>369</v>
      </c>
      <c r="F269" s="2" t="s">
        <v>364</v>
      </c>
      <c r="G269" s="2" t="s">
        <v>373</v>
      </c>
      <c r="H269" s="2" t="s">
        <v>341</v>
      </c>
      <c r="I269" s="2" t="s">
        <v>384</v>
      </c>
      <c r="J269" s="2" t="s">
        <v>51</v>
      </c>
      <c r="K269" s="2" t="s">
        <v>400</v>
      </c>
      <c r="L269" s="2">
        <v>7</v>
      </c>
      <c r="M269" s="2">
        <v>3</v>
      </c>
      <c r="N269" s="2" t="s">
        <v>407</v>
      </c>
      <c r="O269" s="2"/>
      <c r="P269" s="2"/>
      <c r="Q269" s="2">
        <v>2471</v>
      </c>
      <c r="R269" s="2" t="s">
        <v>78</v>
      </c>
      <c r="S269" s="2">
        <v>0</v>
      </c>
      <c r="T269" s="2" t="s">
        <v>34</v>
      </c>
      <c r="U269" s="5">
        <v>2000</v>
      </c>
      <c r="V269" s="2"/>
      <c r="W269" s="2" t="s">
        <v>67</v>
      </c>
      <c r="X269" s="2" t="s">
        <v>407</v>
      </c>
      <c r="Y269" s="2" t="s">
        <v>343</v>
      </c>
      <c r="Z269" s="2" t="s">
        <v>344</v>
      </c>
      <c r="AA269" s="2" t="s">
        <v>345</v>
      </c>
      <c r="AB269" s="13">
        <v>160000</v>
      </c>
      <c r="AC269" s="13">
        <v>160000</v>
      </c>
    </row>
    <row r="270" spans="1:29" x14ac:dyDescent="0.25">
      <c r="A270" s="2" t="str">
        <f t="shared" si="4"/>
        <v>1.3.4E7527210SERVICIOS MÉDICOS DE CALIDADDIRECCIÓN GENERAL DE SERVICIOS MÉDICOS MUNICIPALES</v>
      </c>
      <c r="C270" s="2" t="s">
        <v>487</v>
      </c>
      <c r="D270" s="2" t="s">
        <v>353</v>
      </c>
      <c r="E270" s="2" t="s">
        <v>368</v>
      </c>
      <c r="F270" s="2" t="s">
        <v>354</v>
      </c>
      <c r="G270" s="2" t="s">
        <v>371</v>
      </c>
      <c r="H270" s="2" t="s">
        <v>37</v>
      </c>
      <c r="I270" s="2" t="s">
        <v>380</v>
      </c>
      <c r="J270" s="2" t="s">
        <v>25</v>
      </c>
      <c r="K270" s="2" t="s">
        <v>394</v>
      </c>
      <c r="L270" s="2">
        <v>7</v>
      </c>
      <c r="M270" s="2">
        <v>5</v>
      </c>
      <c r="N270" s="2" t="s">
        <v>409</v>
      </c>
      <c r="O270" s="2"/>
      <c r="P270" s="2"/>
      <c r="Q270" s="2">
        <v>2721</v>
      </c>
      <c r="R270" s="2" t="s">
        <v>72</v>
      </c>
      <c r="S270" s="2">
        <v>0</v>
      </c>
      <c r="T270" s="2" t="s">
        <v>34</v>
      </c>
      <c r="U270" s="5">
        <v>2000</v>
      </c>
      <c r="V270" s="2"/>
      <c r="W270" s="2" t="s">
        <v>67</v>
      </c>
      <c r="X270" s="2" t="s">
        <v>409</v>
      </c>
      <c r="Y270" s="2" t="s">
        <v>69</v>
      </c>
      <c r="Z270" s="2" t="s">
        <v>104</v>
      </c>
      <c r="AA270" s="14" t="s">
        <v>103</v>
      </c>
      <c r="AB270" s="13">
        <v>340081</v>
      </c>
      <c r="AC270" s="13">
        <v>150000</v>
      </c>
    </row>
    <row r="271" spans="1:29" x14ac:dyDescent="0.25">
      <c r="A271" s="2" t="str">
        <f t="shared" si="4"/>
        <v>1.7.2R2537110ADMINISTRACIÓN CENTRAL DE PROTECCIÓN CIVIL Y BOMBEROSDIRECCIÓN GENERAL DE PROTECCIÓN CIVIL Y BOMBEROS</v>
      </c>
      <c r="C271" s="2" t="s">
        <v>487</v>
      </c>
      <c r="D271" s="2" t="s">
        <v>353</v>
      </c>
      <c r="E271" s="2" t="s">
        <v>368</v>
      </c>
      <c r="F271" s="2" t="s">
        <v>362</v>
      </c>
      <c r="G271" s="2" t="s">
        <v>372</v>
      </c>
      <c r="H271" s="2" t="s">
        <v>205</v>
      </c>
      <c r="I271" s="2" t="s">
        <v>383</v>
      </c>
      <c r="J271" s="2" t="s">
        <v>51</v>
      </c>
      <c r="K271" s="2" t="s">
        <v>400</v>
      </c>
      <c r="L271" s="2">
        <v>2</v>
      </c>
      <c r="M271" s="2">
        <v>5</v>
      </c>
      <c r="N271" s="2" t="s">
        <v>409</v>
      </c>
      <c r="O271" s="2"/>
      <c r="P271" s="2"/>
      <c r="Q271" s="2">
        <v>3711</v>
      </c>
      <c r="R271" s="2" t="s">
        <v>18</v>
      </c>
      <c r="S271" s="2">
        <v>0</v>
      </c>
      <c r="T271" s="2" t="s">
        <v>34</v>
      </c>
      <c r="U271" s="5">
        <v>3000</v>
      </c>
      <c r="V271" s="2"/>
      <c r="W271" s="2" t="s">
        <v>186</v>
      </c>
      <c r="X271" s="2" t="s">
        <v>409</v>
      </c>
      <c r="Y271" s="2" t="s">
        <v>203</v>
      </c>
      <c r="Z271" s="2" t="s">
        <v>350</v>
      </c>
      <c r="AA271" s="2" t="s">
        <v>204</v>
      </c>
      <c r="AB271" s="13">
        <v>150000</v>
      </c>
      <c r="AC271" s="13">
        <v>150000</v>
      </c>
    </row>
    <row r="272" spans="1:29" x14ac:dyDescent="0.25">
      <c r="A272" s="2" t="str">
        <f t="shared" si="4"/>
        <v>3.1.1E9623510SERVICIO VETERINARIODIRECCIÓN GENERAL DE DESARROLLO RURAL</v>
      </c>
      <c r="C272" s="2" t="s">
        <v>487</v>
      </c>
      <c r="D272" s="2" t="s">
        <v>358</v>
      </c>
      <c r="E272" s="2" t="s">
        <v>370</v>
      </c>
      <c r="F272" s="2" t="s">
        <v>363</v>
      </c>
      <c r="G272" s="2" t="s">
        <v>378</v>
      </c>
      <c r="H272" s="2" t="s">
        <v>221</v>
      </c>
      <c r="I272" s="2" t="s">
        <v>391</v>
      </c>
      <c r="J272" s="2" t="s">
        <v>25</v>
      </c>
      <c r="K272" s="2" t="s">
        <v>394</v>
      </c>
      <c r="L272" s="2">
        <v>9</v>
      </c>
      <c r="M272" s="2">
        <v>6</v>
      </c>
      <c r="N272" s="2" t="s">
        <v>410</v>
      </c>
      <c r="O272" s="2"/>
      <c r="P272" s="2"/>
      <c r="Q272" s="2">
        <v>2351</v>
      </c>
      <c r="R272" s="2" t="s">
        <v>219</v>
      </c>
      <c r="S272" s="2">
        <v>0</v>
      </c>
      <c r="T272" s="2" t="s">
        <v>34</v>
      </c>
      <c r="U272" s="5">
        <v>2000</v>
      </c>
      <c r="V272" s="2"/>
      <c r="W272" s="2" t="s">
        <v>222</v>
      </c>
      <c r="X272" s="2" t="s">
        <v>410</v>
      </c>
      <c r="Y272" s="2" t="s">
        <v>238</v>
      </c>
      <c r="Z272" s="2" t="s">
        <v>218</v>
      </c>
      <c r="AA272" s="2" t="s">
        <v>220</v>
      </c>
      <c r="AB272" s="13">
        <v>150000</v>
      </c>
      <c r="AC272" s="13">
        <v>150000</v>
      </c>
    </row>
    <row r="273" spans="1:29" x14ac:dyDescent="0.25">
      <c r="A273" s="2" t="str">
        <f t="shared" si="4"/>
        <v>2.7.1S6833510ADMINISTRACIÓN GENERAL DE LA COORDINACIÓN GENERAL DE PARTICIPACIÓN CIUDADANA Y CONSTRUCCIÓN DE COMUNIDADDESPACHO DE LA COORDINACIÓN GENERAL DE PARTICIPACIÓN CIUDADANA Y CONSTRUCCIÓN DE COMUNIDAD</v>
      </c>
      <c r="C273" s="2" t="s">
        <v>487</v>
      </c>
      <c r="D273" s="2" t="s">
        <v>355</v>
      </c>
      <c r="E273" s="2" t="s">
        <v>369</v>
      </c>
      <c r="F273" s="2" t="s">
        <v>360</v>
      </c>
      <c r="G273" s="2" t="s">
        <v>377</v>
      </c>
      <c r="H273" s="2" t="s">
        <v>141</v>
      </c>
      <c r="I273" s="2" t="s">
        <v>390</v>
      </c>
      <c r="J273" s="2" t="s">
        <v>258</v>
      </c>
      <c r="K273" s="2" t="s">
        <v>401</v>
      </c>
      <c r="L273" s="2">
        <v>6</v>
      </c>
      <c r="M273" s="2">
        <v>8</v>
      </c>
      <c r="N273" s="2" t="s">
        <v>412</v>
      </c>
      <c r="O273" s="2"/>
      <c r="P273" s="2"/>
      <c r="Q273" s="2">
        <v>3351</v>
      </c>
      <c r="R273" s="2" t="s">
        <v>194</v>
      </c>
      <c r="S273" s="2">
        <v>0</v>
      </c>
      <c r="T273" s="2" t="s">
        <v>34</v>
      </c>
      <c r="U273" s="5">
        <v>3000</v>
      </c>
      <c r="V273" s="2"/>
      <c r="W273" s="2" t="s">
        <v>255</v>
      </c>
      <c r="X273" s="2" t="s">
        <v>412</v>
      </c>
      <c r="Y273" s="2" t="s">
        <v>277</v>
      </c>
      <c r="Z273" s="2" t="s">
        <v>276</v>
      </c>
      <c r="AA273" s="2" t="s">
        <v>262</v>
      </c>
      <c r="AB273" s="13">
        <v>850000</v>
      </c>
      <c r="AC273" s="13">
        <v>200000</v>
      </c>
    </row>
    <row r="274" spans="1:29" x14ac:dyDescent="0.25">
      <c r="A274" s="2" t="str">
        <f t="shared" si="4"/>
        <v>1.3.4E12156710QUEMAS AGRICOLAS E INCENDIOS FORESTALES PREVENIDOSDIRECCIÓN DE PROYECTO CAJITITLAN</v>
      </c>
      <c r="C274" s="2" t="s">
        <v>487</v>
      </c>
      <c r="D274" s="2" t="s">
        <v>353</v>
      </c>
      <c r="E274" s="2" t="s">
        <v>368</v>
      </c>
      <c r="F274" s="2" t="s">
        <v>354</v>
      </c>
      <c r="G274" s="2" t="s">
        <v>371</v>
      </c>
      <c r="H274" s="2" t="s">
        <v>37</v>
      </c>
      <c r="I274" s="2" t="s">
        <v>380</v>
      </c>
      <c r="J274" s="2" t="s">
        <v>25</v>
      </c>
      <c r="K274" s="2" t="s">
        <v>394</v>
      </c>
      <c r="L274" s="2">
        <v>12</v>
      </c>
      <c r="M274" s="2">
        <v>1</v>
      </c>
      <c r="N274" s="2" t="s">
        <v>405</v>
      </c>
      <c r="O274" s="2"/>
      <c r="P274" s="2"/>
      <c r="Q274" s="2">
        <v>5671</v>
      </c>
      <c r="R274" s="2" t="s">
        <v>74</v>
      </c>
      <c r="S274" s="2">
        <v>0</v>
      </c>
      <c r="T274" s="2" t="s">
        <v>34</v>
      </c>
      <c r="U274" s="5">
        <v>5000</v>
      </c>
      <c r="V274" s="2"/>
      <c r="W274" s="2" t="s">
        <v>282</v>
      </c>
      <c r="X274" s="2" t="s">
        <v>405</v>
      </c>
      <c r="Y274" s="2" t="s">
        <v>283</v>
      </c>
      <c r="Z274" s="2" t="s">
        <v>288</v>
      </c>
      <c r="AA274" s="2" t="s">
        <v>348</v>
      </c>
      <c r="AB274" s="13">
        <v>148000</v>
      </c>
      <c r="AC274" s="13">
        <v>148000</v>
      </c>
    </row>
    <row r="275" spans="1:29" x14ac:dyDescent="0.25">
      <c r="A275" s="2" t="str">
        <f t="shared" si="4"/>
        <v>1.7.2R2551510ADMINISTRACIÓN CENTRAL DE PROTECCIÓN CIVIL Y BOMBEROSDIRECCIÓN GENERAL DE PROTECCIÓN CIVIL Y BOMBEROS</v>
      </c>
      <c r="C275" s="2" t="s">
        <v>487</v>
      </c>
      <c r="D275" s="2" t="s">
        <v>353</v>
      </c>
      <c r="E275" s="2" t="s">
        <v>368</v>
      </c>
      <c r="F275" s="2" t="s">
        <v>362</v>
      </c>
      <c r="G275" s="2" t="s">
        <v>372</v>
      </c>
      <c r="H275" s="2" t="s">
        <v>205</v>
      </c>
      <c r="I275" s="2" t="s">
        <v>383</v>
      </c>
      <c r="J275" s="2" t="s">
        <v>51</v>
      </c>
      <c r="K275" s="2" t="s">
        <v>400</v>
      </c>
      <c r="L275" s="2">
        <v>2</v>
      </c>
      <c r="M275" s="2">
        <v>5</v>
      </c>
      <c r="N275" s="2" t="s">
        <v>409</v>
      </c>
      <c r="O275" s="2"/>
      <c r="P275" s="2"/>
      <c r="Q275" s="2">
        <v>5151</v>
      </c>
      <c r="R275" s="2" t="s">
        <v>131</v>
      </c>
      <c r="S275" s="2">
        <v>0</v>
      </c>
      <c r="T275" s="2" t="s">
        <v>34</v>
      </c>
      <c r="U275" s="5">
        <v>5000</v>
      </c>
      <c r="V275" s="2"/>
      <c r="W275" s="2" t="s">
        <v>186</v>
      </c>
      <c r="X275" s="2" t="s">
        <v>409</v>
      </c>
      <c r="Y275" s="2" t="s">
        <v>203</v>
      </c>
      <c r="Z275" s="2" t="s">
        <v>350</v>
      </c>
      <c r="AA275" s="2" t="s">
        <v>204</v>
      </c>
      <c r="AB275" s="13">
        <v>130000</v>
      </c>
      <c r="AC275" s="13">
        <v>130000</v>
      </c>
    </row>
    <row r="276" spans="1:29" x14ac:dyDescent="0.25">
      <c r="A276" s="2" t="str">
        <f t="shared" si="4"/>
        <v>3.8.2E1735310INFRAESTRUCTURA TECNOLOGICA ENTREGADADIRECCION GENERAL DE INNOVACION GUBERNAMENTAL</v>
      </c>
      <c r="C276" s="2" t="s">
        <v>487</v>
      </c>
      <c r="D276" s="2" t="s">
        <v>358</v>
      </c>
      <c r="E276" s="2" t="s">
        <v>370</v>
      </c>
      <c r="F276" s="2" t="s">
        <v>359</v>
      </c>
      <c r="G276" s="2" t="s">
        <v>379</v>
      </c>
      <c r="H276" s="2" t="s">
        <v>24</v>
      </c>
      <c r="I276" s="2" t="s">
        <v>392</v>
      </c>
      <c r="J276" s="2" t="s">
        <v>25</v>
      </c>
      <c r="K276" s="2" t="s">
        <v>394</v>
      </c>
      <c r="L276" s="2">
        <v>1</v>
      </c>
      <c r="M276" s="2">
        <v>7</v>
      </c>
      <c r="N276" s="2" t="s">
        <v>411</v>
      </c>
      <c r="O276" s="2"/>
      <c r="P276" s="2"/>
      <c r="Q276" s="2">
        <v>3531</v>
      </c>
      <c r="R276" s="2" t="s">
        <v>28</v>
      </c>
      <c r="S276" s="2">
        <v>0</v>
      </c>
      <c r="T276" s="2" t="s">
        <v>34</v>
      </c>
      <c r="U276" s="5">
        <v>3000</v>
      </c>
      <c r="V276" s="2"/>
      <c r="W276" s="2" t="s">
        <v>22</v>
      </c>
      <c r="X276" s="2" t="s">
        <v>411</v>
      </c>
      <c r="Y276" s="2" t="s">
        <v>23</v>
      </c>
      <c r="Z276" s="2" t="s">
        <v>26</v>
      </c>
      <c r="AA276" s="2" t="s">
        <v>14</v>
      </c>
      <c r="AB276" s="13">
        <v>120000</v>
      </c>
      <c r="AC276" s="13">
        <v>120000</v>
      </c>
    </row>
    <row r="277" spans="1:29" x14ac:dyDescent="0.25">
      <c r="A277" s="2" t="str">
        <f t="shared" si="4"/>
        <v>2.1.5R7329710CONTROL DE FELINOS, CANINOS Y VIDA SILVESTRE EN EL MUNICIPIOUNIDAD DE ACOPIO Y SALUD ANIMAL MUNICIPAL</v>
      </c>
      <c r="C277" s="2" t="s">
        <v>487</v>
      </c>
      <c r="D277" s="2" t="s">
        <v>355</v>
      </c>
      <c r="E277" s="2" t="s">
        <v>369</v>
      </c>
      <c r="F277" s="2" t="s">
        <v>364</v>
      </c>
      <c r="G277" s="2" t="s">
        <v>373</v>
      </c>
      <c r="H277" s="2" t="s">
        <v>341</v>
      </c>
      <c r="I277" s="2" t="s">
        <v>384</v>
      </c>
      <c r="J277" s="2" t="s">
        <v>51</v>
      </c>
      <c r="K277" s="2" t="s">
        <v>400</v>
      </c>
      <c r="L277" s="2">
        <v>7</v>
      </c>
      <c r="M277" s="2">
        <v>3</v>
      </c>
      <c r="N277" s="2" t="s">
        <v>407</v>
      </c>
      <c r="O277" s="2"/>
      <c r="P277" s="2"/>
      <c r="Q277" s="2">
        <v>2971</v>
      </c>
      <c r="R277" s="2" t="s">
        <v>342</v>
      </c>
      <c r="S277" s="2">
        <v>0</v>
      </c>
      <c r="T277" s="2" t="s">
        <v>34</v>
      </c>
      <c r="U277" s="5">
        <v>2000</v>
      </c>
      <c r="V277" s="2"/>
      <c r="W277" s="2" t="s">
        <v>67</v>
      </c>
      <c r="X277" s="2" t="s">
        <v>407</v>
      </c>
      <c r="Y277" s="2" t="s">
        <v>343</v>
      </c>
      <c r="Z277" s="2" t="s">
        <v>344</v>
      </c>
      <c r="AA277" s="2" t="s">
        <v>345</v>
      </c>
      <c r="AB277" s="13">
        <v>120000</v>
      </c>
      <c r="AC277" s="13">
        <v>120000</v>
      </c>
    </row>
    <row r="278" spans="1:29" x14ac:dyDescent="0.25">
      <c r="A278" s="2" t="str">
        <f t="shared" si="4"/>
        <v>1.7.2R2551210ADMINISTRACIÓN CENTRAL DE PROTECCIÓN CIVIL Y BOMBEROSDIRECCIÓN GENERAL DE PROTECCIÓN CIVIL Y BOMBEROS</v>
      </c>
      <c r="C278" s="2" t="s">
        <v>487</v>
      </c>
      <c r="D278" s="2" t="s">
        <v>353</v>
      </c>
      <c r="E278" s="2" t="s">
        <v>368</v>
      </c>
      <c r="F278" s="2" t="s">
        <v>362</v>
      </c>
      <c r="G278" s="2" t="s">
        <v>372</v>
      </c>
      <c r="H278" s="2" t="s">
        <v>205</v>
      </c>
      <c r="I278" s="2" t="s">
        <v>383</v>
      </c>
      <c r="J278" s="2" t="s">
        <v>51</v>
      </c>
      <c r="K278" s="2" t="s">
        <v>400</v>
      </c>
      <c r="L278" s="2">
        <v>2</v>
      </c>
      <c r="M278" s="2">
        <v>5</v>
      </c>
      <c r="N278" s="2" t="s">
        <v>409</v>
      </c>
      <c r="O278" s="2"/>
      <c r="P278" s="2"/>
      <c r="Q278" s="2">
        <v>5121</v>
      </c>
      <c r="R278" s="2" t="s">
        <v>172</v>
      </c>
      <c r="S278" s="2">
        <v>0</v>
      </c>
      <c r="T278" s="2" t="s">
        <v>34</v>
      </c>
      <c r="U278" s="5">
        <v>5000</v>
      </c>
      <c r="V278" s="2"/>
      <c r="W278" s="2" t="s">
        <v>186</v>
      </c>
      <c r="X278" s="2" t="s">
        <v>409</v>
      </c>
      <c r="Y278" s="2" t="s">
        <v>203</v>
      </c>
      <c r="Z278" s="2" t="s">
        <v>350</v>
      </c>
      <c r="AA278" s="2" t="s">
        <v>204</v>
      </c>
      <c r="AB278" s="13">
        <v>120000</v>
      </c>
      <c r="AC278" s="13">
        <v>120000</v>
      </c>
    </row>
    <row r="279" spans="1:29" x14ac:dyDescent="0.25">
      <c r="A279" s="2" t="str">
        <f t="shared" si="4"/>
        <v>2.2.7R18444510SUMINISTRO DE AGUADIRECCIÓN GENERAL DE VIVIENDA</v>
      </c>
      <c r="C279" s="2" t="s">
        <v>487</v>
      </c>
      <c r="D279" s="2" t="s">
        <v>355</v>
      </c>
      <c r="E279" s="2" t="s">
        <v>369</v>
      </c>
      <c r="F279" s="2" t="s">
        <v>356</v>
      </c>
      <c r="G279" s="2" t="s">
        <v>374</v>
      </c>
      <c r="H279" s="2" t="s">
        <v>299</v>
      </c>
      <c r="I279" s="2" t="s">
        <v>385</v>
      </c>
      <c r="J279" s="2" t="s">
        <v>51</v>
      </c>
      <c r="K279" s="2" t="s">
        <v>400</v>
      </c>
      <c r="L279" s="2">
        <v>18</v>
      </c>
      <c r="M279" s="2">
        <v>4</v>
      </c>
      <c r="N279" s="14" t="s">
        <v>408</v>
      </c>
      <c r="O279" s="2"/>
      <c r="P279" s="2"/>
      <c r="Q279" s="2">
        <v>4451</v>
      </c>
      <c r="R279" s="2" t="s">
        <v>198</v>
      </c>
      <c r="S279" s="2">
        <v>0</v>
      </c>
      <c r="T279" s="2" t="s">
        <v>34</v>
      </c>
      <c r="U279" s="5">
        <v>4000</v>
      </c>
      <c r="V279" s="2"/>
      <c r="W279" s="2" t="s">
        <v>296</v>
      </c>
      <c r="X279" s="14" t="s">
        <v>408</v>
      </c>
      <c r="Y279" s="2" t="s">
        <v>297</v>
      </c>
      <c r="Z279" s="2" t="s">
        <v>300</v>
      </c>
      <c r="AA279" s="2" t="s">
        <v>302</v>
      </c>
      <c r="AB279" s="13">
        <v>150000</v>
      </c>
      <c r="AC279" s="13">
        <v>150000</v>
      </c>
    </row>
    <row r="280" spans="1:29" x14ac:dyDescent="0.25">
      <c r="A280" s="2" t="str">
        <f t="shared" si="4"/>
        <v>2.2.7R18421210SUMINISTRO DE AGUADIRECCIÓN GENERAL DE LABORATORIO URBANO</v>
      </c>
      <c r="C280" s="2" t="s">
        <v>487</v>
      </c>
      <c r="D280" s="2" t="s">
        <v>355</v>
      </c>
      <c r="E280" s="2" t="s">
        <v>369</v>
      </c>
      <c r="F280" s="2" t="s">
        <v>356</v>
      </c>
      <c r="G280" s="2" t="s">
        <v>374</v>
      </c>
      <c r="H280" s="2" t="s">
        <v>299</v>
      </c>
      <c r="I280" s="2" t="s">
        <v>385</v>
      </c>
      <c r="J280" s="2" t="s">
        <v>51</v>
      </c>
      <c r="K280" s="2" t="s">
        <v>400</v>
      </c>
      <c r="L280" s="2">
        <v>18</v>
      </c>
      <c r="M280" s="2">
        <v>4</v>
      </c>
      <c r="N280" s="14" t="s">
        <v>408</v>
      </c>
      <c r="O280" s="2"/>
      <c r="P280" s="2"/>
      <c r="Q280" s="2">
        <v>2121</v>
      </c>
      <c r="R280" s="2" t="s">
        <v>250</v>
      </c>
      <c r="S280" s="2">
        <v>0</v>
      </c>
      <c r="T280" s="2" t="s">
        <v>34</v>
      </c>
      <c r="U280" s="5">
        <v>2000</v>
      </c>
      <c r="V280" s="2"/>
      <c r="W280" s="2" t="s">
        <v>296</v>
      </c>
      <c r="X280" s="14" t="s">
        <v>408</v>
      </c>
      <c r="Y280" s="2" t="s">
        <v>297</v>
      </c>
      <c r="Z280" s="2" t="s">
        <v>300</v>
      </c>
      <c r="AA280" s="2" t="s">
        <v>301</v>
      </c>
      <c r="AB280" s="13">
        <v>120000</v>
      </c>
      <c r="AC280" s="13">
        <v>120000</v>
      </c>
    </row>
    <row r="281" spans="1:29" x14ac:dyDescent="0.25">
      <c r="A281" s="2" t="str">
        <f t="shared" si="4"/>
        <v>2.2.7R18424810SUMINISTRO DE AGUADIRECCIÓN GENERAL DE AGUA POTABLE Y SANEAMIENTO</v>
      </c>
      <c r="C281" s="2" t="s">
        <v>487</v>
      </c>
      <c r="D281" s="2" t="s">
        <v>355</v>
      </c>
      <c r="E281" s="2" t="s">
        <v>369</v>
      </c>
      <c r="F281" s="2" t="s">
        <v>356</v>
      </c>
      <c r="G281" s="2" t="s">
        <v>374</v>
      </c>
      <c r="H281" s="2" t="s">
        <v>299</v>
      </c>
      <c r="I281" s="2" t="s">
        <v>385</v>
      </c>
      <c r="J281" s="2" t="s">
        <v>51</v>
      </c>
      <c r="K281" s="2" t="s">
        <v>400</v>
      </c>
      <c r="L281" s="2">
        <v>18</v>
      </c>
      <c r="M281" s="2">
        <v>4</v>
      </c>
      <c r="N281" s="14" t="s">
        <v>408</v>
      </c>
      <c r="O281" s="2"/>
      <c r="P281" s="2"/>
      <c r="Q281" s="2">
        <v>2481</v>
      </c>
      <c r="R281" s="2" t="s">
        <v>105</v>
      </c>
      <c r="S281" s="2">
        <v>0</v>
      </c>
      <c r="T281" s="2" t="s">
        <v>34</v>
      </c>
      <c r="U281" s="5">
        <v>2000</v>
      </c>
      <c r="V281" s="2"/>
      <c r="W281" s="2" t="s">
        <v>296</v>
      </c>
      <c r="X281" s="14" t="s">
        <v>408</v>
      </c>
      <c r="Y281" s="2" t="s">
        <v>297</v>
      </c>
      <c r="Z281" s="2" t="s">
        <v>300</v>
      </c>
      <c r="AA281" s="2" t="s">
        <v>303</v>
      </c>
      <c r="AB281" s="13">
        <v>120000</v>
      </c>
      <c r="AC281" s="13">
        <v>120000</v>
      </c>
    </row>
    <row r="282" spans="1:29" x14ac:dyDescent="0.25">
      <c r="A282" s="2" t="str">
        <f t="shared" si="4"/>
        <v>1.3.4M4739630RECURSOS RECAUDADOS DE MANERA EFICIENTE PROGRAMADOSDIRECCIÓN GENERAL DE INGRESOS</v>
      </c>
      <c r="C282" s="2" t="s">
        <v>487</v>
      </c>
      <c r="D282" s="2" t="s">
        <v>353</v>
      </c>
      <c r="E282" s="2" t="s">
        <v>368</v>
      </c>
      <c r="F282" s="2" t="s">
        <v>354</v>
      </c>
      <c r="G282" s="2" t="s">
        <v>371</v>
      </c>
      <c r="H282" s="2" t="s">
        <v>37</v>
      </c>
      <c r="I282" s="2" t="s">
        <v>380</v>
      </c>
      <c r="J282" s="2" t="s">
        <v>152</v>
      </c>
      <c r="K282" s="2" t="s">
        <v>397</v>
      </c>
      <c r="L282" s="2">
        <v>4</v>
      </c>
      <c r="M282" s="2">
        <v>7</v>
      </c>
      <c r="N282" s="2" t="s">
        <v>411</v>
      </c>
      <c r="O282" s="2"/>
      <c r="P282" s="2"/>
      <c r="Q282" s="2">
        <v>3963</v>
      </c>
      <c r="R282" s="2" t="s">
        <v>319</v>
      </c>
      <c r="S282" s="2">
        <v>0</v>
      </c>
      <c r="T282" s="2" t="s">
        <v>34</v>
      </c>
      <c r="U282" s="5">
        <v>3000</v>
      </c>
      <c r="V282" s="2"/>
      <c r="W282" s="2" t="s">
        <v>311</v>
      </c>
      <c r="X282" s="2" t="s">
        <v>411</v>
      </c>
      <c r="Y282" s="2" t="s">
        <v>312</v>
      </c>
      <c r="Z282" s="2" t="s">
        <v>314</v>
      </c>
      <c r="AA282" s="2" t="s">
        <v>313</v>
      </c>
      <c r="AB282" s="13">
        <v>120000</v>
      </c>
      <c r="AC282" s="13">
        <v>120000</v>
      </c>
    </row>
    <row r="283" spans="1:29" x14ac:dyDescent="0.25">
      <c r="A283" s="2" t="str">
        <f t="shared" si="4"/>
        <v>1.3.4E7556210SACRIFICIO DE BOVINOS Y PORCINOS EN EL RASTRO MUNICIPALDIRECCIÓN DE RASTRO</v>
      </c>
      <c r="C283" s="2" t="s">
        <v>487</v>
      </c>
      <c r="D283" s="2" t="s">
        <v>353</v>
      </c>
      <c r="E283" s="2" t="s">
        <v>368</v>
      </c>
      <c r="F283" s="2" t="s">
        <v>354</v>
      </c>
      <c r="G283" s="2" t="s">
        <v>371</v>
      </c>
      <c r="H283" s="2" t="s">
        <v>37</v>
      </c>
      <c r="I283" s="2" t="s">
        <v>380</v>
      </c>
      <c r="J283" s="2" t="s">
        <v>25</v>
      </c>
      <c r="K283" s="2" t="s">
        <v>394</v>
      </c>
      <c r="L283" s="2">
        <v>7</v>
      </c>
      <c r="M283" s="2">
        <v>5</v>
      </c>
      <c r="N283" s="2" t="s">
        <v>409</v>
      </c>
      <c r="O283" s="2"/>
      <c r="P283" s="2"/>
      <c r="Q283" s="2">
        <v>5621</v>
      </c>
      <c r="R283" s="2" t="s">
        <v>85</v>
      </c>
      <c r="S283" s="2">
        <v>0</v>
      </c>
      <c r="T283" s="2" t="s">
        <v>34</v>
      </c>
      <c r="U283" s="5">
        <v>5000</v>
      </c>
      <c r="V283" s="2"/>
      <c r="W283" s="2" t="s">
        <v>67</v>
      </c>
      <c r="X283" s="2" t="s">
        <v>409</v>
      </c>
      <c r="Y283" s="2" t="s">
        <v>69</v>
      </c>
      <c r="Z283" s="2" t="s">
        <v>115</v>
      </c>
      <c r="AA283" s="14" t="s">
        <v>116</v>
      </c>
      <c r="AB283" s="13">
        <v>120000</v>
      </c>
      <c r="AC283" s="13">
        <v>120000</v>
      </c>
    </row>
    <row r="284" spans="1:29" x14ac:dyDescent="0.25">
      <c r="A284" s="2" t="str">
        <f t="shared" si="4"/>
        <v>1.3.4E7529110SERVICIOS MÉDICOS DE CALIDADDIRECCIÓN GENERAL DE SERVICIOS MÉDICOS MUNICIPALES</v>
      </c>
      <c r="C284" s="2" t="s">
        <v>487</v>
      </c>
      <c r="D284" s="2" t="s">
        <v>353</v>
      </c>
      <c r="E284" s="2" t="s">
        <v>368</v>
      </c>
      <c r="F284" s="2" t="s">
        <v>354</v>
      </c>
      <c r="G284" s="2" t="s">
        <v>371</v>
      </c>
      <c r="H284" s="2" t="s">
        <v>37</v>
      </c>
      <c r="I284" s="2" t="s">
        <v>380</v>
      </c>
      <c r="J284" s="2" t="s">
        <v>25</v>
      </c>
      <c r="K284" s="2" t="s">
        <v>394</v>
      </c>
      <c r="L284" s="2">
        <v>7</v>
      </c>
      <c r="M284" s="2">
        <v>5</v>
      </c>
      <c r="N284" s="2" t="s">
        <v>409</v>
      </c>
      <c r="O284" s="2"/>
      <c r="P284" s="2"/>
      <c r="Q284" s="2">
        <v>2911</v>
      </c>
      <c r="R284" s="2" t="s">
        <v>15</v>
      </c>
      <c r="S284" s="2">
        <v>0</v>
      </c>
      <c r="T284" s="2" t="s">
        <v>34</v>
      </c>
      <c r="U284" s="5">
        <v>2000</v>
      </c>
      <c r="V284" s="2"/>
      <c r="W284" s="2" t="s">
        <v>67</v>
      </c>
      <c r="X284" s="2" t="s">
        <v>409</v>
      </c>
      <c r="Y284" s="2" t="s">
        <v>69</v>
      </c>
      <c r="Z284" s="2" t="s">
        <v>104</v>
      </c>
      <c r="AA284" s="14" t="s">
        <v>103</v>
      </c>
      <c r="AB284" s="13">
        <v>110740</v>
      </c>
      <c r="AC284" s="13">
        <v>110740</v>
      </c>
    </row>
    <row r="285" spans="1:29" x14ac:dyDescent="0.25">
      <c r="A285" s="2" t="str">
        <f t="shared" si="4"/>
        <v>1.3.4M5732910SERVICIOS CONTRATADOSDIRECCIÓN GENERAL DE ADMINISTRACIÓN</v>
      </c>
      <c r="C285" s="2" t="s">
        <v>487</v>
      </c>
      <c r="D285" s="2" t="s">
        <v>353</v>
      </c>
      <c r="E285" s="2" t="s">
        <v>368</v>
      </c>
      <c r="F285" s="2" t="s">
        <v>354</v>
      </c>
      <c r="G285" s="2" t="s">
        <v>371</v>
      </c>
      <c r="H285" s="2" t="s">
        <v>37</v>
      </c>
      <c r="I285" s="2" t="s">
        <v>380</v>
      </c>
      <c r="J285" s="2" t="s">
        <v>152</v>
      </c>
      <c r="K285" s="2" t="s">
        <v>397</v>
      </c>
      <c r="L285" s="2">
        <v>5</v>
      </c>
      <c r="M285" s="2">
        <v>7</v>
      </c>
      <c r="N285" s="2" t="s">
        <v>411</v>
      </c>
      <c r="O285" s="2"/>
      <c r="P285" s="2"/>
      <c r="Q285" s="2">
        <v>3291</v>
      </c>
      <c r="R285" s="2" t="s">
        <v>174</v>
      </c>
      <c r="S285" s="2">
        <v>0</v>
      </c>
      <c r="T285" s="2" t="s">
        <v>34</v>
      </c>
      <c r="U285" s="5">
        <v>3000</v>
      </c>
      <c r="V285" s="2"/>
      <c r="W285" s="2" t="s">
        <v>149</v>
      </c>
      <c r="X285" s="2" t="s">
        <v>411</v>
      </c>
      <c r="Y285" s="2" t="s">
        <v>150</v>
      </c>
      <c r="Z285" s="2" t="s">
        <v>173</v>
      </c>
      <c r="AA285" s="2" t="s">
        <v>151</v>
      </c>
      <c r="AB285" s="13">
        <v>103880</v>
      </c>
      <c r="AC285" s="13">
        <v>103880</v>
      </c>
    </row>
    <row r="286" spans="1:29" x14ac:dyDescent="0.25">
      <c r="A286" s="2" t="str">
        <f t="shared" si="4"/>
        <v>1.3.4E7525110SERVICIO DE BALIZAMIENTO Y SEÑALETICADIRECCIÓN GENERAL DE MANTENIMIENTO URBANO</v>
      </c>
      <c r="C286" s="2" t="s">
        <v>487</v>
      </c>
      <c r="D286" s="2" t="s">
        <v>353</v>
      </c>
      <c r="E286" s="2" t="s">
        <v>368</v>
      </c>
      <c r="F286" s="2" t="s">
        <v>354</v>
      </c>
      <c r="G286" s="2" t="s">
        <v>371</v>
      </c>
      <c r="H286" s="2" t="s">
        <v>37</v>
      </c>
      <c r="I286" s="2" t="s">
        <v>380</v>
      </c>
      <c r="J286" s="2" t="s">
        <v>25</v>
      </c>
      <c r="K286" s="2" t="s">
        <v>394</v>
      </c>
      <c r="L286" s="2">
        <v>7</v>
      </c>
      <c r="M286" s="2">
        <v>5</v>
      </c>
      <c r="N286" s="2" t="s">
        <v>409</v>
      </c>
      <c r="O286" s="2"/>
      <c r="P286" s="2"/>
      <c r="Q286" s="2">
        <v>2511</v>
      </c>
      <c r="R286" s="2" t="s">
        <v>89</v>
      </c>
      <c r="S286" s="2">
        <v>0</v>
      </c>
      <c r="T286" s="2" t="s">
        <v>34</v>
      </c>
      <c r="U286" s="5">
        <v>2000</v>
      </c>
      <c r="V286" s="2"/>
      <c r="W286" s="2" t="s">
        <v>67</v>
      </c>
      <c r="X286" s="2" t="s">
        <v>409</v>
      </c>
      <c r="Y286" s="2" t="s">
        <v>69</v>
      </c>
      <c r="Z286" s="2" t="s">
        <v>96</v>
      </c>
      <c r="AA286" s="2" t="s">
        <v>97</v>
      </c>
      <c r="AB286" s="13">
        <v>100009.96</v>
      </c>
      <c r="AC286" s="13">
        <v>100009.96</v>
      </c>
    </row>
    <row r="287" spans="1:29" x14ac:dyDescent="0.25">
      <c r="A287" s="2" t="str">
        <f t="shared" si="4"/>
        <v>3.8.2E1759710INFRAESTRUCTURA TECNOLOGICA ENTREGADADIRECCION GENERAL DE INNOVACION GUBERNAMENTAL</v>
      </c>
      <c r="C287" s="2" t="s">
        <v>487</v>
      </c>
      <c r="D287" s="2" t="s">
        <v>358</v>
      </c>
      <c r="E287" s="2" t="s">
        <v>370</v>
      </c>
      <c r="F287" s="2" t="s">
        <v>359</v>
      </c>
      <c r="G287" s="2" t="s">
        <v>379</v>
      </c>
      <c r="H287" s="2" t="s">
        <v>24</v>
      </c>
      <c r="I287" s="2" t="s">
        <v>392</v>
      </c>
      <c r="J287" s="2" t="s">
        <v>25</v>
      </c>
      <c r="K287" s="2" t="s">
        <v>394</v>
      </c>
      <c r="L287" s="2">
        <v>1</v>
      </c>
      <c r="M287" s="2">
        <v>7</v>
      </c>
      <c r="N287" s="2" t="s">
        <v>411</v>
      </c>
      <c r="O287" s="2"/>
      <c r="P287" s="2"/>
      <c r="Q287" s="2">
        <v>5971</v>
      </c>
      <c r="R287" s="2" t="s">
        <v>21</v>
      </c>
      <c r="S287" s="2">
        <v>0</v>
      </c>
      <c r="T287" s="2" t="s">
        <v>34</v>
      </c>
      <c r="U287" s="5">
        <v>5000</v>
      </c>
      <c r="V287" s="2"/>
      <c r="W287" s="2" t="s">
        <v>22</v>
      </c>
      <c r="X287" s="2" t="s">
        <v>411</v>
      </c>
      <c r="Y287" s="2" t="s">
        <v>23</v>
      </c>
      <c r="Z287" s="2" t="s">
        <v>26</v>
      </c>
      <c r="AA287" s="2" t="s">
        <v>14</v>
      </c>
      <c r="AB287" s="13">
        <v>100000</v>
      </c>
      <c r="AC287" s="13">
        <v>100000</v>
      </c>
    </row>
    <row r="288" spans="1:29" x14ac:dyDescent="0.25">
      <c r="A288" s="2" t="str">
        <f t="shared" si="4"/>
        <v>1.3.4P1752110UNIDADES RESPONSABLES DE GASTO EVALUADASDIRECCION GENERAL DE COMUNICACION SOCIAL</v>
      </c>
      <c r="C288" s="2" t="s">
        <v>487</v>
      </c>
      <c r="D288" s="2" t="s">
        <v>353</v>
      </c>
      <c r="E288" s="2" t="s">
        <v>368</v>
      </c>
      <c r="F288" s="2" t="s">
        <v>354</v>
      </c>
      <c r="G288" s="2" t="s">
        <v>371</v>
      </c>
      <c r="H288" s="2" t="s">
        <v>37</v>
      </c>
      <c r="I288" s="2" t="s">
        <v>380</v>
      </c>
      <c r="J288" s="2" t="s">
        <v>36</v>
      </c>
      <c r="K288" s="2" t="s">
        <v>399</v>
      </c>
      <c r="L288" s="2">
        <v>1</v>
      </c>
      <c r="M288" s="2">
        <v>7</v>
      </c>
      <c r="N288" s="2" t="s">
        <v>411</v>
      </c>
      <c r="O288" s="2"/>
      <c r="P288" s="2"/>
      <c r="Q288" s="2">
        <v>5211</v>
      </c>
      <c r="R288" s="2" t="s">
        <v>29</v>
      </c>
      <c r="S288" s="2">
        <v>0</v>
      </c>
      <c r="T288" s="2" t="s">
        <v>34</v>
      </c>
      <c r="U288" s="5">
        <v>5000</v>
      </c>
      <c r="V288" s="2"/>
      <c r="W288" s="2" t="s">
        <v>22</v>
      </c>
      <c r="X288" s="2" t="s">
        <v>411</v>
      </c>
      <c r="Y288" s="2" t="s">
        <v>39</v>
      </c>
      <c r="Z288" s="2" t="s">
        <v>42</v>
      </c>
      <c r="AA288" s="2" t="s">
        <v>50</v>
      </c>
      <c r="AB288" s="13">
        <v>100000</v>
      </c>
      <c r="AC288" s="13">
        <v>100000</v>
      </c>
    </row>
    <row r="289" spans="1:29" x14ac:dyDescent="0.25">
      <c r="A289" s="2" t="str">
        <f t="shared" si="4"/>
        <v>2.1.5R7321710CONTROL DE FELINOS, CANINOS Y VIDA SILVESTRE EN EL MUNICIPIOUNIDAD DE ACOPIO Y SALUD ANIMAL MUNICIPAL</v>
      </c>
      <c r="C289" s="2" t="s">
        <v>487</v>
      </c>
      <c r="D289" s="2" t="s">
        <v>355</v>
      </c>
      <c r="E289" s="2" t="s">
        <v>369</v>
      </c>
      <c r="F289" s="2" t="s">
        <v>364</v>
      </c>
      <c r="G289" s="2" t="s">
        <v>373</v>
      </c>
      <c r="H289" s="2" t="s">
        <v>341</v>
      </c>
      <c r="I289" s="2" t="s">
        <v>384</v>
      </c>
      <c r="J289" s="2" t="s">
        <v>51</v>
      </c>
      <c r="K289" s="2" t="s">
        <v>400</v>
      </c>
      <c r="L289" s="2">
        <v>7</v>
      </c>
      <c r="M289" s="2">
        <v>3</v>
      </c>
      <c r="N289" s="2" t="s">
        <v>407</v>
      </c>
      <c r="O289" s="2"/>
      <c r="P289" s="2"/>
      <c r="Q289" s="2">
        <v>2171</v>
      </c>
      <c r="R289" s="2" t="s">
        <v>274</v>
      </c>
      <c r="S289" s="2">
        <v>0</v>
      </c>
      <c r="T289" s="2" t="s">
        <v>34</v>
      </c>
      <c r="U289" s="5">
        <v>2000</v>
      </c>
      <c r="V289" s="2"/>
      <c r="W289" s="2" t="s">
        <v>67</v>
      </c>
      <c r="X289" s="2" t="s">
        <v>407</v>
      </c>
      <c r="Y289" s="2" t="s">
        <v>343</v>
      </c>
      <c r="Z289" s="2" t="s">
        <v>344</v>
      </c>
      <c r="AA289" s="2" t="s">
        <v>345</v>
      </c>
      <c r="AB289" s="13">
        <v>100000</v>
      </c>
      <c r="AC289" s="13">
        <v>100000</v>
      </c>
    </row>
    <row r="290" spans="1:29" x14ac:dyDescent="0.25">
      <c r="A290" s="2" t="str">
        <f t="shared" si="4"/>
        <v>1.3.4E7524410SERVICIO DE MANTENIMIENTO EN LOS ESPACIOS PÚBLICOSDIRECCIÓN GENERAL DE MANTENIMIENTO DE ESPACIOS PÚBLICOS</v>
      </c>
      <c r="C290" s="2" t="s">
        <v>487</v>
      </c>
      <c r="D290" s="2" t="s">
        <v>353</v>
      </c>
      <c r="E290" s="2" t="s">
        <v>368</v>
      </c>
      <c r="F290" s="2" t="s">
        <v>354</v>
      </c>
      <c r="G290" s="2" t="s">
        <v>371</v>
      </c>
      <c r="H290" s="2" t="s">
        <v>37</v>
      </c>
      <c r="I290" s="2" t="s">
        <v>380</v>
      </c>
      <c r="J290" s="2" t="s">
        <v>25</v>
      </c>
      <c r="K290" s="2" t="s">
        <v>394</v>
      </c>
      <c r="L290" s="2">
        <v>7</v>
      </c>
      <c r="M290" s="2">
        <v>5</v>
      </c>
      <c r="N290" s="2" t="s">
        <v>409</v>
      </c>
      <c r="O290" s="2"/>
      <c r="P290" s="2"/>
      <c r="Q290" s="2">
        <v>2441</v>
      </c>
      <c r="R290" s="2" t="s">
        <v>75</v>
      </c>
      <c r="S290" s="2">
        <v>0</v>
      </c>
      <c r="T290" s="2" t="s">
        <v>34</v>
      </c>
      <c r="U290" s="5">
        <v>2000</v>
      </c>
      <c r="V290" s="2"/>
      <c r="W290" s="2" t="s">
        <v>67</v>
      </c>
      <c r="X290" s="2" t="s">
        <v>409</v>
      </c>
      <c r="Y290" s="2" t="s">
        <v>69</v>
      </c>
      <c r="Z290" s="2" t="s">
        <v>84</v>
      </c>
      <c r="AA290" s="2" t="s">
        <v>70</v>
      </c>
      <c r="AB290" s="13">
        <v>100000</v>
      </c>
      <c r="AC290" s="13">
        <v>100000</v>
      </c>
    </row>
    <row r="291" spans="1:29" x14ac:dyDescent="0.25">
      <c r="A291" s="2" t="str">
        <f t="shared" si="4"/>
        <v>1.3.4E7524510SERVICIO DE MANTENIMIENTO EN LOS ESPACIOS PÚBLICOSDIRECCIÓN GENERAL DE MANTENIMIENTO DE ESPACIOS PÚBLICOS</v>
      </c>
      <c r="C291" s="2" t="s">
        <v>487</v>
      </c>
      <c r="D291" s="2" t="s">
        <v>353</v>
      </c>
      <c r="E291" s="2" t="s">
        <v>368</v>
      </c>
      <c r="F291" s="2" t="s">
        <v>354</v>
      </c>
      <c r="G291" s="2" t="s">
        <v>371</v>
      </c>
      <c r="H291" s="2" t="s">
        <v>37</v>
      </c>
      <c r="I291" s="2" t="s">
        <v>380</v>
      </c>
      <c r="J291" s="2" t="s">
        <v>25</v>
      </c>
      <c r="K291" s="2" t="s">
        <v>394</v>
      </c>
      <c r="L291" s="2">
        <v>7</v>
      </c>
      <c r="M291" s="2">
        <v>5</v>
      </c>
      <c r="N291" s="2" t="s">
        <v>409</v>
      </c>
      <c r="O291" s="2"/>
      <c r="P291" s="2"/>
      <c r="Q291" s="2">
        <v>2451</v>
      </c>
      <c r="R291" s="2" t="s">
        <v>76</v>
      </c>
      <c r="S291" s="2">
        <v>0</v>
      </c>
      <c r="T291" s="2" t="s">
        <v>34</v>
      </c>
      <c r="U291" s="5">
        <v>2000</v>
      </c>
      <c r="V291" s="2"/>
      <c r="W291" s="2" t="s">
        <v>67</v>
      </c>
      <c r="X291" s="2" t="s">
        <v>409</v>
      </c>
      <c r="Y291" s="2" t="s">
        <v>69</v>
      </c>
      <c r="Z291" s="2" t="s">
        <v>84</v>
      </c>
      <c r="AA291" s="2" t="s">
        <v>70</v>
      </c>
      <c r="AB291" s="13">
        <v>100000</v>
      </c>
      <c r="AC291" s="13">
        <v>100000</v>
      </c>
    </row>
    <row r="292" spans="1:29" x14ac:dyDescent="0.25">
      <c r="A292" s="2" t="str">
        <f t="shared" si="4"/>
        <v>1.3.4M5754210BIENES ADQUIRIDOSDIRECCIÓN GENERAL DE ADMINISTRACIÓN</v>
      </c>
      <c r="C292" s="2" t="s">
        <v>487</v>
      </c>
      <c r="D292" s="2" t="s">
        <v>353</v>
      </c>
      <c r="E292" s="2" t="s">
        <v>368</v>
      </c>
      <c r="F292" s="2" t="s">
        <v>354</v>
      </c>
      <c r="G292" s="2" t="s">
        <v>371</v>
      </c>
      <c r="H292" s="2" t="s">
        <v>37</v>
      </c>
      <c r="I292" s="2" t="s">
        <v>380</v>
      </c>
      <c r="J292" s="2" t="s">
        <v>152</v>
      </c>
      <c r="K292" s="2" t="s">
        <v>397</v>
      </c>
      <c r="L292" s="2">
        <v>5</v>
      </c>
      <c r="M292" s="2">
        <v>7</v>
      </c>
      <c r="N292" s="2" t="s">
        <v>411</v>
      </c>
      <c r="O292" s="2"/>
      <c r="P292" s="2"/>
      <c r="Q292" s="2">
        <v>5421</v>
      </c>
      <c r="R292" s="2" t="s">
        <v>81</v>
      </c>
      <c r="S292" s="2">
        <v>0</v>
      </c>
      <c r="T292" s="2" t="s">
        <v>34</v>
      </c>
      <c r="U292" s="5">
        <v>5000</v>
      </c>
      <c r="V292" s="2"/>
      <c r="W292" s="2" t="s">
        <v>149</v>
      </c>
      <c r="X292" s="2" t="s">
        <v>411</v>
      </c>
      <c r="Y292" s="2" t="s">
        <v>150</v>
      </c>
      <c r="Z292" s="2" t="s">
        <v>148</v>
      </c>
      <c r="AA292" s="2" t="s">
        <v>151</v>
      </c>
      <c r="AB292" s="13">
        <v>100000</v>
      </c>
      <c r="AC292" s="13">
        <v>100000</v>
      </c>
    </row>
    <row r="293" spans="1:29" x14ac:dyDescent="0.25">
      <c r="A293" s="2" t="str">
        <f t="shared" si="4"/>
        <v>1.7.2R2521110ADMINISTRACIÓN CENTRAL DE PROTECCIÓN CIVIL Y BOMBEROSDIRECCIÓN GENERAL DE PROTECCIÓN CIVIL Y BOMBEROS</v>
      </c>
      <c r="C293" s="2" t="s">
        <v>487</v>
      </c>
      <c r="D293" s="2" t="s">
        <v>353</v>
      </c>
      <c r="E293" s="2" t="s">
        <v>368</v>
      </c>
      <c r="F293" s="2" t="s">
        <v>362</v>
      </c>
      <c r="G293" s="2" t="s">
        <v>372</v>
      </c>
      <c r="H293" s="2" t="s">
        <v>205</v>
      </c>
      <c r="I293" s="2" t="s">
        <v>383</v>
      </c>
      <c r="J293" s="2" t="s">
        <v>51</v>
      </c>
      <c r="K293" s="2" t="s">
        <v>400</v>
      </c>
      <c r="L293" s="2">
        <v>2</v>
      </c>
      <c r="M293" s="2">
        <v>5</v>
      </c>
      <c r="N293" s="2" t="s">
        <v>409</v>
      </c>
      <c r="O293" s="2"/>
      <c r="P293" s="2"/>
      <c r="Q293" s="2">
        <v>2111</v>
      </c>
      <c r="R293" s="2" t="s">
        <v>117</v>
      </c>
      <c r="S293" s="2">
        <v>0</v>
      </c>
      <c r="T293" s="2" t="s">
        <v>34</v>
      </c>
      <c r="U293" s="5">
        <v>2000</v>
      </c>
      <c r="V293" s="2"/>
      <c r="W293" s="2" t="s">
        <v>186</v>
      </c>
      <c r="X293" s="2" t="s">
        <v>409</v>
      </c>
      <c r="Y293" s="2" t="s">
        <v>203</v>
      </c>
      <c r="Z293" s="2" t="s">
        <v>350</v>
      </c>
      <c r="AA293" s="2" t="s">
        <v>204</v>
      </c>
      <c r="AB293" s="13">
        <v>100000</v>
      </c>
      <c r="AC293" s="13">
        <v>100000</v>
      </c>
    </row>
    <row r="294" spans="1:29" x14ac:dyDescent="0.25">
      <c r="A294" s="2" t="str">
        <f t="shared" si="4"/>
        <v>1.7.2R2538310ADMINISTRACIÓN CENTRAL DE PROTECCIÓN CIVIL Y BOMBEROSDIRECCIÓN GENERAL DE PROTECCIÓN CIVIL Y BOMBEROS</v>
      </c>
      <c r="C294" s="2" t="s">
        <v>487</v>
      </c>
      <c r="D294" s="2" t="s">
        <v>353</v>
      </c>
      <c r="E294" s="2" t="s">
        <v>368</v>
      </c>
      <c r="F294" s="2" t="s">
        <v>362</v>
      </c>
      <c r="G294" s="2" t="s">
        <v>372</v>
      </c>
      <c r="H294" s="2" t="s">
        <v>205</v>
      </c>
      <c r="I294" s="2" t="s">
        <v>383</v>
      </c>
      <c r="J294" s="2" t="s">
        <v>51</v>
      </c>
      <c r="K294" s="2" t="s">
        <v>400</v>
      </c>
      <c r="L294" s="2">
        <v>2</v>
      </c>
      <c r="M294" s="2">
        <v>5</v>
      </c>
      <c r="N294" s="2" t="s">
        <v>409</v>
      </c>
      <c r="O294" s="2"/>
      <c r="P294" s="2"/>
      <c r="Q294" s="2">
        <v>3831</v>
      </c>
      <c r="R294" s="2" t="s">
        <v>93</v>
      </c>
      <c r="S294" s="2">
        <v>0</v>
      </c>
      <c r="T294" s="2" t="s">
        <v>34</v>
      </c>
      <c r="U294" s="5">
        <v>3000</v>
      </c>
      <c r="V294" s="2"/>
      <c r="W294" s="2" t="s">
        <v>186</v>
      </c>
      <c r="X294" s="2" t="s">
        <v>409</v>
      </c>
      <c r="Y294" s="2" t="s">
        <v>203</v>
      </c>
      <c r="Z294" s="2" t="s">
        <v>350</v>
      </c>
      <c r="AA294" s="2" t="s">
        <v>204</v>
      </c>
      <c r="AB294" s="13">
        <v>100000</v>
      </c>
      <c r="AC294" s="13">
        <v>100000</v>
      </c>
    </row>
    <row r="295" spans="1:29" x14ac:dyDescent="0.25">
      <c r="A295" s="2" t="str">
        <f t="shared" si="4"/>
        <v>1.3.4M1044510APOYO ECONÓMICO A PERSONAS FÍSICAS, ASOCIACIONES E INSTITUCIONES SIN FINES DE LUCROSECRETARÍA PARTICULAR DE PRESIDENCIA</v>
      </c>
      <c r="C295" s="2" t="s">
        <v>487</v>
      </c>
      <c r="D295" s="2" t="s">
        <v>353</v>
      </c>
      <c r="E295" s="2" t="s">
        <v>368</v>
      </c>
      <c r="F295" s="2" t="s">
        <v>354</v>
      </c>
      <c r="G295" s="2" t="s">
        <v>371</v>
      </c>
      <c r="H295" s="2" t="s">
        <v>37</v>
      </c>
      <c r="I295" s="2" t="s">
        <v>380</v>
      </c>
      <c r="J295" s="2" t="s">
        <v>152</v>
      </c>
      <c r="K295" s="2" t="s">
        <v>397</v>
      </c>
      <c r="L295" s="2">
        <v>1</v>
      </c>
      <c r="M295" s="2">
        <v>0</v>
      </c>
      <c r="N295" s="2" t="s">
        <v>404</v>
      </c>
      <c r="O295" s="2"/>
      <c r="P295" s="2"/>
      <c r="Q295" s="2">
        <v>4451</v>
      </c>
      <c r="R295" s="2" t="s">
        <v>198</v>
      </c>
      <c r="S295" s="2">
        <v>0</v>
      </c>
      <c r="T295" s="2" t="s">
        <v>34</v>
      </c>
      <c r="U295" s="5">
        <v>4000</v>
      </c>
      <c r="V295" s="2"/>
      <c r="W295" s="2" t="s">
        <v>22</v>
      </c>
      <c r="X295" s="2" t="s">
        <v>404</v>
      </c>
      <c r="Y295" s="2" t="s">
        <v>211</v>
      </c>
      <c r="Z295" s="2" t="s">
        <v>212</v>
      </c>
      <c r="AA295" s="2" t="s">
        <v>213</v>
      </c>
      <c r="AB295" s="13">
        <v>3613060</v>
      </c>
      <c r="AC295" s="13">
        <v>2000000</v>
      </c>
    </row>
    <row r="296" spans="1:29" x14ac:dyDescent="0.25">
      <c r="A296" s="2" t="str">
        <f t="shared" si="4"/>
        <v>1.3.4O2051510FORMATOS ACCESIBLES DE COMUNICACIÓN E INFORMACIÓN PARA LA INCLUSIÓN SOCIALDIRECCIÓN GENERAL DE CULTURA DE PAZ</v>
      </c>
      <c r="C296" s="2" t="s">
        <v>487</v>
      </c>
      <c r="D296" s="2" t="s">
        <v>353</v>
      </c>
      <c r="E296" s="2" t="s">
        <v>368</v>
      </c>
      <c r="F296" s="2" t="s">
        <v>354</v>
      </c>
      <c r="G296" s="2" t="s">
        <v>371</v>
      </c>
      <c r="H296" s="2" t="s">
        <v>37</v>
      </c>
      <c r="I296" s="2" t="s">
        <v>380</v>
      </c>
      <c r="J296" s="2" t="s">
        <v>63</v>
      </c>
      <c r="K296" s="2" t="s">
        <v>398</v>
      </c>
      <c r="L296" s="2">
        <v>2</v>
      </c>
      <c r="M296" s="2">
        <v>0</v>
      </c>
      <c r="N296" s="2" t="s">
        <v>404</v>
      </c>
      <c r="O296" s="2"/>
      <c r="P296" s="2"/>
      <c r="Q296" s="2">
        <v>5151</v>
      </c>
      <c r="R296" s="2" t="s">
        <v>131</v>
      </c>
      <c r="S296" s="2">
        <v>0</v>
      </c>
      <c r="T296" s="2" t="s">
        <v>34</v>
      </c>
      <c r="U296" s="5">
        <v>5000</v>
      </c>
      <c r="V296" s="2"/>
      <c r="W296" s="2" t="s">
        <v>186</v>
      </c>
      <c r="X296" s="2" t="s">
        <v>404</v>
      </c>
      <c r="Y296" s="2" t="s">
        <v>188</v>
      </c>
      <c r="Z296" s="2" t="s">
        <v>199</v>
      </c>
      <c r="AA296" s="2" t="s">
        <v>201</v>
      </c>
      <c r="AB296" s="13">
        <v>100000</v>
      </c>
      <c r="AC296" s="13">
        <v>100000</v>
      </c>
    </row>
    <row r="297" spans="1:29" x14ac:dyDescent="0.25">
      <c r="A297" s="2" t="str">
        <f t="shared" si="4"/>
        <v>1.7.2R2553210ADMINISTRACIÓN CENTRAL DE PROTECCIÓN CIVIL Y BOMBEROSDIRECCIÓN GENERAL DE PROTECCIÓN CIVIL Y BOMBEROS</v>
      </c>
      <c r="C297" s="2" t="s">
        <v>487</v>
      </c>
      <c r="D297" s="2" t="s">
        <v>353</v>
      </c>
      <c r="E297" s="2" t="s">
        <v>368</v>
      </c>
      <c r="F297" s="2" t="s">
        <v>362</v>
      </c>
      <c r="G297" s="2" t="s">
        <v>372</v>
      </c>
      <c r="H297" s="2" t="s">
        <v>205</v>
      </c>
      <c r="I297" s="2" t="s">
        <v>383</v>
      </c>
      <c r="J297" s="2" t="s">
        <v>51</v>
      </c>
      <c r="K297" s="2" t="s">
        <v>400</v>
      </c>
      <c r="L297" s="2">
        <v>2</v>
      </c>
      <c r="M297" s="2">
        <v>5</v>
      </c>
      <c r="N297" s="2" t="s">
        <v>409</v>
      </c>
      <c r="O297" s="2"/>
      <c r="P297" s="2"/>
      <c r="Q297" s="2">
        <v>5321</v>
      </c>
      <c r="R297" s="2" t="s">
        <v>112</v>
      </c>
      <c r="S297" s="2">
        <v>0</v>
      </c>
      <c r="T297" s="2" t="s">
        <v>34</v>
      </c>
      <c r="U297" s="5">
        <v>5000</v>
      </c>
      <c r="V297" s="2"/>
      <c r="W297" s="2" t="s">
        <v>186</v>
      </c>
      <c r="X297" s="2" t="s">
        <v>409</v>
      </c>
      <c r="Y297" s="2" t="s">
        <v>203</v>
      </c>
      <c r="Z297" s="2" t="s">
        <v>350</v>
      </c>
      <c r="AA297" s="2" t="s">
        <v>204</v>
      </c>
      <c r="AB297" s="13">
        <v>100000</v>
      </c>
      <c r="AC297" s="13">
        <v>100000</v>
      </c>
    </row>
    <row r="298" spans="1:29" x14ac:dyDescent="0.25">
      <c r="A298" s="2" t="str">
        <f t="shared" si="4"/>
        <v>1.3.4O2059110ACTAS DE INSTALACIÓN DE MESAS DE PAZDIRECCIÓN GENERAL DE CULTURA DE PAZ</v>
      </c>
      <c r="C298" s="2" t="s">
        <v>487</v>
      </c>
      <c r="D298" s="2" t="s">
        <v>353</v>
      </c>
      <c r="E298" s="2" t="s">
        <v>368</v>
      </c>
      <c r="F298" s="2" t="s">
        <v>354</v>
      </c>
      <c r="G298" s="2" t="s">
        <v>371</v>
      </c>
      <c r="H298" s="2" t="s">
        <v>37</v>
      </c>
      <c r="I298" s="2" t="s">
        <v>380</v>
      </c>
      <c r="J298" s="2" t="s">
        <v>63</v>
      </c>
      <c r="K298" s="2" t="s">
        <v>398</v>
      </c>
      <c r="L298" s="2">
        <v>2</v>
      </c>
      <c r="M298" s="2">
        <v>0</v>
      </c>
      <c r="N298" s="2" t="s">
        <v>404</v>
      </c>
      <c r="O298" s="2"/>
      <c r="P298" s="2"/>
      <c r="Q298" s="2">
        <v>5911</v>
      </c>
      <c r="R298" s="2" t="s">
        <v>20</v>
      </c>
      <c r="S298" s="2">
        <v>0</v>
      </c>
      <c r="T298" s="2" t="s">
        <v>34</v>
      </c>
      <c r="U298" s="5">
        <v>5000</v>
      </c>
      <c r="V298" s="2"/>
      <c r="W298" s="2" t="s">
        <v>186</v>
      </c>
      <c r="X298" s="2" t="s">
        <v>404</v>
      </c>
      <c r="Y298" s="2" t="s">
        <v>188</v>
      </c>
      <c r="Z298" s="2" t="s">
        <v>193</v>
      </c>
      <c r="AA298" s="2" t="s">
        <v>201</v>
      </c>
      <c r="AB298" s="13">
        <v>100000</v>
      </c>
      <c r="AC298" s="13">
        <v>100000</v>
      </c>
    </row>
    <row r="299" spans="1:29" x14ac:dyDescent="0.25">
      <c r="A299" s="2" t="str">
        <f t="shared" si="4"/>
        <v>1.3.4M1037110APOYO ECONÓMICO A PERSONAS FÍSICAS, ASOCIACIONES E INSTITUCIONES SIN FINES DE LUCROSECRETARÍA PARTICULAR DE PRESIDENCIA</v>
      </c>
      <c r="C299" s="2" t="s">
        <v>487</v>
      </c>
      <c r="D299" s="2" t="s">
        <v>353</v>
      </c>
      <c r="E299" s="2" t="s">
        <v>368</v>
      </c>
      <c r="F299" s="2" t="s">
        <v>354</v>
      </c>
      <c r="G299" s="2" t="s">
        <v>371</v>
      </c>
      <c r="H299" s="2" t="s">
        <v>37</v>
      </c>
      <c r="I299" s="2" t="s">
        <v>380</v>
      </c>
      <c r="J299" s="2" t="s">
        <v>152</v>
      </c>
      <c r="K299" s="2" t="s">
        <v>397</v>
      </c>
      <c r="L299" s="2">
        <v>1</v>
      </c>
      <c r="M299" s="2">
        <v>0</v>
      </c>
      <c r="N299" s="2" t="s">
        <v>404</v>
      </c>
      <c r="O299" s="2"/>
      <c r="P299" s="2"/>
      <c r="Q299" s="2">
        <v>3711</v>
      </c>
      <c r="R299" s="2" t="s">
        <v>18</v>
      </c>
      <c r="S299" s="2">
        <v>0</v>
      </c>
      <c r="T299" s="2" t="s">
        <v>34</v>
      </c>
      <c r="U299" s="5">
        <v>3000</v>
      </c>
      <c r="V299" s="2"/>
      <c r="W299" s="2" t="s">
        <v>22</v>
      </c>
      <c r="X299" s="2" t="s">
        <v>404</v>
      </c>
      <c r="Y299" s="2" t="s">
        <v>211</v>
      </c>
      <c r="Z299" s="2" t="s">
        <v>212</v>
      </c>
      <c r="AA299" s="2" t="s">
        <v>213</v>
      </c>
      <c r="AB299" s="13">
        <v>200000</v>
      </c>
      <c r="AC299" s="13">
        <v>100000</v>
      </c>
    </row>
    <row r="300" spans="1:29" x14ac:dyDescent="0.25">
      <c r="A300" s="2" t="str">
        <f t="shared" si="4"/>
        <v>1.3.4E1838310SERVICIOS DE ALIMENTOSDIRECCIÓN GENERAL DE RELACIONES PÚBLICAS</v>
      </c>
      <c r="C300" s="2" t="s">
        <v>487</v>
      </c>
      <c r="D300" s="2" t="s">
        <v>353</v>
      </c>
      <c r="E300" s="2" t="s">
        <v>368</v>
      </c>
      <c r="F300" s="2" t="s">
        <v>354</v>
      </c>
      <c r="G300" s="2" t="s">
        <v>371</v>
      </c>
      <c r="H300" s="2" t="s">
        <v>37</v>
      </c>
      <c r="I300" s="2" t="s">
        <v>380</v>
      </c>
      <c r="J300" s="2" t="s">
        <v>25</v>
      </c>
      <c r="K300" s="2" t="s">
        <v>394</v>
      </c>
      <c r="L300" s="2">
        <v>1</v>
      </c>
      <c r="M300" s="2">
        <v>8</v>
      </c>
      <c r="N300" s="2" t="s">
        <v>412</v>
      </c>
      <c r="O300" s="2"/>
      <c r="P300" s="2"/>
      <c r="Q300" s="2">
        <v>3831</v>
      </c>
      <c r="R300" s="2" t="s">
        <v>93</v>
      </c>
      <c r="S300" s="2">
        <v>0</v>
      </c>
      <c r="T300" s="2" t="s">
        <v>34</v>
      </c>
      <c r="U300" s="5">
        <v>3000</v>
      </c>
      <c r="V300" s="2"/>
      <c r="W300" s="2" t="s">
        <v>22</v>
      </c>
      <c r="X300" s="2" t="s">
        <v>412</v>
      </c>
      <c r="Y300" s="2" t="s">
        <v>215</v>
      </c>
      <c r="Z300" s="2" t="s">
        <v>214</v>
      </c>
      <c r="AA300" s="2" t="s">
        <v>216</v>
      </c>
      <c r="AB300" s="13">
        <v>100000</v>
      </c>
      <c r="AC300" s="13">
        <v>100000</v>
      </c>
    </row>
    <row r="301" spans="1:29" x14ac:dyDescent="0.25">
      <c r="A301" s="2" t="str">
        <f t="shared" si="4"/>
        <v>1.3.4O2044510ACTAS DE INSTALACIÓN DE MESAS DE PAZDIRECCIÓN GENERAL DE CULTURA DE PAZ</v>
      </c>
      <c r="C301" s="2" t="s">
        <v>487</v>
      </c>
      <c r="D301" s="2" t="s">
        <v>353</v>
      </c>
      <c r="E301" s="2" t="s">
        <v>368</v>
      </c>
      <c r="F301" s="2" t="s">
        <v>354</v>
      </c>
      <c r="G301" s="2" t="s">
        <v>371</v>
      </c>
      <c r="H301" s="2" t="s">
        <v>37</v>
      </c>
      <c r="I301" s="2" t="s">
        <v>380</v>
      </c>
      <c r="J301" s="2" t="s">
        <v>63</v>
      </c>
      <c r="K301" s="2" t="s">
        <v>398</v>
      </c>
      <c r="L301" s="2">
        <v>2</v>
      </c>
      <c r="M301" s="2">
        <v>0</v>
      </c>
      <c r="N301" s="2" t="s">
        <v>404</v>
      </c>
      <c r="O301" s="2"/>
      <c r="P301" s="2"/>
      <c r="Q301" s="2">
        <v>4451</v>
      </c>
      <c r="R301" s="2" t="s">
        <v>198</v>
      </c>
      <c r="S301" s="2">
        <v>0</v>
      </c>
      <c r="T301" s="2" t="s">
        <v>34</v>
      </c>
      <c r="U301" s="5">
        <v>4000</v>
      </c>
      <c r="V301" s="2"/>
      <c r="W301" s="2" t="s">
        <v>186</v>
      </c>
      <c r="X301" s="2" t="s">
        <v>404</v>
      </c>
      <c r="Y301" s="2" t="s">
        <v>188</v>
      </c>
      <c r="Z301" s="2" t="s">
        <v>193</v>
      </c>
      <c r="AA301" s="2" t="s">
        <v>201</v>
      </c>
      <c r="AB301" s="13">
        <v>1050000</v>
      </c>
      <c r="AC301" s="13">
        <v>500000</v>
      </c>
    </row>
    <row r="302" spans="1:29" x14ac:dyDescent="0.25">
      <c r="A302" s="2" t="str">
        <f t="shared" si="4"/>
        <v>2.7.1S6844510RECONSTRUCCIÓN MAMARIADESPACHO DE LA COORDINACIÓN GENERAL DE PARTICIPACIÓN CIUDADANA Y CONSTRUCCIÓN DE COMUNIDAD</v>
      </c>
      <c r="C302" s="2" t="s">
        <v>487</v>
      </c>
      <c r="D302" s="2" t="s">
        <v>355</v>
      </c>
      <c r="E302" s="2" t="s">
        <v>369</v>
      </c>
      <c r="F302" s="2" t="s">
        <v>360</v>
      </c>
      <c r="G302" s="2" t="s">
        <v>377</v>
      </c>
      <c r="H302" s="2" t="s">
        <v>141</v>
      </c>
      <c r="I302" s="2" t="s">
        <v>390</v>
      </c>
      <c r="J302" s="2" t="s">
        <v>258</v>
      </c>
      <c r="K302" s="2" t="s">
        <v>401</v>
      </c>
      <c r="L302" s="2">
        <v>6</v>
      </c>
      <c r="M302" s="2">
        <v>8</v>
      </c>
      <c r="N302" s="2" t="s">
        <v>412</v>
      </c>
      <c r="O302" s="2"/>
      <c r="P302" s="2"/>
      <c r="Q302" s="2">
        <v>4451</v>
      </c>
      <c r="R302" s="2" t="s">
        <v>198</v>
      </c>
      <c r="S302" s="2">
        <v>0</v>
      </c>
      <c r="T302" s="2" t="s">
        <v>34</v>
      </c>
      <c r="U302" s="5">
        <v>4000</v>
      </c>
      <c r="V302" s="2"/>
      <c r="W302" s="2" t="s">
        <v>255</v>
      </c>
      <c r="X302" s="2" t="s">
        <v>412</v>
      </c>
      <c r="Y302" s="2" t="s">
        <v>270</v>
      </c>
      <c r="Z302" s="2" t="s">
        <v>272</v>
      </c>
      <c r="AA302" s="2" t="s">
        <v>262</v>
      </c>
      <c r="AB302" s="13">
        <v>500000</v>
      </c>
      <c r="AC302" s="13">
        <v>500000</v>
      </c>
    </row>
    <row r="303" spans="1:29" x14ac:dyDescent="0.25">
      <c r="A303" s="2" t="str">
        <f t="shared" si="4"/>
        <v>2.2.7R18435810SUMINISTRO DE AGUADIRECCIÓN GENERAL DE AGUA POTABLE Y SANEAMIENTO</v>
      </c>
      <c r="C303" s="2" t="s">
        <v>487</v>
      </c>
      <c r="D303" s="2" t="s">
        <v>355</v>
      </c>
      <c r="E303" s="2" t="s">
        <v>369</v>
      </c>
      <c r="F303" s="2" t="s">
        <v>356</v>
      </c>
      <c r="G303" s="2" t="s">
        <v>374</v>
      </c>
      <c r="H303" s="2" t="s">
        <v>299</v>
      </c>
      <c r="I303" s="2" t="s">
        <v>385</v>
      </c>
      <c r="J303" s="2" t="s">
        <v>51</v>
      </c>
      <c r="K303" s="2" t="s">
        <v>400</v>
      </c>
      <c r="L303" s="2">
        <v>18</v>
      </c>
      <c r="M303" s="2">
        <v>4</v>
      </c>
      <c r="N303" s="14" t="s">
        <v>408</v>
      </c>
      <c r="O303" s="2"/>
      <c r="P303" s="2"/>
      <c r="Q303" s="2">
        <v>3581</v>
      </c>
      <c r="R303" s="2" t="s">
        <v>92</v>
      </c>
      <c r="S303" s="2">
        <v>0</v>
      </c>
      <c r="T303" s="2" t="s">
        <v>34</v>
      </c>
      <c r="U303" s="5">
        <v>3000</v>
      </c>
      <c r="V303" s="2"/>
      <c r="W303" s="2" t="s">
        <v>296</v>
      </c>
      <c r="X303" s="14" t="s">
        <v>408</v>
      </c>
      <c r="Y303" s="2" t="s">
        <v>297</v>
      </c>
      <c r="Z303" s="2" t="s">
        <v>300</v>
      </c>
      <c r="AA303" s="2" t="s">
        <v>303</v>
      </c>
      <c r="AB303" s="13">
        <v>120000</v>
      </c>
      <c r="AC303" s="13">
        <v>120000</v>
      </c>
    </row>
    <row r="304" spans="1:29" x14ac:dyDescent="0.25">
      <c r="A304" s="2" t="str">
        <f t="shared" si="4"/>
        <v>3.1.1E9638310EVENTOS DE LA COORDINACIÓN GENERAL DE DESARROLLO ECONÓMICODESPACHO DE LA COORDINACIÓN GENERAL DE DESARROLLO ECONÓMICO</v>
      </c>
      <c r="C304" s="2" t="s">
        <v>487</v>
      </c>
      <c r="D304" s="2" t="s">
        <v>358</v>
      </c>
      <c r="E304" s="2" t="s">
        <v>370</v>
      </c>
      <c r="F304" s="2" t="s">
        <v>363</v>
      </c>
      <c r="G304" s="2" t="s">
        <v>378</v>
      </c>
      <c r="H304" s="2" t="s">
        <v>221</v>
      </c>
      <c r="I304" s="2" t="s">
        <v>391</v>
      </c>
      <c r="J304" s="2" t="s">
        <v>25</v>
      </c>
      <c r="K304" s="2" t="s">
        <v>394</v>
      </c>
      <c r="L304" s="2">
        <v>9</v>
      </c>
      <c r="M304" s="2">
        <v>6</v>
      </c>
      <c r="N304" s="2" t="s">
        <v>410</v>
      </c>
      <c r="O304" s="2"/>
      <c r="P304" s="2"/>
      <c r="Q304" s="2">
        <v>3831</v>
      </c>
      <c r="R304" s="2" t="s">
        <v>93</v>
      </c>
      <c r="S304" s="2">
        <v>0</v>
      </c>
      <c r="T304" s="2" t="s">
        <v>34</v>
      </c>
      <c r="U304" s="5">
        <v>3000</v>
      </c>
      <c r="V304" s="2"/>
      <c r="W304" s="2" t="s">
        <v>222</v>
      </c>
      <c r="X304" s="2" t="s">
        <v>410</v>
      </c>
      <c r="Y304" s="2" t="s">
        <v>246</v>
      </c>
      <c r="Z304" s="2" t="s">
        <v>247</v>
      </c>
      <c r="AA304" s="2" t="s">
        <v>248</v>
      </c>
      <c r="AB304" s="13">
        <v>100000</v>
      </c>
      <c r="AC304" s="13">
        <v>100000</v>
      </c>
    </row>
    <row r="305" spans="1:29" x14ac:dyDescent="0.25">
      <c r="A305" s="2" t="str">
        <f t="shared" si="4"/>
        <v>3.1.1E9624910ADMINISTRACIÓN DEL DESPACHODESPACHO DE LA COORDINACIÓN GENERAL DE DESARROLLO ECONÓMICO</v>
      </c>
      <c r="C305" s="2" t="s">
        <v>487</v>
      </c>
      <c r="D305" s="2" t="s">
        <v>358</v>
      </c>
      <c r="E305" s="2" t="s">
        <v>370</v>
      </c>
      <c r="F305" s="2" t="s">
        <v>363</v>
      </c>
      <c r="G305" s="2" t="s">
        <v>378</v>
      </c>
      <c r="H305" s="2" t="s">
        <v>221</v>
      </c>
      <c r="I305" s="2" t="s">
        <v>391</v>
      </c>
      <c r="J305" s="2" t="s">
        <v>25</v>
      </c>
      <c r="K305" s="2" t="s">
        <v>394</v>
      </c>
      <c r="L305" s="2">
        <v>9</v>
      </c>
      <c r="M305" s="2">
        <v>6</v>
      </c>
      <c r="N305" s="2" t="s">
        <v>410</v>
      </c>
      <c r="O305" s="2"/>
      <c r="P305" s="2"/>
      <c r="Q305" s="2">
        <v>2491</v>
      </c>
      <c r="R305" s="2" t="s">
        <v>99</v>
      </c>
      <c r="S305" s="2">
        <v>0</v>
      </c>
      <c r="T305" s="2" t="s">
        <v>34</v>
      </c>
      <c r="U305" s="5">
        <v>2000</v>
      </c>
      <c r="V305" s="2"/>
      <c r="W305" s="2" t="s">
        <v>222</v>
      </c>
      <c r="X305" s="2" t="s">
        <v>410</v>
      </c>
      <c r="Y305" s="2" t="s">
        <v>246</v>
      </c>
      <c r="Z305" s="2" t="s">
        <v>249</v>
      </c>
      <c r="AA305" s="2" t="s">
        <v>248</v>
      </c>
      <c r="AB305" s="13">
        <v>100000</v>
      </c>
      <c r="AC305" s="13">
        <v>100000</v>
      </c>
    </row>
    <row r="306" spans="1:29" x14ac:dyDescent="0.25">
      <c r="A306" s="2" t="str">
        <f t="shared" si="4"/>
        <v>3.1.1E9625510ADMINISTRACIÓN DEL DESPACHODESPACHO DE LA COORDINACIÓN GENERAL DE DESARROLLO ECONÓMICO</v>
      </c>
      <c r="C306" s="2" t="s">
        <v>487</v>
      </c>
      <c r="D306" s="2" t="s">
        <v>358</v>
      </c>
      <c r="E306" s="2" t="s">
        <v>370</v>
      </c>
      <c r="F306" s="2" t="s">
        <v>363</v>
      </c>
      <c r="G306" s="2" t="s">
        <v>378</v>
      </c>
      <c r="H306" s="2" t="s">
        <v>221</v>
      </c>
      <c r="I306" s="2" t="s">
        <v>391</v>
      </c>
      <c r="J306" s="2" t="s">
        <v>25</v>
      </c>
      <c r="K306" s="2" t="s">
        <v>394</v>
      </c>
      <c r="L306" s="2">
        <v>9</v>
      </c>
      <c r="M306" s="2">
        <v>6</v>
      </c>
      <c r="N306" s="2" t="s">
        <v>410</v>
      </c>
      <c r="O306" s="2"/>
      <c r="P306" s="2"/>
      <c r="Q306" s="2">
        <v>2551</v>
      </c>
      <c r="R306" s="2" t="s">
        <v>252</v>
      </c>
      <c r="S306" s="2">
        <v>0</v>
      </c>
      <c r="T306" s="2" t="s">
        <v>34</v>
      </c>
      <c r="U306" s="5">
        <v>2000</v>
      </c>
      <c r="V306" s="2"/>
      <c r="W306" s="2" t="s">
        <v>222</v>
      </c>
      <c r="X306" s="2" t="s">
        <v>410</v>
      </c>
      <c r="Y306" s="2" t="s">
        <v>246</v>
      </c>
      <c r="Z306" s="2" t="s">
        <v>249</v>
      </c>
      <c r="AA306" s="2" t="s">
        <v>248</v>
      </c>
      <c r="AB306" s="13">
        <v>100000</v>
      </c>
      <c r="AC306" s="13">
        <v>100000</v>
      </c>
    </row>
    <row r="307" spans="1:29" x14ac:dyDescent="0.25">
      <c r="A307" s="2" t="str">
        <f t="shared" si="4"/>
        <v>3.1.1E9625610ADMINISTRACIÓN DEL DESPACHODESPACHO DE LA COORDINACIÓN GENERAL DE DESARROLLO ECONÓMICO</v>
      </c>
      <c r="C307" s="2" t="s">
        <v>487</v>
      </c>
      <c r="D307" s="2" t="s">
        <v>358</v>
      </c>
      <c r="E307" s="2" t="s">
        <v>370</v>
      </c>
      <c r="F307" s="2" t="s">
        <v>363</v>
      </c>
      <c r="G307" s="2" t="s">
        <v>378</v>
      </c>
      <c r="H307" s="2" t="s">
        <v>221</v>
      </c>
      <c r="I307" s="2" t="s">
        <v>391</v>
      </c>
      <c r="J307" s="2" t="s">
        <v>25</v>
      </c>
      <c r="K307" s="2" t="s">
        <v>394</v>
      </c>
      <c r="L307" s="2">
        <v>9</v>
      </c>
      <c r="M307" s="2">
        <v>6</v>
      </c>
      <c r="N307" s="2" t="s">
        <v>410</v>
      </c>
      <c r="O307" s="2"/>
      <c r="P307" s="2"/>
      <c r="Q307" s="2">
        <v>2561</v>
      </c>
      <c r="R307" s="2" t="s">
        <v>253</v>
      </c>
      <c r="S307" s="2">
        <v>0</v>
      </c>
      <c r="T307" s="2" t="s">
        <v>34</v>
      </c>
      <c r="U307" s="5">
        <v>2000</v>
      </c>
      <c r="V307" s="2"/>
      <c r="W307" s="2" t="s">
        <v>222</v>
      </c>
      <c r="X307" s="2" t="s">
        <v>410</v>
      </c>
      <c r="Y307" s="2" t="s">
        <v>246</v>
      </c>
      <c r="Z307" s="2" t="s">
        <v>249</v>
      </c>
      <c r="AA307" s="2" t="s">
        <v>248</v>
      </c>
      <c r="AB307" s="13">
        <v>100000</v>
      </c>
      <c r="AC307" s="13">
        <v>100000</v>
      </c>
    </row>
    <row r="308" spans="1:29" x14ac:dyDescent="0.25">
      <c r="A308" s="2" t="str">
        <f t="shared" si="4"/>
        <v>1.3.4E12135810 INDUSTRÍAS REGULADASDIRECCIÓN GENERAL DE PROTECCIÓN Y SUSTENTABILIDAD</v>
      </c>
      <c r="C308" s="2" t="s">
        <v>487</v>
      </c>
      <c r="D308" s="2" t="s">
        <v>353</v>
      </c>
      <c r="E308" s="2" t="s">
        <v>368</v>
      </c>
      <c r="F308" s="2" t="s">
        <v>354</v>
      </c>
      <c r="G308" s="2" t="s">
        <v>371</v>
      </c>
      <c r="H308" s="2" t="s">
        <v>37</v>
      </c>
      <c r="I308" s="2" t="s">
        <v>380</v>
      </c>
      <c r="J308" s="2" t="s">
        <v>25</v>
      </c>
      <c r="K308" s="2" t="s">
        <v>394</v>
      </c>
      <c r="L308" s="2">
        <v>12</v>
      </c>
      <c r="M308" s="2">
        <v>1</v>
      </c>
      <c r="N308" s="2" t="s">
        <v>405</v>
      </c>
      <c r="O308" s="2"/>
      <c r="P308" s="2"/>
      <c r="Q308" s="2">
        <v>3581</v>
      </c>
      <c r="R308" s="2" t="s">
        <v>92</v>
      </c>
      <c r="S308" s="2">
        <v>0</v>
      </c>
      <c r="T308" s="2" t="s">
        <v>34</v>
      </c>
      <c r="U308" s="5">
        <v>3000</v>
      </c>
      <c r="V308" s="2"/>
      <c r="W308" s="2" t="s">
        <v>282</v>
      </c>
      <c r="X308" s="2" t="s">
        <v>405</v>
      </c>
      <c r="Y308" s="2" t="s">
        <v>283</v>
      </c>
      <c r="Z308" s="2" t="s">
        <v>488</v>
      </c>
      <c r="AA308" s="2" t="s">
        <v>347</v>
      </c>
      <c r="AB308" s="13">
        <v>200000</v>
      </c>
      <c r="AC308" s="13">
        <v>200000</v>
      </c>
    </row>
    <row r="309" spans="1:29" x14ac:dyDescent="0.25">
      <c r="A309" s="2" t="str">
        <f t="shared" si="4"/>
        <v>1.3.4E12129110 INDUSTRÍAS REGULADASDIRECCIÓN GENERAL DE PROTECCIÓN Y SUSTENTABILIDAD</v>
      </c>
      <c r="C309" s="2" t="s">
        <v>487</v>
      </c>
      <c r="D309" s="2" t="s">
        <v>353</v>
      </c>
      <c r="E309" s="2" t="s">
        <v>368</v>
      </c>
      <c r="F309" s="2" t="s">
        <v>354</v>
      </c>
      <c r="G309" s="2" t="s">
        <v>371</v>
      </c>
      <c r="H309" s="2" t="s">
        <v>37</v>
      </c>
      <c r="I309" s="2" t="s">
        <v>380</v>
      </c>
      <c r="J309" s="2" t="s">
        <v>25</v>
      </c>
      <c r="K309" s="2" t="s">
        <v>394</v>
      </c>
      <c r="L309" s="2">
        <v>12</v>
      </c>
      <c r="M309" s="2">
        <v>1</v>
      </c>
      <c r="N309" s="2" t="s">
        <v>405</v>
      </c>
      <c r="O309" s="2"/>
      <c r="P309" s="2"/>
      <c r="Q309" s="2">
        <v>2911</v>
      </c>
      <c r="R309" s="2" t="s">
        <v>15</v>
      </c>
      <c r="S309" s="2">
        <v>0</v>
      </c>
      <c r="T309" s="2" t="s">
        <v>34</v>
      </c>
      <c r="U309" s="5">
        <v>2000</v>
      </c>
      <c r="V309" s="2"/>
      <c r="W309" s="2" t="s">
        <v>282</v>
      </c>
      <c r="X309" s="2" t="s">
        <v>405</v>
      </c>
      <c r="Y309" s="2" t="s">
        <v>283</v>
      </c>
      <c r="Z309" s="2" t="s">
        <v>488</v>
      </c>
      <c r="AA309" s="2" t="s">
        <v>347</v>
      </c>
      <c r="AB309" s="13">
        <v>200000</v>
      </c>
      <c r="AC309" s="13">
        <v>50000</v>
      </c>
    </row>
    <row r="310" spans="1:29" x14ac:dyDescent="0.25">
      <c r="A310" s="2" t="str">
        <f t="shared" si="4"/>
        <v>1.3.4E12133810 INDUSTRÍAS REGULADASDIRECCIÓN GENERAL DE PROTECCIÓN Y SUSTENTABILIDAD</v>
      </c>
      <c r="C310" s="2" t="s">
        <v>487</v>
      </c>
      <c r="D310" s="2" t="s">
        <v>353</v>
      </c>
      <c r="E310" s="2" t="s">
        <v>368</v>
      </c>
      <c r="F310" s="2" t="s">
        <v>354</v>
      </c>
      <c r="G310" s="2" t="s">
        <v>371</v>
      </c>
      <c r="H310" s="2" t="s">
        <v>37</v>
      </c>
      <c r="I310" s="2" t="s">
        <v>380</v>
      </c>
      <c r="J310" s="2" t="s">
        <v>25</v>
      </c>
      <c r="K310" s="2" t="s">
        <v>394</v>
      </c>
      <c r="L310" s="2">
        <v>12</v>
      </c>
      <c r="M310" s="2">
        <v>1</v>
      </c>
      <c r="N310" s="2" t="s">
        <v>405</v>
      </c>
      <c r="O310" s="2"/>
      <c r="P310" s="2"/>
      <c r="Q310" s="2">
        <v>3381</v>
      </c>
      <c r="R310" s="2" t="s">
        <v>286</v>
      </c>
      <c r="S310" s="2">
        <v>0</v>
      </c>
      <c r="T310" s="2" t="s">
        <v>34</v>
      </c>
      <c r="U310" s="5">
        <v>3000</v>
      </c>
      <c r="V310" s="2"/>
      <c r="W310" s="2" t="s">
        <v>282</v>
      </c>
      <c r="X310" s="2" t="s">
        <v>405</v>
      </c>
      <c r="Y310" s="2" t="s">
        <v>283</v>
      </c>
      <c r="Z310" s="2" t="s">
        <v>488</v>
      </c>
      <c r="AA310" s="2" t="s">
        <v>347</v>
      </c>
      <c r="AB310" s="13">
        <v>200000</v>
      </c>
      <c r="AC310" s="13">
        <v>0</v>
      </c>
    </row>
    <row r="311" spans="1:29" x14ac:dyDescent="0.25">
      <c r="A311" s="2" t="str">
        <f t="shared" si="4"/>
        <v>2.2.7R18452310SUMINISTRO DE AGUADIRECCIÓN GENERAL DE LABORATORIO URBANO</v>
      </c>
      <c r="C311" s="2" t="s">
        <v>487</v>
      </c>
      <c r="D311" s="2" t="s">
        <v>355</v>
      </c>
      <c r="E311" s="2" t="s">
        <v>369</v>
      </c>
      <c r="F311" s="2" t="s">
        <v>356</v>
      </c>
      <c r="G311" s="2" t="s">
        <v>374</v>
      </c>
      <c r="H311" s="2" t="s">
        <v>299</v>
      </c>
      <c r="I311" s="2" t="s">
        <v>385</v>
      </c>
      <c r="J311" s="2" t="s">
        <v>51</v>
      </c>
      <c r="K311" s="2" t="s">
        <v>400</v>
      </c>
      <c r="L311" s="2">
        <v>18</v>
      </c>
      <c r="M311" s="2">
        <v>4</v>
      </c>
      <c r="N311" s="14" t="s">
        <v>408</v>
      </c>
      <c r="O311" s="2"/>
      <c r="P311" s="2"/>
      <c r="Q311" s="2">
        <v>5231</v>
      </c>
      <c r="R311" s="2" t="s">
        <v>46</v>
      </c>
      <c r="S311" s="2">
        <v>0</v>
      </c>
      <c r="T311" s="2" t="s">
        <v>34</v>
      </c>
      <c r="U311" s="5">
        <v>5000</v>
      </c>
      <c r="V311" s="2"/>
      <c r="W311" s="2" t="s">
        <v>296</v>
      </c>
      <c r="X311" s="14" t="s">
        <v>408</v>
      </c>
      <c r="Y311" s="2" t="s">
        <v>297</v>
      </c>
      <c r="Z311" s="2" t="s">
        <v>300</v>
      </c>
      <c r="AA311" s="2" t="s">
        <v>301</v>
      </c>
      <c r="AB311" s="13">
        <v>100000</v>
      </c>
      <c r="AC311" s="13">
        <v>100000</v>
      </c>
    </row>
    <row r="312" spans="1:29" x14ac:dyDescent="0.25">
      <c r="A312" s="2" t="str">
        <f t="shared" si="4"/>
        <v>2.2.7R18452310SUMINISTRO DE AGUADIRECCIÓN GENERAL DE AGUA POTABLE Y SANEAMIENTO</v>
      </c>
      <c r="C312" s="2" t="s">
        <v>487</v>
      </c>
      <c r="D312" s="2" t="s">
        <v>355</v>
      </c>
      <c r="E312" s="2" t="s">
        <v>369</v>
      </c>
      <c r="F312" s="2" t="s">
        <v>356</v>
      </c>
      <c r="G312" s="2" t="s">
        <v>374</v>
      </c>
      <c r="H312" s="2" t="s">
        <v>299</v>
      </c>
      <c r="I312" s="2" t="s">
        <v>385</v>
      </c>
      <c r="J312" s="2" t="s">
        <v>51</v>
      </c>
      <c r="K312" s="2" t="s">
        <v>400</v>
      </c>
      <c r="L312" s="2">
        <v>18</v>
      </c>
      <c r="M312" s="2">
        <v>4</v>
      </c>
      <c r="N312" s="14" t="s">
        <v>408</v>
      </c>
      <c r="O312" s="2"/>
      <c r="P312" s="2"/>
      <c r="Q312" s="2">
        <v>5231</v>
      </c>
      <c r="R312" s="2" t="s">
        <v>46</v>
      </c>
      <c r="S312" s="2">
        <v>0</v>
      </c>
      <c r="T312" s="2" t="s">
        <v>34</v>
      </c>
      <c r="U312" s="5">
        <v>5000</v>
      </c>
      <c r="V312" s="2"/>
      <c r="W312" s="2" t="s">
        <v>296</v>
      </c>
      <c r="X312" s="14" t="s">
        <v>408</v>
      </c>
      <c r="Y312" s="2" t="s">
        <v>297</v>
      </c>
      <c r="Z312" s="2" t="s">
        <v>300</v>
      </c>
      <c r="AA312" s="2" t="s">
        <v>303</v>
      </c>
      <c r="AB312" s="13">
        <v>100000</v>
      </c>
      <c r="AC312" s="13">
        <v>100000</v>
      </c>
    </row>
    <row r="313" spans="1:29" x14ac:dyDescent="0.25">
      <c r="A313" s="2" t="str">
        <f t="shared" si="4"/>
        <v>1.3.4M4722110PROYECTO DE PRESUPUESTODIRECCIÓN GENERAL DE INGRESOS</v>
      </c>
      <c r="C313" s="2" t="s">
        <v>487</v>
      </c>
      <c r="D313" s="2" t="s">
        <v>353</v>
      </c>
      <c r="E313" s="2" t="s">
        <v>368</v>
      </c>
      <c r="F313" s="2" t="s">
        <v>354</v>
      </c>
      <c r="G313" s="2" t="s">
        <v>371</v>
      </c>
      <c r="H313" s="2" t="s">
        <v>37</v>
      </c>
      <c r="I313" s="2" t="s">
        <v>380</v>
      </c>
      <c r="J313" s="2" t="s">
        <v>152</v>
      </c>
      <c r="K313" s="2" t="s">
        <v>397</v>
      </c>
      <c r="L313" s="2">
        <v>4</v>
      </c>
      <c r="M313" s="2">
        <v>7</v>
      </c>
      <c r="N313" s="2" t="s">
        <v>411</v>
      </c>
      <c r="O313" s="2"/>
      <c r="P313" s="2"/>
      <c r="Q313" s="2">
        <v>2211</v>
      </c>
      <c r="R313" s="2" t="s">
        <v>47</v>
      </c>
      <c r="S313" s="2">
        <v>0</v>
      </c>
      <c r="T313" s="2" t="s">
        <v>34</v>
      </c>
      <c r="U313" s="5">
        <v>2000</v>
      </c>
      <c r="V313" s="2"/>
      <c r="W313" s="2" t="s">
        <v>311</v>
      </c>
      <c r="X313" s="2" t="s">
        <v>411</v>
      </c>
      <c r="Y313" s="2" t="s">
        <v>312</v>
      </c>
      <c r="Z313" s="2" t="s">
        <v>310</v>
      </c>
      <c r="AA313" s="2" t="s">
        <v>313</v>
      </c>
      <c r="AB313" s="13">
        <v>100000</v>
      </c>
      <c r="AC313" s="13">
        <v>100000</v>
      </c>
    </row>
    <row r="314" spans="1:29" x14ac:dyDescent="0.25">
      <c r="A314" s="2" t="str">
        <f t="shared" si="4"/>
        <v>1.3.4M4751910PROYECTO DE PRESUPUESTODIRECCIÓN GENERAL DE INGRESOS</v>
      </c>
      <c r="C314" s="2" t="s">
        <v>487</v>
      </c>
      <c r="D314" s="2" t="s">
        <v>353</v>
      </c>
      <c r="E314" s="2" t="s">
        <v>368</v>
      </c>
      <c r="F314" s="2" t="s">
        <v>354</v>
      </c>
      <c r="G314" s="2" t="s">
        <v>371</v>
      </c>
      <c r="H314" s="2" t="s">
        <v>37</v>
      </c>
      <c r="I314" s="2" t="s">
        <v>380</v>
      </c>
      <c r="J314" s="2" t="s">
        <v>152</v>
      </c>
      <c r="K314" s="2" t="s">
        <v>397</v>
      </c>
      <c r="L314" s="2">
        <v>4</v>
      </c>
      <c r="M314" s="2">
        <v>7</v>
      </c>
      <c r="N314" s="2" t="s">
        <v>411</v>
      </c>
      <c r="O314" s="2"/>
      <c r="P314" s="2"/>
      <c r="Q314" s="2">
        <v>5191</v>
      </c>
      <c r="R314" s="2" t="s">
        <v>278</v>
      </c>
      <c r="S314" s="2">
        <v>0</v>
      </c>
      <c r="T314" s="2" t="s">
        <v>34</v>
      </c>
      <c r="U314" s="5">
        <v>5000</v>
      </c>
      <c r="V314" s="2"/>
      <c r="W314" s="2" t="s">
        <v>311</v>
      </c>
      <c r="X314" s="2" t="s">
        <v>411</v>
      </c>
      <c r="Y314" s="2" t="s">
        <v>312</v>
      </c>
      <c r="Z314" s="2" t="s">
        <v>310</v>
      </c>
      <c r="AA314" s="2" t="s">
        <v>313</v>
      </c>
      <c r="AB314" s="13">
        <v>100000</v>
      </c>
      <c r="AC314" s="13">
        <v>100000</v>
      </c>
    </row>
    <row r="315" spans="1:29" x14ac:dyDescent="0.25">
      <c r="A315" s="2" t="str">
        <f t="shared" si="4"/>
        <v>1.3.4E7553210SERVICIOS MÉDICOS DE CALIDADDIRECCIÓN GENERAL DE SERVICIOS MÉDICOS MUNICIPALES</v>
      </c>
      <c r="C315" s="2" t="s">
        <v>487</v>
      </c>
      <c r="D315" s="2" t="s">
        <v>353</v>
      </c>
      <c r="E315" s="2" t="s">
        <v>368</v>
      </c>
      <c r="F315" s="2" t="s">
        <v>354</v>
      </c>
      <c r="G315" s="2" t="s">
        <v>371</v>
      </c>
      <c r="H315" s="2" t="s">
        <v>37</v>
      </c>
      <c r="I315" s="2" t="s">
        <v>380</v>
      </c>
      <c r="J315" s="2" t="s">
        <v>25</v>
      </c>
      <c r="K315" s="2" t="s">
        <v>394</v>
      </c>
      <c r="L315" s="2">
        <v>7</v>
      </c>
      <c r="M315" s="2">
        <v>5</v>
      </c>
      <c r="N315" s="2" t="s">
        <v>409</v>
      </c>
      <c r="O315" s="2"/>
      <c r="P315" s="2"/>
      <c r="Q315" s="2">
        <v>5321</v>
      </c>
      <c r="R315" s="2" t="s">
        <v>112</v>
      </c>
      <c r="S315" s="2">
        <v>0</v>
      </c>
      <c r="T315" s="2" t="s">
        <v>34</v>
      </c>
      <c r="U315" s="5">
        <v>5000</v>
      </c>
      <c r="V315" s="2"/>
      <c r="W315" s="2" t="s">
        <v>67</v>
      </c>
      <c r="X315" s="2" t="s">
        <v>409</v>
      </c>
      <c r="Y315" s="2" t="s">
        <v>69</v>
      </c>
      <c r="Z315" s="2" t="s">
        <v>104</v>
      </c>
      <c r="AA315" s="14" t="s">
        <v>103</v>
      </c>
      <c r="AB315" s="13">
        <v>130442</v>
      </c>
      <c r="AC315" s="13">
        <v>100000</v>
      </c>
    </row>
    <row r="316" spans="1:29" x14ac:dyDescent="0.25">
      <c r="A316" s="2" t="str">
        <f t="shared" si="4"/>
        <v>1.3.4M5756710BIENES ADQUIRIDOSDIRECCIÓN GENERAL DE ADMINISTRACIÓN</v>
      </c>
      <c r="C316" s="2" t="s">
        <v>487</v>
      </c>
      <c r="D316" s="2" t="s">
        <v>353</v>
      </c>
      <c r="E316" s="2" t="s">
        <v>368</v>
      </c>
      <c r="F316" s="2" t="s">
        <v>354</v>
      </c>
      <c r="G316" s="2" t="s">
        <v>371</v>
      </c>
      <c r="H316" s="2" t="s">
        <v>37</v>
      </c>
      <c r="I316" s="2" t="s">
        <v>380</v>
      </c>
      <c r="J316" s="2" t="s">
        <v>152</v>
      </c>
      <c r="K316" s="2" t="s">
        <v>397</v>
      </c>
      <c r="L316" s="2">
        <v>5</v>
      </c>
      <c r="M316" s="2">
        <v>7</v>
      </c>
      <c r="N316" s="2" t="s">
        <v>411</v>
      </c>
      <c r="O316" s="2"/>
      <c r="P316" s="2"/>
      <c r="Q316" s="2">
        <v>5671</v>
      </c>
      <c r="R316" s="2" t="s">
        <v>74</v>
      </c>
      <c r="S316" s="2">
        <v>0</v>
      </c>
      <c r="T316" s="2" t="s">
        <v>34</v>
      </c>
      <c r="U316" s="5">
        <v>5000</v>
      </c>
      <c r="V316" s="2"/>
      <c r="W316" s="2" t="s">
        <v>149</v>
      </c>
      <c r="X316" s="2" t="s">
        <v>411</v>
      </c>
      <c r="Y316" s="2" t="s">
        <v>150</v>
      </c>
      <c r="Z316" s="2" t="s">
        <v>148</v>
      </c>
      <c r="AA316" s="2" t="s">
        <v>151</v>
      </c>
      <c r="AB316" s="13">
        <v>99897</v>
      </c>
      <c r="AC316" s="13">
        <v>99897</v>
      </c>
    </row>
    <row r="317" spans="1:29" x14ac:dyDescent="0.25">
      <c r="A317" s="2" t="str">
        <f t="shared" si="4"/>
        <v>2.2.7R18436110CAUDALES RECUPERADOSPLANEACIÍN TERRITORIAL Y URBANA</v>
      </c>
      <c r="C317" s="2" t="s">
        <v>487</v>
      </c>
      <c r="D317" s="2" t="s">
        <v>355</v>
      </c>
      <c r="E317" s="2" t="s">
        <v>369</v>
      </c>
      <c r="F317" s="2" t="s">
        <v>356</v>
      </c>
      <c r="G317" s="2" t="s">
        <v>374</v>
      </c>
      <c r="H317" s="2" t="s">
        <v>299</v>
      </c>
      <c r="I317" s="2" t="s">
        <v>385</v>
      </c>
      <c r="J317" s="2" t="s">
        <v>51</v>
      </c>
      <c r="K317" s="2" t="s">
        <v>400</v>
      </c>
      <c r="L317" s="2">
        <v>18</v>
      </c>
      <c r="M317" s="2">
        <v>4</v>
      </c>
      <c r="N317" s="14" t="s">
        <v>408</v>
      </c>
      <c r="O317" s="2"/>
      <c r="P317" s="2"/>
      <c r="Q317" s="2">
        <v>3611</v>
      </c>
      <c r="R317" s="2" t="s">
        <v>45</v>
      </c>
      <c r="S317" s="2">
        <v>0</v>
      </c>
      <c r="T317" s="2" t="s">
        <v>34</v>
      </c>
      <c r="U317" s="5">
        <v>3000</v>
      </c>
      <c r="V317" s="2"/>
      <c r="W317" s="2" t="s">
        <v>296</v>
      </c>
      <c r="X317" s="14" t="s">
        <v>408</v>
      </c>
      <c r="Y317" s="2" t="s">
        <v>297</v>
      </c>
      <c r="Z317" s="2" t="s">
        <v>295</v>
      </c>
      <c r="AA317" s="2" t="s">
        <v>298</v>
      </c>
      <c r="AB317" s="13">
        <v>96285</v>
      </c>
      <c r="AC317" s="13">
        <v>96285</v>
      </c>
    </row>
    <row r="318" spans="1:29" x14ac:dyDescent="0.25">
      <c r="A318" s="2" t="str">
        <f t="shared" si="4"/>
        <v>1.3.4M5734410BIENES ADQUIRIDOSDIRECCIÓN GENERAL DE ADMINISTRACIÓN</v>
      </c>
      <c r="C318" s="2" t="s">
        <v>487</v>
      </c>
      <c r="D318" s="2" t="s">
        <v>353</v>
      </c>
      <c r="E318" s="2" t="s">
        <v>368</v>
      </c>
      <c r="F318" s="2" t="s">
        <v>354</v>
      </c>
      <c r="G318" s="2" t="s">
        <v>371</v>
      </c>
      <c r="H318" s="2" t="s">
        <v>37</v>
      </c>
      <c r="I318" s="2" t="s">
        <v>380</v>
      </c>
      <c r="J318" s="2" t="s">
        <v>152</v>
      </c>
      <c r="K318" s="2" t="s">
        <v>397</v>
      </c>
      <c r="L318" s="2">
        <v>5</v>
      </c>
      <c r="M318" s="2">
        <v>7</v>
      </c>
      <c r="N318" s="2" t="s">
        <v>411</v>
      </c>
      <c r="O318" s="2"/>
      <c r="P318" s="2"/>
      <c r="Q318" s="2">
        <v>3441</v>
      </c>
      <c r="R318" s="2" t="s">
        <v>163</v>
      </c>
      <c r="S318" s="2">
        <v>0</v>
      </c>
      <c r="T318" s="2" t="s">
        <v>34</v>
      </c>
      <c r="U318" s="5">
        <v>3000</v>
      </c>
      <c r="V318" s="2"/>
      <c r="W318" s="2" t="s">
        <v>149</v>
      </c>
      <c r="X318" s="2" t="s">
        <v>411</v>
      </c>
      <c r="Y318" s="2" t="s">
        <v>150</v>
      </c>
      <c r="Z318" s="2" t="s">
        <v>148</v>
      </c>
      <c r="AA318" s="2" t="s">
        <v>151</v>
      </c>
      <c r="AB318" s="13">
        <v>95871</v>
      </c>
      <c r="AC318" s="13">
        <v>95871</v>
      </c>
    </row>
    <row r="319" spans="1:29" x14ac:dyDescent="0.25">
      <c r="A319" s="2" t="str">
        <f t="shared" si="4"/>
        <v>1.3.5O3033910DEFENSORÍA LEGAL DESPACHO DE LA SINDICATURA</v>
      </c>
      <c r="C319" s="2" t="s">
        <v>487</v>
      </c>
      <c r="D319" s="2" t="s">
        <v>353</v>
      </c>
      <c r="E319" s="2" t="s">
        <v>368</v>
      </c>
      <c r="F319" s="2" t="s">
        <v>354</v>
      </c>
      <c r="G319" s="2" t="s">
        <v>371</v>
      </c>
      <c r="H319" s="2" t="s">
        <v>304</v>
      </c>
      <c r="I319" s="2" t="s">
        <v>381</v>
      </c>
      <c r="J319" s="2" t="s">
        <v>63</v>
      </c>
      <c r="K319" s="2" t="s">
        <v>398</v>
      </c>
      <c r="L319" s="2">
        <v>3</v>
      </c>
      <c r="M319" s="2">
        <v>0</v>
      </c>
      <c r="N319" s="2" t="s">
        <v>404</v>
      </c>
      <c r="O319" s="2"/>
      <c r="P319" s="2"/>
      <c r="Q319" s="2">
        <v>3391</v>
      </c>
      <c r="R319" s="2" t="s">
        <v>17</v>
      </c>
      <c r="S319" s="2">
        <v>0</v>
      </c>
      <c r="T319" s="2" t="s">
        <v>34</v>
      </c>
      <c r="U319" s="5">
        <v>3000</v>
      </c>
      <c r="V319" s="2"/>
      <c r="W319" s="2" t="s">
        <v>305</v>
      </c>
      <c r="X319" s="2" t="s">
        <v>404</v>
      </c>
      <c r="Y319" s="2" t="s">
        <v>306</v>
      </c>
      <c r="Z319" s="2" t="s">
        <v>307</v>
      </c>
      <c r="AA319" s="2" t="s">
        <v>308</v>
      </c>
      <c r="AB319" s="13">
        <v>95000</v>
      </c>
      <c r="AC319" s="13">
        <v>95000</v>
      </c>
    </row>
    <row r="320" spans="1:29" x14ac:dyDescent="0.25">
      <c r="A320" s="2" t="str">
        <f t="shared" si="4"/>
        <v>2.1.5R7327110CONTROL DE FELINOS, CANINOS Y VIDA SILVESTRE EN EL MUNICIPIOUNIDAD DE ACOPIO Y SALUD ANIMAL MUNICIPAL</v>
      </c>
      <c r="C320" s="2" t="s">
        <v>487</v>
      </c>
      <c r="D320" s="2" t="s">
        <v>355</v>
      </c>
      <c r="E320" s="2" t="s">
        <v>369</v>
      </c>
      <c r="F320" s="2" t="s">
        <v>364</v>
      </c>
      <c r="G320" s="2" t="s">
        <v>373</v>
      </c>
      <c r="H320" s="2" t="s">
        <v>341</v>
      </c>
      <c r="I320" s="2" t="s">
        <v>384</v>
      </c>
      <c r="J320" s="2" t="s">
        <v>51</v>
      </c>
      <c r="K320" s="2" t="s">
        <v>400</v>
      </c>
      <c r="L320" s="2">
        <v>7</v>
      </c>
      <c r="M320" s="2">
        <v>3</v>
      </c>
      <c r="N320" s="2" t="s">
        <v>407</v>
      </c>
      <c r="O320" s="2"/>
      <c r="P320" s="2"/>
      <c r="Q320" s="2">
        <v>2711</v>
      </c>
      <c r="R320" s="2" t="s">
        <v>44</v>
      </c>
      <c r="S320" s="2">
        <v>0</v>
      </c>
      <c r="T320" s="2" t="s">
        <v>34</v>
      </c>
      <c r="U320" s="5">
        <v>2000</v>
      </c>
      <c r="V320" s="2"/>
      <c r="W320" s="2" t="s">
        <v>67</v>
      </c>
      <c r="X320" s="2" t="s">
        <v>407</v>
      </c>
      <c r="Y320" s="2" t="s">
        <v>343</v>
      </c>
      <c r="Z320" s="2" t="s">
        <v>344</v>
      </c>
      <c r="AA320" s="2" t="s">
        <v>345</v>
      </c>
      <c r="AB320" s="13">
        <v>90000</v>
      </c>
      <c r="AC320" s="13">
        <v>90000</v>
      </c>
    </row>
    <row r="321" spans="1:29" x14ac:dyDescent="0.25">
      <c r="A321" s="2" t="str">
        <f t="shared" si="4"/>
        <v>2.1.5R7327210CONTROL DE FELINOS, CANINOS Y VIDA SILVESTRE EN EL MUNICIPIOUNIDAD DE ACOPIO Y SALUD ANIMAL MUNICIPAL</v>
      </c>
      <c r="C321" s="2" t="s">
        <v>487</v>
      </c>
      <c r="D321" s="2" t="s">
        <v>355</v>
      </c>
      <c r="E321" s="2" t="s">
        <v>369</v>
      </c>
      <c r="F321" s="2" t="s">
        <v>364</v>
      </c>
      <c r="G321" s="2" t="s">
        <v>373</v>
      </c>
      <c r="H321" s="2" t="s">
        <v>341</v>
      </c>
      <c r="I321" s="2" t="s">
        <v>384</v>
      </c>
      <c r="J321" s="2" t="s">
        <v>51</v>
      </c>
      <c r="K321" s="2" t="s">
        <v>400</v>
      </c>
      <c r="L321" s="2">
        <v>7</v>
      </c>
      <c r="M321" s="2">
        <v>3</v>
      </c>
      <c r="N321" s="2" t="s">
        <v>407</v>
      </c>
      <c r="O321" s="2"/>
      <c r="P321" s="2"/>
      <c r="Q321" s="2">
        <v>2721</v>
      </c>
      <c r="R321" s="2" t="s">
        <v>72</v>
      </c>
      <c r="S321" s="2">
        <v>0</v>
      </c>
      <c r="T321" s="2" t="s">
        <v>34</v>
      </c>
      <c r="U321" s="5">
        <v>2000</v>
      </c>
      <c r="V321" s="2"/>
      <c r="W321" s="2" t="s">
        <v>67</v>
      </c>
      <c r="X321" s="2" t="s">
        <v>407</v>
      </c>
      <c r="Y321" s="2" t="s">
        <v>343</v>
      </c>
      <c r="Z321" s="2" t="s">
        <v>344</v>
      </c>
      <c r="AA321" s="2" t="s">
        <v>345</v>
      </c>
      <c r="AB321" s="13">
        <v>90000</v>
      </c>
      <c r="AC321" s="13">
        <v>90000</v>
      </c>
    </row>
    <row r="322" spans="1:29" x14ac:dyDescent="0.25">
      <c r="A322" s="2" t="str">
        <f t="shared" si="4"/>
        <v>1.3.4E1856510SERVICIOS DE ALIMENTOSDIRECCIÓN GENERAL DE RELACIONES PÚBLICAS</v>
      </c>
      <c r="C322" s="2" t="s">
        <v>487</v>
      </c>
      <c r="D322" s="2" t="s">
        <v>353</v>
      </c>
      <c r="E322" s="2" t="s">
        <v>368</v>
      </c>
      <c r="F322" s="2" t="s">
        <v>354</v>
      </c>
      <c r="G322" s="2" t="s">
        <v>371</v>
      </c>
      <c r="H322" s="2" t="s">
        <v>37</v>
      </c>
      <c r="I322" s="2" t="s">
        <v>380</v>
      </c>
      <c r="J322" s="2" t="s">
        <v>25</v>
      </c>
      <c r="K322" s="2" t="s">
        <v>394</v>
      </c>
      <c r="L322" s="2">
        <v>1</v>
      </c>
      <c r="M322" s="2">
        <v>8</v>
      </c>
      <c r="N322" s="2" t="s">
        <v>412</v>
      </c>
      <c r="O322" s="2"/>
      <c r="P322" s="2"/>
      <c r="Q322" s="2">
        <v>5651</v>
      </c>
      <c r="R322" s="2" t="s">
        <v>30</v>
      </c>
      <c r="S322" s="2">
        <v>0</v>
      </c>
      <c r="T322" s="2" t="s">
        <v>34</v>
      </c>
      <c r="U322" s="5">
        <v>5000</v>
      </c>
      <c r="V322" s="2"/>
      <c r="W322" s="2" t="s">
        <v>22</v>
      </c>
      <c r="X322" s="2" t="s">
        <v>412</v>
      </c>
      <c r="Y322" s="2" t="s">
        <v>215</v>
      </c>
      <c r="Z322" s="2" t="s">
        <v>214</v>
      </c>
      <c r="AA322" s="2" t="s">
        <v>216</v>
      </c>
      <c r="AB322" s="13">
        <v>90000</v>
      </c>
      <c r="AC322" s="13">
        <v>90000</v>
      </c>
    </row>
    <row r="323" spans="1:29" x14ac:dyDescent="0.25">
      <c r="A323" s="2" t="str">
        <f t="shared" ref="A323:A386" si="5">+CONCATENATE(H323,J323,L323,M323,Q323,S323,Z323,AA323)</f>
        <v>1.3.4M5751210BIENES ADQUIRIDOSDIRECCIÓN GENERAL DE ADMINISTRACIÓN</v>
      </c>
      <c r="C323" s="2" t="s">
        <v>487</v>
      </c>
      <c r="D323" s="2" t="s">
        <v>353</v>
      </c>
      <c r="E323" s="2" t="s">
        <v>368</v>
      </c>
      <c r="F323" s="2" t="s">
        <v>354</v>
      </c>
      <c r="G323" s="2" t="s">
        <v>371</v>
      </c>
      <c r="H323" s="2" t="s">
        <v>37</v>
      </c>
      <c r="I323" s="2" t="s">
        <v>380</v>
      </c>
      <c r="J323" s="2" t="s">
        <v>152</v>
      </c>
      <c r="K323" s="2" t="s">
        <v>397</v>
      </c>
      <c r="L323" s="2">
        <v>5</v>
      </c>
      <c r="M323" s="2">
        <v>7</v>
      </c>
      <c r="N323" s="2" t="s">
        <v>411</v>
      </c>
      <c r="O323" s="2"/>
      <c r="P323" s="2"/>
      <c r="Q323" s="2">
        <v>5121</v>
      </c>
      <c r="R323" s="2" t="s">
        <v>172</v>
      </c>
      <c r="S323" s="2">
        <v>0</v>
      </c>
      <c r="T323" s="2" t="s">
        <v>34</v>
      </c>
      <c r="U323" s="5">
        <v>5000</v>
      </c>
      <c r="V323" s="2"/>
      <c r="W323" s="2" t="s">
        <v>149</v>
      </c>
      <c r="X323" s="2" t="s">
        <v>411</v>
      </c>
      <c r="Y323" s="2" t="s">
        <v>150</v>
      </c>
      <c r="Z323" s="2" t="s">
        <v>148</v>
      </c>
      <c r="AA323" s="2" t="s">
        <v>151</v>
      </c>
      <c r="AB323" s="13">
        <v>87840</v>
      </c>
      <c r="AC323" s="13">
        <v>87840</v>
      </c>
    </row>
    <row r="324" spans="1:29" x14ac:dyDescent="0.25">
      <c r="A324" s="2" t="str">
        <f t="shared" si="5"/>
        <v>3.8.2E1756610INFRAESTRUCTURA TECNOLOGICA ENTREGADADIRECCION GENERAL DE INNOVACION GUBERNAMENTAL</v>
      </c>
      <c r="C324" s="2" t="s">
        <v>487</v>
      </c>
      <c r="D324" s="2" t="s">
        <v>358</v>
      </c>
      <c r="E324" s="2" t="s">
        <v>370</v>
      </c>
      <c r="F324" s="2" t="s">
        <v>359</v>
      </c>
      <c r="G324" s="2" t="s">
        <v>379</v>
      </c>
      <c r="H324" s="2" t="s">
        <v>24</v>
      </c>
      <c r="I324" s="2" t="s">
        <v>392</v>
      </c>
      <c r="J324" s="2" t="s">
        <v>25</v>
      </c>
      <c r="K324" s="2" t="s">
        <v>394</v>
      </c>
      <c r="L324" s="2">
        <v>1</v>
      </c>
      <c r="M324" s="2">
        <v>7</v>
      </c>
      <c r="N324" s="2" t="s">
        <v>411</v>
      </c>
      <c r="O324" s="2"/>
      <c r="P324" s="2"/>
      <c r="Q324" s="2">
        <v>5661</v>
      </c>
      <c r="R324" s="2" t="s">
        <v>31</v>
      </c>
      <c r="S324" s="2">
        <v>0</v>
      </c>
      <c r="T324" s="2" t="s">
        <v>34</v>
      </c>
      <c r="U324" s="5">
        <v>5000</v>
      </c>
      <c r="V324" s="2"/>
      <c r="W324" s="2" t="s">
        <v>22</v>
      </c>
      <c r="X324" s="2" t="s">
        <v>411</v>
      </c>
      <c r="Y324" s="2" t="s">
        <v>23</v>
      </c>
      <c r="Z324" s="2" t="s">
        <v>26</v>
      </c>
      <c r="AA324" s="2" t="s">
        <v>14</v>
      </c>
      <c r="AB324" s="13">
        <v>84000</v>
      </c>
      <c r="AC324" s="13">
        <v>84000</v>
      </c>
    </row>
    <row r="325" spans="1:29" x14ac:dyDescent="0.25">
      <c r="A325" s="2" t="str">
        <f t="shared" si="5"/>
        <v>2.2.7R18432510SUMINISTRO DE AGUADIRECCIÓN GENERAL DE LABORATORIO URBANO</v>
      </c>
      <c r="C325" s="2" t="s">
        <v>487</v>
      </c>
      <c r="D325" s="2" t="s">
        <v>355</v>
      </c>
      <c r="E325" s="2" t="s">
        <v>369</v>
      </c>
      <c r="F325" s="2" t="s">
        <v>356</v>
      </c>
      <c r="G325" s="2" t="s">
        <v>374</v>
      </c>
      <c r="H325" s="2" t="s">
        <v>299</v>
      </c>
      <c r="I325" s="2" t="s">
        <v>385</v>
      </c>
      <c r="J325" s="2" t="s">
        <v>51</v>
      </c>
      <c r="K325" s="2" t="s">
        <v>400</v>
      </c>
      <c r="L325" s="2">
        <v>18</v>
      </c>
      <c r="M325" s="2">
        <v>4</v>
      </c>
      <c r="N325" s="14" t="s">
        <v>408</v>
      </c>
      <c r="O325" s="2"/>
      <c r="P325" s="2"/>
      <c r="Q325" s="2">
        <v>3251</v>
      </c>
      <c r="R325" s="2" t="s">
        <v>160</v>
      </c>
      <c r="S325" s="2">
        <v>0</v>
      </c>
      <c r="T325" s="2" t="s">
        <v>34</v>
      </c>
      <c r="U325" s="5">
        <v>3000</v>
      </c>
      <c r="V325" s="2"/>
      <c r="W325" s="2" t="s">
        <v>296</v>
      </c>
      <c r="X325" s="14" t="s">
        <v>408</v>
      </c>
      <c r="Y325" s="2" t="s">
        <v>297</v>
      </c>
      <c r="Z325" s="2" t="s">
        <v>300</v>
      </c>
      <c r="AA325" s="2" t="s">
        <v>301</v>
      </c>
      <c r="AB325" s="13">
        <v>84000</v>
      </c>
      <c r="AC325" s="13">
        <v>84000</v>
      </c>
    </row>
    <row r="326" spans="1:29" x14ac:dyDescent="0.25">
      <c r="A326" s="2" t="str">
        <f t="shared" si="5"/>
        <v>2.2.7R18424410SUMINISTRO DE AGUADIRECCIÓN GENERAL DE AGUA POTABLE Y SANEAMIENTO</v>
      </c>
      <c r="C326" s="2" t="s">
        <v>487</v>
      </c>
      <c r="D326" s="2" t="s">
        <v>355</v>
      </c>
      <c r="E326" s="2" t="s">
        <v>369</v>
      </c>
      <c r="F326" s="2" t="s">
        <v>356</v>
      </c>
      <c r="G326" s="2" t="s">
        <v>374</v>
      </c>
      <c r="H326" s="2" t="s">
        <v>299</v>
      </c>
      <c r="I326" s="2" t="s">
        <v>385</v>
      </c>
      <c r="J326" s="2" t="s">
        <v>51</v>
      </c>
      <c r="K326" s="2" t="s">
        <v>400</v>
      </c>
      <c r="L326" s="2">
        <v>18</v>
      </c>
      <c r="M326" s="2">
        <v>4</v>
      </c>
      <c r="N326" s="14" t="s">
        <v>408</v>
      </c>
      <c r="O326" s="2"/>
      <c r="P326" s="2"/>
      <c r="Q326" s="2">
        <v>2441</v>
      </c>
      <c r="R326" s="2" t="s">
        <v>75</v>
      </c>
      <c r="S326" s="2">
        <v>0</v>
      </c>
      <c r="T326" s="2" t="s">
        <v>34</v>
      </c>
      <c r="U326" s="5">
        <v>2000</v>
      </c>
      <c r="V326" s="2"/>
      <c r="W326" s="2" t="s">
        <v>296</v>
      </c>
      <c r="X326" s="14" t="s">
        <v>408</v>
      </c>
      <c r="Y326" s="2" t="s">
        <v>297</v>
      </c>
      <c r="Z326" s="2" t="s">
        <v>300</v>
      </c>
      <c r="AA326" s="2" t="s">
        <v>303</v>
      </c>
      <c r="AB326" s="13">
        <v>80000</v>
      </c>
      <c r="AC326" s="13">
        <v>80000</v>
      </c>
    </row>
    <row r="327" spans="1:29" x14ac:dyDescent="0.25">
      <c r="A327" s="2" t="str">
        <f t="shared" si="5"/>
        <v>2.2.7R18423910SUMINISTRO DE AGUADIRECCIÓN GENERAL DE VIVIENDA</v>
      </c>
      <c r="C327" s="2" t="s">
        <v>487</v>
      </c>
      <c r="D327" s="2" t="s">
        <v>355</v>
      </c>
      <c r="E327" s="2" t="s">
        <v>369</v>
      </c>
      <c r="F327" s="2" t="s">
        <v>356</v>
      </c>
      <c r="G327" s="2" t="s">
        <v>374</v>
      </c>
      <c r="H327" s="2" t="s">
        <v>299</v>
      </c>
      <c r="I327" s="2" t="s">
        <v>385</v>
      </c>
      <c r="J327" s="2" t="s">
        <v>51</v>
      </c>
      <c r="K327" s="2" t="s">
        <v>400</v>
      </c>
      <c r="L327" s="2">
        <v>18</v>
      </c>
      <c r="M327" s="2">
        <v>4</v>
      </c>
      <c r="N327" s="14" t="s">
        <v>408</v>
      </c>
      <c r="O327" s="2"/>
      <c r="P327" s="2"/>
      <c r="Q327" s="2">
        <v>2391</v>
      </c>
      <c r="R327" s="2" t="s">
        <v>251</v>
      </c>
      <c r="S327" s="2">
        <v>0</v>
      </c>
      <c r="T327" s="2" t="s">
        <v>34</v>
      </c>
      <c r="U327" s="5">
        <v>2000</v>
      </c>
      <c r="V327" s="2"/>
      <c r="W327" s="2" t="s">
        <v>296</v>
      </c>
      <c r="X327" s="14" t="s">
        <v>408</v>
      </c>
      <c r="Y327" s="2" t="s">
        <v>297</v>
      </c>
      <c r="Z327" s="2" t="s">
        <v>300</v>
      </c>
      <c r="AA327" s="2" t="s">
        <v>302</v>
      </c>
      <c r="AB327" s="13">
        <v>75000</v>
      </c>
      <c r="AC327" s="13">
        <v>75000</v>
      </c>
    </row>
    <row r="328" spans="1:29" x14ac:dyDescent="0.25">
      <c r="A328" s="2" t="str">
        <f t="shared" si="5"/>
        <v>1.3.4O2044510FORMATOS ACCESIBLES DE COMUNICACIÓN E INFORMACIÓN PARA LA INCLUSIÓN SOCIALDIRECCIÓN GENERAL DE CULTURA DE PAZ</v>
      </c>
      <c r="C328" s="2" t="s">
        <v>487</v>
      </c>
      <c r="D328" s="2" t="s">
        <v>353</v>
      </c>
      <c r="E328" s="2" t="s">
        <v>368</v>
      </c>
      <c r="F328" s="2" t="s">
        <v>354</v>
      </c>
      <c r="G328" s="2" t="s">
        <v>371</v>
      </c>
      <c r="H328" s="2" t="s">
        <v>37</v>
      </c>
      <c r="I328" s="2" t="s">
        <v>380</v>
      </c>
      <c r="J328" s="2" t="s">
        <v>63</v>
      </c>
      <c r="K328" s="2" t="s">
        <v>398</v>
      </c>
      <c r="L328" s="2">
        <v>2</v>
      </c>
      <c r="M328" s="2">
        <v>0</v>
      </c>
      <c r="N328" s="2" t="s">
        <v>404</v>
      </c>
      <c r="O328" s="2"/>
      <c r="P328" s="2"/>
      <c r="Q328" s="2">
        <v>4451</v>
      </c>
      <c r="R328" s="2" t="s">
        <v>198</v>
      </c>
      <c r="S328" s="2">
        <v>0</v>
      </c>
      <c r="T328" s="2" t="s">
        <v>34</v>
      </c>
      <c r="U328" s="5">
        <v>4000</v>
      </c>
      <c r="V328" s="2"/>
      <c r="W328" s="2" t="s">
        <v>186</v>
      </c>
      <c r="X328" s="2" t="s">
        <v>404</v>
      </c>
      <c r="Y328" s="2" t="s">
        <v>188</v>
      </c>
      <c r="Z328" s="2" t="s">
        <v>199</v>
      </c>
      <c r="AA328" s="2" t="s">
        <v>201</v>
      </c>
      <c r="AB328" s="13">
        <v>1000000</v>
      </c>
      <c r="AC328" s="13">
        <v>0</v>
      </c>
    </row>
    <row r="329" spans="1:29" x14ac:dyDescent="0.25">
      <c r="A329" s="2" t="str">
        <f t="shared" si="5"/>
        <v>1.7.2R2544810ADMINISTRACIÓN CENTRAL DE PROTECCIÓN CIVIL Y BOMBEROSDIRECCIÓN GENERAL DE PROTECCIÓN CIVIL Y BOMBEROS</v>
      </c>
      <c r="C329" s="2" t="s">
        <v>487</v>
      </c>
      <c r="D329" s="2" t="s">
        <v>353</v>
      </c>
      <c r="E329" s="2" t="s">
        <v>368</v>
      </c>
      <c r="F329" s="2" t="s">
        <v>362</v>
      </c>
      <c r="G329" s="2" t="s">
        <v>372</v>
      </c>
      <c r="H329" s="2" t="s">
        <v>205</v>
      </c>
      <c r="I329" s="2" t="s">
        <v>383</v>
      </c>
      <c r="J329" s="2" t="s">
        <v>51</v>
      </c>
      <c r="K329" s="2" t="s">
        <v>400</v>
      </c>
      <c r="L329" s="2">
        <v>2</v>
      </c>
      <c r="M329" s="2">
        <v>5</v>
      </c>
      <c r="N329" s="2" t="s">
        <v>409</v>
      </c>
      <c r="O329" s="2"/>
      <c r="P329" s="2"/>
      <c r="Q329" s="2">
        <v>4481</v>
      </c>
      <c r="R329" s="2" t="s">
        <v>207</v>
      </c>
      <c r="S329" s="2">
        <v>0</v>
      </c>
      <c r="T329" s="2" t="s">
        <v>34</v>
      </c>
      <c r="U329" s="5">
        <v>4000</v>
      </c>
      <c r="V329" s="2"/>
      <c r="W329" s="2" t="s">
        <v>186</v>
      </c>
      <c r="X329" s="2" t="s">
        <v>409</v>
      </c>
      <c r="Y329" s="2" t="s">
        <v>203</v>
      </c>
      <c r="Z329" s="2" t="s">
        <v>350</v>
      </c>
      <c r="AA329" s="2" t="s">
        <v>204</v>
      </c>
      <c r="AB329" s="13">
        <v>1000000</v>
      </c>
      <c r="AC329" s="13">
        <v>500000</v>
      </c>
    </row>
    <row r="330" spans="1:29" x14ac:dyDescent="0.25">
      <c r="A330" s="2" t="str">
        <f t="shared" si="5"/>
        <v>3.1.1E9622110ADMINISTRACIÓN DEL DESPACHODESPACHO DE LA COORDINACIÓN GENERAL DE DESARROLLO ECONÓMICO</v>
      </c>
      <c r="C330" s="2" t="s">
        <v>487</v>
      </c>
      <c r="D330" s="2" t="s">
        <v>358</v>
      </c>
      <c r="E330" s="2" t="s">
        <v>370</v>
      </c>
      <c r="F330" s="2" t="s">
        <v>363</v>
      </c>
      <c r="G330" s="2" t="s">
        <v>378</v>
      </c>
      <c r="H330" s="2" t="s">
        <v>221</v>
      </c>
      <c r="I330" s="2" t="s">
        <v>391</v>
      </c>
      <c r="J330" s="2" t="s">
        <v>25</v>
      </c>
      <c r="K330" s="2" t="s">
        <v>394</v>
      </c>
      <c r="L330" s="2">
        <v>9</v>
      </c>
      <c r="M330" s="2">
        <v>6</v>
      </c>
      <c r="N330" s="2" t="s">
        <v>410</v>
      </c>
      <c r="O330" s="2"/>
      <c r="P330" s="2"/>
      <c r="Q330" s="2">
        <v>2211</v>
      </c>
      <c r="R330" s="2" t="s">
        <v>47</v>
      </c>
      <c r="S330" s="2">
        <v>0</v>
      </c>
      <c r="T330" s="2" t="s">
        <v>34</v>
      </c>
      <c r="U330" s="5">
        <v>2000</v>
      </c>
      <c r="V330" s="2"/>
      <c r="W330" s="2" t="s">
        <v>222</v>
      </c>
      <c r="X330" s="2" t="s">
        <v>410</v>
      </c>
      <c r="Y330" s="2" t="s">
        <v>246</v>
      </c>
      <c r="Z330" s="2" t="s">
        <v>249</v>
      </c>
      <c r="AA330" s="2" t="s">
        <v>248</v>
      </c>
      <c r="AB330" s="13">
        <v>70000</v>
      </c>
      <c r="AC330" s="13">
        <v>70000</v>
      </c>
    </row>
    <row r="331" spans="1:29" x14ac:dyDescent="0.25">
      <c r="A331" s="2" t="str">
        <f t="shared" si="5"/>
        <v>2.7.1S6824610TRASLADOS ESCOLARES Y ESCUELAS DE 10DESPACHO DE LA COORDINACIÓN GENERAL DE PARTICIPACIÓN CIUDADANA Y CONSTRUCCIÓN DE COMUNIDAD</v>
      </c>
      <c r="C331" s="2" t="s">
        <v>487</v>
      </c>
      <c r="D331" s="2" t="s">
        <v>355</v>
      </c>
      <c r="E331" s="2" t="s">
        <v>369</v>
      </c>
      <c r="F331" s="2" t="s">
        <v>360</v>
      </c>
      <c r="G331" s="2" t="s">
        <v>377</v>
      </c>
      <c r="H331" s="2" t="s">
        <v>141</v>
      </c>
      <c r="I331" s="2" t="s">
        <v>390</v>
      </c>
      <c r="J331" s="2" t="s">
        <v>258</v>
      </c>
      <c r="K331" s="2" t="s">
        <v>401</v>
      </c>
      <c r="L331" s="2">
        <v>6</v>
      </c>
      <c r="M331" s="2">
        <v>8</v>
      </c>
      <c r="N331" s="2" t="s">
        <v>412</v>
      </c>
      <c r="O331" s="2"/>
      <c r="P331" s="2"/>
      <c r="Q331" s="2">
        <v>2461</v>
      </c>
      <c r="R331" s="2" t="s">
        <v>77</v>
      </c>
      <c r="S331" s="2">
        <v>0</v>
      </c>
      <c r="T331" s="2" t="s">
        <v>34</v>
      </c>
      <c r="U331" s="5">
        <v>2000</v>
      </c>
      <c r="V331" s="2"/>
      <c r="W331" s="2" t="s">
        <v>255</v>
      </c>
      <c r="X331" s="2" t="s">
        <v>412</v>
      </c>
      <c r="Y331" s="2" t="s">
        <v>268</v>
      </c>
      <c r="Z331" s="2" t="s">
        <v>273</v>
      </c>
      <c r="AA331" s="2" t="s">
        <v>262</v>
      </c>
      <c r="AB331" s="13">
        <v>100000</v>
      </c>
      <c r="AC331" s="13">
        <v>70000</v>
      </c>
    </row>
    <row r="332" spans="1:29" x14ac:dyDescent="0.25">
      <c r="A332" s="2" t="str">
        <f t="shared" si="5"/>
        <v>1.3.4K12127110OBRAS DE INFRAESTRUCTURA MUNICIPALDIRECCIÓN GENERAL DE LICITACIÓN Y NORMATIVIDAD</v>
      </c>
      <c r="C332" s="2" t="s">
        <v>487</v>
      </c>
      <c r="D332" s="2" t="s">
        <v>353</v>
      </c>
      <c r="E332" s="2" t="s">
        <v>368</v>
      </c>
      <c r="F332" s="2" t="s">
        <v>354</v>
      </c>
      <c r="G332" s="2" t="s">
        <v>371</v>
      </c>
      <c r="H332" s="2" t="s">
        <v>37</v>
      </c>
      <c r="I332" s="2" t="s">
        <v>380</v>
      </c>
      <c r="J332" s="2" t="s">
        <v>292</v>
      </c>
      <c r="K332" s="2" t="s">
        <v>396</v>
      </c>
      <c r="L332" s="2">
        <v>12</v>
      </c>
      <c r="M332" s="2">
        <v>1</v>
      </c>
      <c r="N332" s="2" t="s">
        <v>405</v>
      </c>
      <c r="O332" s="2"/>
      <c r="P332" s="2"/>
      <c r="Q332" s="2">
        <v>2711</v>
      </c>
      <c r="R332" s="2" t="s">
        <v>44</v>
      </c>
      <c r="S332" s="2">
        <v>0</v>
      </c>
      <c r="T332" s="2" t="s">
        <v>34</v>
      </c>
      <c r="U332" s="5">
        <v>2000</v>
      </c>
      <c r="V332" s="2"/>
      <c r="W332" s="2" t="s">
        <v>282</v>
      </c>
      <c r="X332" s="2" t="s">
        <v>405</v>
      </c>
      <c r="Y332" s="2" t="s">
        <v>283</v>
      </c>
      <c r="Z332" s="2" t="s">
        <v>293</v>
      </c>
      <c r="AA332" s="2" t="s">
        <v>346</v>
      </c>
      <c r="AB332" s="13">
        <v>70000</v>
      </c>
      <c r="AC332" s="13">
        <v>70000</v>
      </c>
    </row>
    <row r="333" spans="1:29" x14ac:dyDescent="0.25">
      <c r="A333" s="2" t="str">
        <f t="shared" si="5"/>
        <v>1.3.5O3037510DEFENSORÍA LEGAL DESPACHO DE LA SINDICATURA</v>
      </c>
      <c r="C333" s="2" t="s">
        <v>487</v>
      </c>
      <c r="D333" s="2" t="s">
        <v>353</v>
      </c>
      <c r="E333" s="2" t="s">
        <v>368</v>
      </c>
      <c r="F333" s="2" t="s">
        <v>354</v>
      </c>
      <c r="G333" s="2" t="s">
        <v>371</v>
      </c>
      <c r="H333" s="2" t="s">
        <v>304</v>
      </c>
      <c r="I333" s="2" t="s">
        <v>381</v>
      </c>
      <c r="J333" s="2" t="s">
        <v>63</v>
      </c>
      <c r="K333" s="2" t="s">
        <v>398</v>
      </c>
      <c r="L333" s="2">
        <v>3</v>
      </c>
      <c r="M333" s="2">
        <v>0</v>
      </c>
      <c r="N333" s="2" t="s">
        <v>404</v>
      </c>
      <c r="O333" s="2"/>
      <c r="P333" s="2"/>
      <c r="Q333" s="2">
        <v>3751</v>
      </c>
      <c r="R333" s="2" t="s">
        <v>19</v>
      </c>
      <c r="S333" s="2">
        <v>0</v>
      </c>
      <c r="T333" s="2" t="s">
        <v>34</v>
      </c>
      <c r="U333" s="5">
        <v>3000</v>
      </c>
      <c r="V333" s="2"/>
      <c r="W333" s="2" t="s">
        <v>305</v>
      </c>
      <c r="X333" s="2" t="s">
        <v>404</v>
      </c>
      <c r="Y333" s="2" t="s">
        <v>306</v>
      </c>
      <c r="Z333" s="2" t="s">
        <v>307</v>
      </c>
      <c r="AA333" s="2" t="s">
        <v>308</v>
      </c>
      <c r="AB333" s="13">
        <v>70000</v>
      </c>
      <c r="AC333" s="13">
        <v>70000</v>
      </c>
    </row>
    <row r="334" spans="1:29" x14ac:dyDescent="0.25">
      <c r="A334" s="2" t="str">
        <f t="shared" si="5"/>
        <v>1.3.4E12127110 INDUSTRÍAS REGULADASDIRECCIÓN GENERAL DE PROTECCIÓN Y SUSTENTABILIDAD</v>
      </c>
      <c r="C334" s="2" t="s">
        <v>487</v>
      </c>
      <c r="D334" s="2" t="s">
        <v>353</v>
      </c>
      <c r="E334" s="2" t="s">
        <v>368</v>
      </c>
      <c r="F334" s="2" t="s">
        <v>354</v>
      </c>
      <c r="G334" s="2" t="s">
        <v>371</v>
      </c>
      <c r="H334" s="2" t="s">
        <v>37</v>
      </c>
      <c r="I334" s="2" t="s">
        <v>380</v>
      </c>
      <c r="J334" s="2" t="s">
        <v>25</v>
      </c>
      <c r="K334" s="2" t="s">
        <v>394</v>
      </c>
      <c r="L334" s="2">
        <v>12</v>
      </c>
      <c r="M334" s="2">
        <v>1</v>
      </c>
      <c r="N334" s="2" t="s">
        <v>405</v>
      </c>
      <c r="O334" s="2"/>
      <c r="P334" s="2"/>
      <c r="Q334" s="2">
        <v>2711</v>
      </c>
      <c r="R334" s="2" t="s">
        <v>44</v>
      </c>
      <c r="S334" s="2">
        <v>0</v>
      </c>
      <c r="T334" s="2" t="s">
        <v>34</v>
      </c>
      <c r="U334" s="5">
        <v>2000</v>
      </c>
      <c r="V334" s="2"/>
      <c r="W334" s="2" t="s">
        <v>282</v>
      </c>
      <c r="X334" s="2" t="s">
        <v>405</v>
      </c>
      <c r="Y334" s="2" t="s">
        <v>283</v>
      </c>
      <c r="Z334" s="2" t="s">
        <v>488</v>
      </c>
      <c r="AA334" s="2" t="s">
        <v>347</v>
      </c>
      <c r="AB334" s="13">
        <v>175000</v>
      </c>
      <c r="AC334" s="13">
        <v>65000</v>
      </c>
    </row>
    <row r="335" spans="1:29" x14ac:dyDescent="0.25">
      <c r="A335" s="2" t="str">
        <f t="shared" si="5"/>
        <v>1.3.4K12127210OBRAS DE INFRAESTRUCTURA MUNICIPALDIRECCIÓN GENERAL DE LICITACIÓN Y NORMATIVIDAD</v>
      </c>
      <c r="C335" s="2" t="s">
        <v>487</v>
      </c>
      <c r="D335" s="2" t="s">
        <v>353</v>
      </c>
      <c r="E335" s="2" t="s">
        <v>368</v>
      </c>
      <c r="F335" s="2" t="s">
        <v>354</v>
      </c>
      <c r="G335" s="2" t="s">
        <v>371</v>
      </c>
      <c r="H335" s="2" t="s">
        <v>37</v>
      </c>
      <c r="I335" s="2" t="s">
        <v>380</v>
      </c>
      <c r="J335" s="2" t="s">
        <v>292</v>
      </c>
      <c r="K335" s="2" t="s">
        <v>396</v>
      </c>
      <c r="L335" s="2">
        <v>12</v>
      </c>
      <c r="M335" s="2">
        <v>1</v>
      </c>
      <c r="N335" s="2" t="s">
        <v>405</v>
      </c>
      <c r="O335" s="2"/>
      <c r="P335" s="2"/>
      <c r="Q335" s="2">
        <v>2721</v>
      </c>
      <c r="R335" s="2" t="s">
        <v>72</v>
      </c>
      <c r="S335" s="2">
        <v>0</v>
      </c>
      <c r="T335" s="2" t="s">
        <v>34</v>
      </c>
      <c r="U335" s="5">
        <v>2000</v>
      </c>
      <c r="V335" s="2"/>
      <c r="W335" s="2" t="s">
        <v>282</v>
      </c>
      <c r="X335" s="2" t="s">
        <v>405</v>
      </c>
      <c r="Y335" s="2" t="s">
        <v>283</v>
      </c>
      <c r="Z335" s="2" t="s">
        <v>293</v>
      </c>
      <c r="AA335" s="2" t="s">
        <v>346</v>
      </c>
      <c r="AB335" s="13">
        <v>65000</v>
      </c>
      <c r="AC335" s="13">
        <v>65000</v>
      </c>
    </row>
    <row r="336" spans="1:29" x14ac:dyDescent="0.25">
      <c r="A336" s="2" t="str">
        <f t="shared" si="5"/>
        <v>1.3.5O3037110DEFENSORÍA LEGAL DESPACHO DE LA SINDICATURA</v>
      </c>
      <c r="C336" s="2" t="s">
        <v>487</v>
      </c>
      <c r="D336" s="2" t="s">
        <v>353</v>
      </c>
      <c r="E336" s="2" t="s">
        <v>368</v>
      </c>
      <c r="F336" s="2" t="s">
        <v>354</v>
      </c>
      <c r="G336" s="2" t="s">
        <v>371</v>
      </c>
      <c r="H336" s="2" t="s">
        <v>304</v>
      </c>
      <c r="I336" s="2" t="s">
        <v>381</v>
      </c>
      <c r="J336" s="2" t="s">
        <v>63</v>
      </c>
      <c r="K336" s="2" t="s">
        <v>398</v>
      </c>
      <c r="L336" s="2">
        <v>3</v>
      </c>
      <c r="M336" s="2">
        <v>0</v>
      </c>
      <c r="N336" s="2" t="s">
        <v>404</v>
      </c>
      <c r="O336" s="2"/>
      <c r="P336" s="2"/>
      <c r="Q336" s="2">
        <v>3711</v>
      </c>
      <c r="R336" s="2" t="s">
        <v>18</v>
      </c>
      <c r="S336" s="2">
        <v>0</v>
      </c>
      <c r="T336" s="2" t="s">
        <v>34</v>
      </c>
      <c r="U336" s="5">
        <v>3000</v>
      </c>
      <c r="V336" s="2"/>
      <c r="W336" s="2" t="s">
        <v>305</v>
      </c>
      <c r="X336" s="2" t="s">
        <v>404</v>
      </c>
      <c r="Y336" s="2" t="s">
        <v>306</v>
      </c>
      <c r="Z336" s="2" t="s">
        <v>307</v>
      </c>
      <c r="AA336" s="2" t="s">
        <v>308</v>
      </c>
      <c r="AB336" s="13">
        <v>63000</v>
      </c>
      <c r="AC336" s="13">
        <v>63000</v>
      </c>
    </row>
    <row r="337" spans="1:29" x14ac:dyDescent="0.25">
      <c r="A337" s="2" t="str">
        <f t="shared" si="5"/>
        <v>3.8.2E1737110SISTEMAS INFORMATICOS MODERNIZADOS RECIBIDOSDIRECCION GENERAL DE INNOVACION GUBERNAMENTAL</v>
      </c>
      <c r="C337" s="2" t="s">
        <v>487</v>
      </c>
      <c r="D337" s="2" t="s">
        <v>358</v>
      </c>
      <c r="E337" s="2" t="s">
        <v>370</v>
      </c>
      <c r="F337" s="2" t="s">
        <v>359</v>
      </c>
      <c r="G337" s="2" t="s">
        <v>379</v>
      </c>
      <c r="H337" s="2" t="s">
        <v>24</v>
      </c>
      <c r="I337" s="2" t="s">
        <v>392</v>
      </c>
      <c r="J337" s="2" t="s">
        <v>25</v>
      </c>
      <c r="K337" s="2" t="s">
        <v>394</v>
      </c>
      <c r="L337" s="2">
        <v>1</v>
      </c>
      <c r="M337" s="2">
        <v>7</v>
      </c>
      <c r="N337" s="2" t="s">
        <v>411</v>
      </c>
      <c r="O337" s="2"/>
      <c r="P337" s="2"/>
      <c r="Q337" s="2">
        <v>3711</v>
      </c>
      <c r="R337" s="2" t="s">
        <v>18</v>
      </c>
      <c r="S337" s="2">
        <v>0</v>
      </c>
      <c r="T337" s="2" t="s">
        <v>34</v>
      </c>
      <c r="U337" s="5">
        <v>3000</v>
      </c>
      <c r="V337" s="2"/>
      <c r="W337" s="2" t="s">
        <v>22</v>
      </c>
      <c r="X337" s="2" t="s">
        <v>411</v>
      </c>
      <c r="Y337" s="2" t="s">
        <v>23</v>
      </c>
      <c r="Z337" s="2" t="s">
        <v>13</v>
      </c>
      <c r="AA337" s="2" t="s">
        <v>14</v>
      </c>
      <c r="AB337" s="13">
        <v>60000</v>
      </c>
      <c r="AC337" s="13">
        <v>60000</v>
      </c>
    </row>
    <row r="338" spans="1:29" x14ac:dyDescent="0.25">
      <c r="A338" s="2" t="str">
        <f t="shared" si="5"/>
        <v>3.8.2E1737510SISTEMAS INFORMATICOS MODERNIZADOS RECIBIDOSDIRECCION GENERAL DE INNOVACION GUBERNAMENTAL</v>
      </c>
      <c r="C338" s="2" t="s">
        <v>487</v>
      </c>
      <c r="D338" s="2" t="s">
        <v>358</v>
      </c>
      <c r="E338" s="2" t="s">
        <v>370</v>
      </c>
      <c r="F338" s="2" t="s">
        <v>359</v>
      </c>
      <c r="G338" s="2" t="s">
        <v>379</v>
      </c>
      <c r="H338" s="2" t="s">
        <v>24</v>
      </c>
      <c r="I338" s="2" t="s">
        <v>392</v>
      </c>
      <c r="J338" s="2" t="s">
        <v>25</v>
      </c>
      <c r="K338" s="2" t="s">
        <v>394</v>
      </c>
      <c r="L338" s="2">
        <v>1</v>
      </c>
      <c r="M338" s="2">
        <v>7</v>
      </c>
      <c r="N338" s="2" t="s">
        <v>411</v>
      </c>
      <c r="O338" s="2"/>
      <c r="P338" s="2"/>
      <c r="Q338" s="2">
        <v>3751</v>
      </c>
      <c r="R338" s="2" t="s">
        <v>19</v>
      </c>
      <c r="S338" s="2">
        <v>0</v>
      </c>
      <c r="T338" s="2" t="s">
        <v>34</v>
      </c>
      <c r="U338" s="5">
        <v>3000</v>
      </c>
      <c r="V338" s="2"/>
      <c r="W338" s="2" t="s">
        <v>22</v>
      </c>
      <c r="X338" s="2" t="s">
        <v>411</v>
      </c>
      <c r="Y338" s="2" t="s">
        <v>23</v>
      </c>
      <c r="Z338" s="2" t="s">
        <v>13</v>
      </c>
      <c r="AA338" s="2" t="s">
        <v>14</v>
      </c>
      <c r="AB338" s="13">
        <v>60000</v>
      </c>
      <c r="AC338" s="13">
        <v>60000</v>
      </c>
    </row>
    <row r="339" spans="1:29" x14ac:dyDescent="0.25">
      <c r="A339" s="2" t="str">
        <f t="shared" si="5"/>
        <v>1.3.4P1737110SERVIDORES PUBLCIOS MUNICIPALES CAPACITADOSDESPACHO DE LA JEFATURA DE GABINETE</v>
      </c>
      <c r="C339" s="2" t="s">
        <v>487</v>
      </c>
      <c r="D339" s="2" t="s">
        <v>353</v>
      </c>
      <c r="E339" s="2" t="s">
        <v>368</v>
      </c>
      <c r="F339" s="2" t="s">
        <v>354</v>
      </c>
      <c r="G339" s="2" t="s">
        <v>371</v>
      </c>
      <c r="H339" s="2" t="s">
        <v>37</v>
      </c>
      <c r="I339" s="2" t="s">
        <v>380</v>
      </c>
      <c r="J339" s="2" t="s">
        <v>36</v>
      </c>
      <c r="K339" s="2" t="s">
        <v>399</v>
      </c>
      <c r="L339" s="2">
        <v>1</v>
      </c>
      <c r="M339" s="2">
        <v>7</v>
      </c>
      <c r="N339" s="2" t="s">
        <v>411</v>
      </c>
      <c r="O339" s="2"/>
      <c r="P339" s="2"/>
      <c r="Q339" s="2">
        <v>3711</v>
      </c>
      <c r="R339" s="2" t="s">
        <v>18</v>
      </c>
      <c r="S339" s="2">
        <v>0</v>
      </c>
      <c r="T339" s="2" t="s">
        <v>34</v>
      </c>
      <c r="U339" s="5">
        <v>3000</v>
      </c>
      <c r="V339" s="2"/>
      <c r="W339" s="2" t="s">
        <v>22</v>
      </c>
      <c r="X339" s="2" t="s">
        <v>411</v>
      </c>
      <c r="Y339" s="2" t="s">
        <v>39</v>
      </c>
      <c r="Z339" s="2" t="s">
        <v>38</v>
      </c>
      <c r="AA339" s="2" t="s">
        <v>35</v>
      </c>
      <c r="AB339" s="13">
        <v>60000</v>
      </c>
      <c r="AC339" s="13">
        <v>60000</v>
      </c>
    </row>
    <row r="340" spans="1:29" x14ac:dyDescent="0.25">
      <c r="A340" s="2" t="str">
        <f t="shared" si="5"/>
        <v>1.3.4P1737510SERVIDORES PUBLCIOS MUNICIPALES CAPACITADOSDESPACHO DE LA JEFATURA DE GABINETE</v>
      </c>
      <c r="C340" s="2" t="s">
        <v>487</v>
      </c>
      <c r="D340" s="2" t="s">
        <v>353</v>
      </c>
      <c r="E340" s="2" t="s">
        <v>368</v>
      </c>
      <c r="F340" s="2" t="s">
        <v>354</v>
      </c>
      <c r="G340" s="2" t="s">
        <v>371</v>
      </c>
      <c r="H340" s="2" t="s">
        <v>37</v>
      </c>
      <c r="I340" s="2" t="s">
        <v>380</v>
      </c>
      <c r="J340" s="2" t="s">
        <v>36</v>
      </c>
      <c r="K340" s="2" t="s">
        <v>399</v>
      </c>
      <c r="L340" s="2">
        <v>1</v>
      </c>
      <c r="M340" s="2">
        <v>7</v>
      </c>
      <c r="N340" s="2" t="s">
        <v>411</v>
      </c>
      <c r="O340" s="2"/>
      <c r="P340" s="2"/>
      <c r="Q340" s="2">
        <v>3751</v>
      </c>
      <c r="R340" s="2" t="s">
        <v>19</v>
      </c>
      <c r="S340" s="2">
        <v>0</v>
      </c>
      <c r="T340" s="2" t="s">
        <v>34</v>
      </c>
      <c r="U340" s="5">
        <v>3000</v>
      </c>
      <c r="V340" s="2"/>
      <c r="W340" s="2" t="s">
        <v>22</v>
      </c>
      <c r="X340" s="2" t="s">
        <v>411</v>
      </c>
      <c r="Y340" s="2" t="s">
        <v>39</v>
      </c>
      <c r="Z340" s="2" t="s">
        <v>38</v>
      </c>
      <c r="AA340" s="2" t="s">
        <v>35</v>
      </c>
      <c r="AB340" s="13">
        <v>60000</v>
      </c>
      <c r="AC340" s="13">
        <v>60000</v>
      </c>
    </row>
    <row r="341" spans="1:29" x14ac:dyDescent="0.25">
      <c r="A341" s="2" t="str">
        <f t="shared" si="5"/>
        <v>1.3.4E7525910SACRIFICIO DE BOVINOS Y PORCINOS EN EL RASTRO MUNICIPALDIRECCIÓN DE RASTRO</v>
      </c>
      <c r="C341" s="2" t="s">
        <v>487</v>
      </c>
      <c r="D341" s="2" t="s">
        <v>353</v>
      </c>
      <c r="E341" s="2" t="s">
        <v>368</v>
      </c>
      <c r="F341" s="2" t="s">
        <v>354</v>
      </c>
      <c r="G341" s="2" t="s">
        <v>371</v>
      </c>
      <c r="H341" s="2" t="s">
        <v>37</v>
      </c>
      <c r="I341" s="2" t="s">
        <v>380</v>
      </c>
      <c r="J341" s="2" t="s">
        <v>25</v>
      </c>
      <c r="K341" s="2" t="s">
        <v>394</v>
      </c>
      <c r="L341" s="2">
        <v>7</v>
      </c>
      <c r="M341" s="2">
        <v>5</v>
      </c>
      <c r="N341" s="2" t="s">
        <v>409</v>
      </c>
      <c r="O341" s="2"/>
      <c r="P341" s="2"/>
      <c r="Q341" s="2">
        <v>2591</v>
      </c>
      <c r="R341" s="2" t="s">
        <v>121</v>
      </c>
      <c r="S341" s="2">
        <v>0</v>
      </c>
      <c r="T341" s="2" t="s">
        <v>34</v>
      </c>
      <c r="U341" s="5">
        <v>2000</v>
      </c>
      <c r="V341" s="2"/>
      <c r="W341" s="2" t="s">
        <v>67</v>
      </c>
      <c r="X341" s="2" t="s">
        <v>409</v>
      </c>
      <c r="Y341" s="2" t="s">
        <v>69</v>
      </c>
      <c r="Z341" s="2" t="s">
        <v>115</v>
      </c>
      <c r="AA341" s="14" t="s">
        <v>116</v>
      </c>
      <c r="AB341" s="13">
        <v>60000</v>
      </c>
      <c r="AC341" s="13">
        <v>60000</v>
      </c>
    </row>
    <row r="342" spans="1:29" x14ac:dyDescent="0.25">
      <c r="A342" s="2" t="str">
        <f t="shared" si="5"/>
        <v>1.3.4E7527210SACRIFICIO DE BOVINOS Y PORCINOS EN EL RASTRO MUNICIPALDIRECCIÓN DE RASTRO</v>
      </c>
      <c r="C342" s="2" t="s">
        <v>487</v>
      </c>
      <c r="D342" s="2" t="s">
        <v>353</v>
      </c>
      <c r="E342" s="2" t="s">
        <v>368</v>
      </c>
      <c r="F342" s="2" t="s">
        <v>354</v>
      </c>
      <c r="G342" s="2" t="s">
        <v>371</v>
      </c>
      <c r="H342" s="2" t="s">
        <v>37</v>
      </c>
      <c r="I342" s="2" t="s">
        <v>380</v>
      </c>
      <c r="J342" s="2" t="s">
        <v>25</v>
      </c>
      <c r="K342" s="2" t="s">
        <v>394</v>
      </c>
      <c r="L342" s="2">
        <v>7</v>
      </c>
      <c r="M342" s="2">
        <v>5</v>
      </c>
      <c r="N342" s="2" t="s">
        <v>409</v>
      </c>
      <c r="O342" s="2"/>
      <c r="P342" s="2"/>
      <c r="Q342" s="2">
        <v>2721</v>
      </c>
      <c r="R342" s="2" t="s">
        <v>72</v>
      </c>
      <c r="S342" s="2">
        <v>0</v>
      </c>
      <c r="T342" s="2" t="s">
        <v>34</v>
      </c>
      <c r="U342" s="5">
        <v>2000</v>
      </c>
      <c r="V342" s="2"/>
      <c r="W342" s="2" t="s">
        <v>67</v>
      </c>
      <c r="X342" s="2" t="s">
        <v>409</v>
      </c>
      <c r="Y342" s="2" t="s">
        <v>69</v>
      </c>
      <c r="Z342" s="2" t="s">
        <v>115</v>
      </c>
      <c r="AA342" s="14" t="s">
        <v>116</v>
      </c>
      <c r="AB342" s="13">
        <v>60000</v>
      </c>
      <c r="AC342" s="13">
        <v>60000</v>
      </c>
    </row>
    <row r="343" spans="1:29" x14ac:dyDescent="0.25">
      <c r="A343" s="2" t="str">
        <f t="shared" si="5"/>
        <v>1.7.1R8227110EQUIPAMIENTOCOMISARÍA DE LA POLICÍA PREVENTIVA MUNICIPAL</v>
      </c>
      <c r="C343" s="2" t="s">
        <v>487</v>
      </c>
      <c r="D343" s="2" t="s">
        <v>353</v>
      </c>
      <c r="E343" s="2" t="s">
        <v>368</v>
      </c>
      <c r="F343" s="2" t="s">
        <v>362</v>
      </c>
      <c r="G343" s="2" t="s">
        <v>372</v>
      </c>
      <c r="H343" s="2" t="s">
        <v>178</v>
      </c>
      <c r="I343" s="2" t="s">
        <v>382</v>
      </c>
      <c r="J343" s="2" t="s">
        <v>51</v>
      </c>
      <c r="K343" s="2" t="s">
        <v>400</v>
      </c>
      <c r="L343" s="2">
        <v>8</v>
      </c>
      <c r="M343" s="2">
        <v>2</v>
      </c>
      <c r="N343" s="2" t="s">
        <v>406</v>
      </c>
      <c r="O343" s="2"/>
      <c r="P343" s="2"/>
      <c r="Q343" s="2">
        <v>2711</v>
      </c>
      <c r="R343" s="2" t="s">
        <v>44</v>
      </c>
      <c r="S343" s="2">
        <v>0</v>
      </c>
      <c r="T343" s="2" t="s">
        <v>34</v>
      </c>
      <c r="U343" s="5">
        <v>2000</v>
      </c>
      <c r="V343" s="2"/>
      <c r="W343" s="2" t="s">
        <v>175</v>
      </c>
      <c r="X343" s="2" t="s">
        <v>406</v>
      </c>
      <c r="Y343" s="2" t="s">
        <v>176</v>
      </c>
      <c r="Z343" s="2" t="s">
        <v>177</v>
      </c>
      <c r="AA343" s="2" t="s">
        <v>175</v>
      </c>
      <c r="AB343" s="13">
        <v>60000</v>
      </c>
      <c r="AC343" s="13">
        <v>60000</v>
      </c>
    </row>
    <row r="344" spans="1:29" x14ac:dyDescent="0.25">
      <c r="A344" s="2" t="str">
        <f t="shared" si="5"/>
        <v>1.7.1R8228310EQUIPAMIENTOCOMISARÍA DE LA POLICÍA PREVENTIVA MUNICIPAL</v>
      </c>
      <c r="C344" s="2" t="s">
        <v>487</v>
      </c>
      <c r="D344" s="2" t="s">
        <v>353</v>
      </c>
      <c r="E344" s="2" t="s">
        <v>368</v>
      </c>
      <c r="F344" s="2" t="s">
        <v>362</v>
      </c>
      <c r="G344" s="2" t="s">
        <v>372</v>
      </c>
      <c r="H344" s="2" t="s">
        <v>178</v>
      </c>
      <c r="I344" s="2" t="s">
        <v>382</v>
      </c>
      <c r="J344" s="2" t="s">
        <v>51</v>
      </c>
      <c r="K344" s="2" t="s">
        <v>400</v>
      </c>
      <c r="L344" s="2">
        <v>8</v>
      </c>
      <c r="M344" s="2">
        <v>2</v>
      </c>
      <c r="N344" s="2" t="s">
        <v>406</v>
      </c>
      <c r="O344" s="2"/>
      <c r="P344" s="2"/>
      <c r="Q344" s="2">
        <v>2831</v>
      </c>
      <c r="R344" s="2" t="s">
        <v>179</v>
      </c>
      <c r="S344" s="2">
        <v>0</v>
      </c>
      <c r="T344" s="2" t="s">
        <v>34</v>
      </c>
      <c r="U344" s="5">
        <v>2000</v>
      </c>
      <c r="V344" s="2"/>
      <c r="W344" s="2" t="s">
        <v>175</v>
      </c>
      <c r="X344" s="2" t="s">
        <v>406</v>
      </c>
      <c r="Y344" s="2" t="s">
        <v>176</v>
      </c>
      <c r="Z344" s="2" t="s">
        <v>177</v>
      </c>
      <c r="AA344" s="2" t="s">
        <v>175</v>
      </c>
      <c r="AB344" s="13">
        <v>60000</v>
      </c>
      <c r="AC344" s="13">
        <v>60000</v>
      </c>
    </row>
    <row r="345" spans="1:29" x14ac:dyDescent="0.25">
      <c r="A345" s="2" t="str">
        <f t="shared" si="5"/>
        <v>1.3.4E1837110SERVICIOS DE ALIMENTOSDIRECCIÓN GENERAL DE RELACIONES PÚBLICAS</v>
      </c>
      <c r="C345" s="2" t="s">
        <v>487</v>
      </c>
      <c r="D345" s="2" t="s">
        <v>353</v>
      </c>
      <c r="E345" s="2" t="s">
        <v>368</v>
      </c>
      <c r="F345" s="2" t="s">
        <v>354</v>
      </c>
      <c r="G345" s="2" t="s">
        <v>371</v>
      </c>
      <c r="H345" s="2" t="s">
        <v>37</v>
      </c>
      <c r="I345" s="2" t="s">
        <v>380</v>
      </c>
      <c r="J345" s="2" t="s">
        <v>25</v>
      </c>
      <c r="K345" s="2" t="s">
        <v>394</v>
      </c>
      <c r="L345" s="2">
        <v>1</v>
      </c>
      <c r="M345" s="2">
        <v>8</v>
      </c>
      <c r="N345" s="2" t="s">
        <v>412</v>
      </c>
      <c r="O345" s="2"/>
      <c r="P345" s="2"/>
      <c r="Q345" s="2">
        <v>3711</v>
      </c>
      <c r="R345" s="2" t="s">
        <v>18</v>
      </c>
      <c r="S345" s="2">
        <v>0</v>
      </c>
      <c r="T345" s="2" t="s">
        <v>34</v>
      </c>
      <c r="U345" s="5">
        <v>3000</v>
      </c>
      <c r="V345" s="2"/>
      <c r="W345" s="2" t="s">
        <v>22</v>
      </c>
      <c r="X345" s="2" t="s">
        <v>412</v>
      </c>
      <c r="Y345" s="2" t="s">
        <v>215</v>
      </c>
      <c r="Z345" s="2" t="s">
        <v>214</v>
      </c>
      <c r="AA345" s="2" t="s">
        <v>216</v>
      </c>
      <c r="AB345" s="13">
        <v>60000</v>
      </c>
      <c r="AC345" s="13">
        <v>60000</v>
      </c>
    </row>
    <row r="346" spans="1:29" x14ac:dyDescent="0.25">
      <c r="A346" s="2" t="str">
        <f t="shared" si="5"/>
        <v>1.3.4E1838110SERVICIOS DE ALIMENTOSDIRECCIÓN GENERAL DE RELACIONES PÚBLICAS</v>
      </c>
      <c r="C346" s="2" t="s">
        <v>487</v>
      </c>
      <c r="D346" s="2" t="s">
        <v>353</v>
      </c>
      <c r="E346" s="2" t="s">
        <v>368</v>
      </c>
      <c r="F346" s="2" t="s">
        <v>354</v>
      </c>
      <c r="G346" s="2" t="s">
        <v>371</v>
      </c>
      <c r="H346" s="2" t="s">
        <v>37</v>
      </c>
      <c r="I346" s="2" t="s">
        <v>380</v>
      </c>
      <c r="J346" s="2" t="s">
        <v>25</v>
      </c>
      <c r="K346" s="2" t="s">
        <v>394</v>
      </c>
      <c r="L346" s="2">
        <v>1</v>
      </c>
      <c r="M346" s="2">
        <v>8</v>
      </c>
      <c r="N346" s="2" t="s">
        <v>412</v>
      </c>
      <c r="O346" s="2"/>
      <c r="P346" s="2"/>
      <c r="Q346" s="2">
        <v>3811</v>
      </c>
      <c r="R346" s="2" t="s">
        <v>195</v>
      </c>
      <c r="S346" s="2">
        <v>0</v>
      </c>
      <c r="T346" s="2" t="s">
        <v>34</v>
      </c>
      <c r="U346" s="5">
        <v>3000</v>
      </c>
      <c r="V346" s="2"/>
      <c r="W346" s="2" t="s">
        <v>22</v>
      </c>
      <c r="X346" s="2" t="s">
        <v>412</v>
      </c>
      <c r="Y346" s="2" t="s">
        <v>215</v>
      </c>
      <c r="Z346" s="2" t="s">
        <v>214</v>
      </c>
      <c r="AA346" s="2" t="s">
        <v>216</v>
      </c>
      <c r="AB346" s="13">
        <v>60000</v>
      </c>
      <c r="AC346" s="13">
        <v>60000</v>
      </c>
    </row>
    <row r="347" spans="1:29" x14ac:dyDescent="0.25">
      <c r="A347" s="2" t="str">
        <f t="shared" si="5"/>
        <v>2.7.1S6856710ADMINISTRACIÓN GENERAL DE LA COORDINACIÓN GENERAL DE PARTICIPACIÓN CIUDADANA Y CONSTRUCCIÓN DE COMUNIDADDESPACHO DE LA COORDINACIÓN GENERAL DE PARTICIPACIÓN CIUDADANA Y CONSTRUCCIÓN DE COMUNIDAD</v>
      </c>
      <c r="C347" s="2" t="s">
        <v>487</v>
      </c>
      <c r="D347" s="2" t="s">
        <v>355</v>
      </c>
      <c r="E347" s="2" t="s">
        <v>369</v>
      </c>
      <c r="F347" s="2" t="s">
        <v>360</v>
      </c>
      <c r="G347" s="2" t="s">
        <v>377</v>
      </c>
      <c r="H347" s="2" t="s">
        <v>141</v>
      </c>
      <c r="I347" s="2" t="s">
        <v>390</v>
      </c>
      <c r="J347" s="2" t="s">
        <v>258</v>
      </c>
      <c r="K347" s="2" t="s">
        <v>401</v>
      </c>
      <c r="L347" s="2">
        <v>6</v>
      </c>
      <c r="M347" s="2">
        <v>8</v>
      </c>
      <c r="N347" s="2" t="s">
        <v>412</v>
      </c>
      <c r="O347" s="2"/>
      <c r="P347" s="2"/>
      <c r="Q347" s="2">
        <v>5671</v>
      </c>
      <c r="R347" s="2" t="s">
        <v>74</v>
      </c>
      <c r="S347" s="2">
        <v>0</v>
      </c>
      <c r="T347" s="2" t="s">
        <v>34</v>
      </c>
      <c r="U347" s="5">
        <v>5000</v>
      </c>
      <c r="V347" s="2"/>
      <c r="W347" s="2" t="s">
        <v>255</v>
      </c>
      <c r="X347" s="2" t="s">
        <v>412</v>
      </c>
      <c r="Y347" s="2" t="s">
        <v>277</v>
      </c>
      <c r="Z347" s="2" t="s">
        <v>276</v>
      </c>
      <c r="AA347" s="2" t="s">
        <v>262</v>
      </c>
      <c r="AB347" s="13">
        <v>60000</v>
      </c>
      <c r="AC347" s="13">
        <v>60000</v>
      </c>
    </row>
    <row r="348" spans="1:29" x14ac:dyDescent="0.25">
      <c r="A348" s="2" t="str">
        <f t="shared" si="5"/>
        <v>1.3.4E12127210 INDUSTRÍAS REGULADASDIRECCIÓN GENERAL DE PROTECCIÓN Y SUSTENTABILIDAD</v>
      </c>
      <c r="C348" s="2" t="s">
        <v>487</v>
      </c>
      <c r="D348" s="2" t="s">
        <v>353</v>
      </c>
      <c r="E348" s="2" t="s">
        <v>368</v>
      </c>
      <c r="F348" s="2" t="s">
        <v>354</v>
      </c>
      <c r="G348" s="2" t="s">
        <v>371</v>
      </c>
      <c r="H348" s="2" t="s">
        <v>37</v>
      </c>
      <c r="I348" s="2" t="s">
        <v>380</v>
      </c>
      <c r="J348" s="2" t="s">
        <v>25</v>
      </c>
      <c r="K348" s="2" t="s">
        <v>394</v>
      </c>
      <c r="L348" s="2">
        <v>12</v>
      </c>
      <c r="M348" s="2">
        <v>1</v>
      </c>
      <c r="N348" s="2" t="s">
        <v>405</v>
      </c>
      <c r="O348" s="2"/>
      <c r="P348" s="2"/>
      <c r="Q348" s="2">
        <v>2721</v>
      </c>
      <c r="R348" s="2" t="s">
        <v>72</v>
      </c>
      <c r="S348" s="2">
        <v>0</v>
      </c>
      <c r="T348" s="2" t="s">
        <v>34</v>
      </c>
      <c r="U348" s="5">
        <v>2000</v>
      </c>
      <c r="V348" s="2"/>
      <c r="W348" s="2" t="s">
        <v>282</v>
      </c>
      <c r="X348" s="2" t="s">
        <v>405</v>
      </c>
      <c r="Y348" s="2" t="s">
        <v>283</v>
      </c>
      <c r="Z348" s="2" t="s">
        <v>488</v>
      </c>
      <c r="AA348" s="2" t="s">
        <v>347</v>
      </c>
      <c r="AB348" s="13">
        <v>170000</v>
      </c>
      <c r="AC348" s="13">
        <v>100000</v>
      </c>
    </row>
    <row r="349" spans="1:29" x14ac:dyDescent="0.25">
      <c r="A349" s="2" t="str">
        <f t="shared" si="5"/>
        <v>2.2.7R18421210CAUDALES RECUPERADOSPLANEACIÍN TERRITORIAL Y URBANA</v>
      </c>
      <c r="C349" s="2" t="s">
        <v>487</v>
      </c>
      <c r="D349" s="2" t="s">
        <v>355</v>
      </c>
      <c r="E349" s="2" t="s">
        <v>369</v>
      </c>
      <c r="F349" s="2" t="s">
        <v>356</v>
      </c>
      <c r="G349" s="2" t="s">
        <v>374</v>
      </c>
      <c r="H349" s="2" t="s">
        <v>299</v>
      </c>
      <c r="I349" s="2" t="s">
        <v>385</v>
      </c>
      <c r="J349" s="2" t="s">
        <v>51</v>
      </c>
      <c r="K349" s="2" t="s">
        <v>400</v>
      </c>
      <c r="L349" s="2">
        <v>18</v>
      </c>
      <c r="M349" s="2">
        <v>4</v>
      </c>
      <c r="N349" s="14" t="s">
        <v>408</v>
      </c>
      <c r="O349" s="2"/>
      <c r="P349" s="2"/>
      <c r="Q349" s="2">
        <v>2121</v>
      </c>
      <c r="R349" s="2" t="s">
        <v>250</v>
      </c>
      <c r="S349" s="2">
        <v>0</v>
      </c>
      <c r="T349" s="2" t="s">
        <v>34</v>
      </c>
      <c r="U349" s="5">
        <v>2000</v>
      </c>
      <c r="V349" s="2"/>
      <c r="W349" s="2" t="s">
        <v>296</v>
      </c>
      <c r="X349" s="14" t="s">
        <v>408</v>
      </c>
      <c r="Y349" s="2" t="s">
        <v>297</v>
      </c>
      <c r="Z349" s="2" t="s">
        <v>295</v>
      </c>
      <c r="AA349" s="2" t="s">
        <v>298</v>
      </c>
      <c r="AB349" s="13">
        <v>60000</v>
      </c>
      <c r="AC349" s="13">
        <v>60000</v>
      </c>
    </row>
    <row r="350" spans="1:29" x14ac:dyDescent="0.25">
      <c r="A350" s="2" t="str">
        <f t="shared" si="5"/>
        <v>2.2.7R18422110CAUDALES RECUPERADOSPLANEACIÍN TERRITORIAL Y URBANA</v>
      </c>
      <c r="C350" s="2" t="s">
        <v>487</v>
      </c>
      <c r="D350" s="2" t="s">
        <v>355</v>
      </c>
      <c r="E350" s="2" t="s">
        <v>369</v>
      </c>
      <c r="F350" s="2" t="s">
        <v>356</v>
      </c>
      <c r="G350" s="2" t="s">
        <v>374</v>
      </c>
      <c r="H350" s="2" t="s">
        <v>299</v>
      </c>
      <c r="I350" s="2" t="s">
        <v>385</v>
      </c>
      <c r="J350" s="2" t="s">
        <v>51</v>
      </c>
      <c r="K350" s="2" t="s">
        <v>400</v>
      </c>
      <c r="L350" s="2">
        <v>18</v>
      </c>
      <c r="M350" s="2">
        <v>4</v>
      </c>
      <c r="N350" s="14" t="s">
        <v>408</v>
      </c>
      <c r="O350" s="2"/>
      <c r="P350" s="2"/>
      <c r="Q350" s="2">
        <v>2211</v>
      </c>
      <c r="R350" s="2" t="s">
        <v>47</v>
      </c>
      <c r="S350" s="2">
        <v>0</v>
      </c>
      <c r="T350" s="2" t="s">
        <v>34</v>
      </c>
      <c r="U350" s="5">
        <v>2000</v>
      </c>
      <c r="V350" s="2"/>
      <c r="W350" s="2" t="s">
        <v>296</v>
      </c>
      <c r="X350" s="14" t="s">
        <v>408</v>
      </c>
      <c r="Y350" s="2" t="s">
        <v>297</v>
      </c>
      <c r="Z350" s="2" t="s">
        <v>295</v>
      </c>
      <c r="AA350" s="2" t="s">
        <v>298</v>
      </c>
      <c r="AB350" s="13">
        <v>60000</v>
      </c>
      <c r="AC350" s="13">
        <v>60000</v>
      </c>
    </row>
    <row r="351" spans="1:29" x14ac:dyDescent="0.25">
      <c r="A351" s="2" t="str">
        <f t="shared" si="5"/>
        <v>2.2.7R18422110SUMINISTRO DE AGUADIRECCIÓN GENERAL DE LABORATORIO URBANO</v>
      </c>
      <c r="C351" s="2" t="s">
        <v>487</v>
      </c>
      <c r="D351" s="2" t="s">
        <v>355</v>
      </c>
      <c r="E351" s="2" t="s">
        <v>369</v>
      </c>
      <c r="F351" s="2" t="s">
        <v>356</v>
      </c>
      <c r="G351" s="2" t="s">
        <v>374</v>
      </c>
      <c r="H351" s="2" t="s">
        <v>299</v>
      </c>
      <c r="I351" s="2" t="s">
        <v>385</v>
      </c>
      <c r="J351" s="2" t="s">
        <v>51</v>
      </c>
      <c r="K351" s="2" t="s">
        <v>400</v>
      </c>
      <c r="L351" s="2">
        <v>18</v>
      </c>
      <c r="M351" s="2">
        <v>4</v>
      </c>
      <c r="N351" s="14" t="s">
        <v>408</v>
      </c>
      <c r="O351" s="2"/>
      <c r="P351" s="2"/>
      <c r="Q351" s="2">
        <v>2211</v>
      </c>
      <c r="R351" s="2" t="s">
        <v>47</v>
      </c>
      <c r="S351" s="2">
        <v>0</v>
      </c>
      <c r="T351" s="2" t="s">
        <v>34</v>
      </c>
      <c r="U351" s="5">
        <v>2000</v>
      </c>
      <c r="V351" s="2"/>
      <c r="W351" s="2" t="s">
        <v>296</v>
      </c>
      <c r="X351" s="14" t="s">
        <v>408</v>
      </c>
      <c r="Y351" s="2" t="s">
        <v>297</v>
      </c>
      <c r="Z351" s="2" t="s">
        <v>300</v>
      </c>
      <c r="AA351" s="2" t="s">
        <v>301</v>
      </c>
      <c r="AB351" s="13">
        <v>60000</v>
      </c>
      <c r="AC351" s="13">
        <v>60000</v>
      </c>
    </row>
    <row r="352" spans="1:29" x14ac:dyDescent="0.25">
      <c r="A352" s="2" t="str">
        <f t="shared" si="5"/>
        <v>2.2.7R18432310SUMINISTRO DE AGUADIRECCIÓN GENERAL DE LABORATORIO URBANO</v>
      </c>
      <c r="C352" s="2" t="s">
        <v>487</v>
      </c>
      <c r="D352" s="2" t="s">
        <v>355</v>
      </c>
      <c r="E352" s="2" t="s">
        <v>369</v>
      </c>
      <c r="F352" s="2" t="s">
        <v>356</v>
      </c>
      <c r="G352" s="2" t="s">
        <v>374</v>
      </c>
      <c r="H352" s="2" t="s">
        <v>299</v>
      </c>
      <c r="I352" s="2" t="s">
        <v>385</v>
      </c>
      <c r="J352" s="2" t="s">
        <v>51</v>
      </c>
      <c r="K352" s="2" t="s">
        <v>400</v>
      </c>
      <c r="L352" s="2">
        <v>18</v>
      </c>
      <c r="M352" s="2">
        <v>4</v>
      </c>
      <c r="N352" s="14" t="s">
        <v>408</v>
      </c>
      <c r="O352" s="2"/>
      <c r="P352" s="2"/>
      <c r="Q352" s="2">
        <v>3231</v>
      </c>
      <c r="R352" s="2" t="s">
        <v>159</v>
      </c>
      <c r="S352" s="2">
        <v>0</v>
      </c>
      <c r="T352" s="2" t="s">
        <v>34</v>
      </c>
      <c r="U352" s="5">
        <v>3000</v>
      </c>
      <c r="V352" s="2"/>
      <c r="W352" s="2" t="s">
        <v>296</v>
      </c>
      <c r="X352" s="14" t="s">
        <v>408</v>
      </c>
      <c r="Y352" s="2" t="s">
        <v>297</v>
      </c>
      <c r="Z352" s="2" t="s">
        <v>300</v>
      </c>
      <c r="AA352" s="2" t="s">
        <v>301</v>
      </c>
      <c r="AB352" s="13">
        <v>60000</v>
      </c>
      <c r="AC352" s="13">
        <v>60000</v>
      </c>
    </row>
    <row r="353" spans="1:29" x14ac:dyDescent="0.25">
      <c r="A353" s="2" t="str">
        <f t="shared" si="5"/>
        <v>2.2.7R18456610SUMINISTRO DE AGUADIRECCIÓN GENERAL DE LABORATORIO URBANO</v>
      </c>
      <c r="C353" s="2" t="s">
        <v>487</v>
      </c>
      <c r="D353" s="2" t="s">
        <v>355</v>
      </c>
      <c r="E353" s="2" t="s">
        <v>369</v>
      </c>
      <c r="F353" s="2" t="s">
        <v>356</v>
      </c>
      <c r="G353" s="2" t="s">
        <v>374</v>
      </c>
      <c r="H353" s="2" t="s">
        <v>299</v>
      </c>
      <c r="I353" s="2" t="s">
        <v>385</v>
      </c>
      <c r="J353" s="2" t="s">
        <v>51</v>
      </c>
      <c r="K353" s="2" t="s">
        <v>400</v>
      </c>
      <c r="L353" s="2">
        <v>18</v>
      </c>
      <c r="M353" s="2">
        <v>4</v>
      </c>
      <c r="N353" s="14" t="s">
        <v>408</v>
      </c>
      <c r="O353" s="2"/>
      <c r="P353" s="2"/>
      <c r="Q353" s="2">
        <v>5661</v>
      </c>
      <c r="R353" s="2" t="s">
        <v>31</v>
      </c>
      <c r="S353" s="2">
        <v>0</v>
      </c>
      <c r="T353" s="2" t="s">
        <v>34</v>
      </c>
      <c r="U353" s="5">
        <v>5000</v>
      </c>
      <c r="V353" s="2"/>
      <c r="W353" s="2" t="s">
        <v>296</v>
      </c>
      <c r="X353" s="14" t="s">
        <v>408</v>
      </c>
      <c r="Y353" s="2" t="s">
        <v>297</v>
      </c>
      <c r="Z353" s="2" t="s">
        <v>300</v>
      </c>
      <c r="AA353" s="2" t="s">
        <v>301</v>
      </c>
      <c r="AB353" s="13">
        <v>60000</v>
      </c>
      <c r="AC353" s="13">
        <v>60000</v>
      </c>
    </row>
    <row r="354" spans="1:29" x14ac:dyDescent="0.25">
      <c r="A354" s="2" t="str">
        <f t="shared" si="5"/>
        <v>1.3.4P1737110UNIDADES RESPONSABLES DE GASTO EVALUADASDIRECCION GENERAL DE COMUNICACION SOCIAL</v>
      </c>
      <c r="C354" s="2" t="s">
        <v>487</v>
      </c>
      <c r="D354" s="2" t="s">
        <v>353</v>
      </c>
      <c r="E354" s="2" t="s">
        <v>368</v>
      </c>
      <c r="F354" s="2" t="s">
        <v>354</v>
      </c>
      <c r="G354" s="2" t="s">
        <v>371</v>
      </c>
      <c r="H354" s="2" t="s">
        <v>37</v>
      </c>
      <c r="I354" s="2" t="s">
        <v>380</v>
      </c>
      <c r="J354" s="2" t="s">
        <v>36</v>
      </c>
      <c r="K354" s="2" t="s">
        <v>399</v>
      </c>
      <c r="L354" s="2">
        <v>1</v>
      </c>
      <c r="M354" s="2">
        <v>7</v>
      </c>
      <c r="N354" s="2" t="s">
        <v>411</v>
      </c>
      <c r="O354" s="2"/>
      <c r="P354" s="2"/>
      <c r="Q354" s="2">
        <v>3711</v>
      </c>
      <c r="R354" s="2" t="s">
        <v>18</v>
      </c>
      <c r="S354" s="2">
        <v>0</v>
      </c>
      <c r="T354" s="2" t="s">
        <v>34</v>
      </c>
      <c r="U354" s="5">
        <v>3000</v>
      </c>
      <c r="V354" s="2"/>
      <c r="W354" s="2" t="s">
        <v>22</v>
      </c>
      <c r="X354" s="2" t="s">
        <v>411</v>
      </c>
      <c r="Y354" s="2" t="s">
        <v>39</v>
      </c>
      <c r="Z354" s="2" t="s">
        <v>42</v>
      </c>
      <c r="AA354" s="2" t="s">
        <v>50</v>
      </c>
      <c r="AB354" s="13">
        <v>50000</v>
      </c>
      <c r="AC354" s="13">
        <v>50000</v>
      </c>
    </row>
    <row r="355" spans="1:29" x14ac:dyDescent="0.25">
      <c r="A355" s="2" t="str">
        <f t="shared" si="5"/>
        <v>1.3.4P1737510UNIDADES RESPONSABLES DE GASTO EVALUADASDIRECCION GENERAL DE COMUNICACION SOCIAL</v>
      </c>
      <c r="C355" s="2" t="s">
        <v>487</v>
      </c>
      <c r="D355" s="2" t="s">
        <v>353</v>
      </c>
      <c r="E355" s="2" t="s">
        <v>368</v>
      </c>
      <c r="F355" s="2" t="s">
        <v>354</v>
      </c>
      <c r="G355" s="2" t="s">
        <v>371</v>
      </c>
      <c r="H355" s="2" t="s">
        <v>37</v>
      </c>
      <c r="I355" s="2" t="s">
        <v>380</v>
      </c>
      <c r="J355" s="2" t="s">
        <v>36</v>
      </c>
      <c r="K355" s="2" t="s">
        <v>399</v>
      </c>
      <c r="L355" s="2">
        <v>1</v>
      </c>
      <c r="M355" s="2">
        <v>7</v>
      </c>
      <c r="N355" s="2" t="s">
        <v>411</v>
      </c>
      <c r="O355" s="2"/>
      <c r="P355" s="2"/>
      <c r="Q355" s="2">
        <v>3751</v>
      </c>
      <c r="R355" s="2" t="s">
        <v>19</v>
      </c>
      <c r="S355" s="2">
        <v>0</v>
      </c>
      <c r="T355" s="2" t="s">
        <v>34</v>
      </c>
      <c r="U355" s="5">
        <v>3000</v>
      </c>
      <c r="V355" s="2"/>
      <c r="W355" s="2" t="s">
        <v>22</v>
      </c>
      <c r="X355" s="2" t="s">
        <v>411</v>
      </c>
      <c r="Y355" s="2" t="s">
        <v>39</v>
      </c>
      <c r="Z355" s="2" t="s">
        <v>42</v>
      </c>
      <c r="AA355" s="2" t="s">
        <v>50</v>
      </c>
      <c r="AB355" s="13">
        <v>50000</v>
      </c>
      <c r="AC355" s="13">
        <v>50000</v>
      </c>
    </row>
    <row r="356" spans="1:29" x14ac:dyDescent="0.25">
      <c r="A356" s="2" t="str">
        <f t="shared" si="5"/>
        <v>1.3.4P1722110PROGRAMAS SOCIALES MUNICIPALES EVALUADOS DE MANERA INTERNA Y EXTERNADESPACHO DE LA JEFATURA DE GABINETE</v>
      </c>
      <c r="C356" s="2" t="s">
        <v>487</v>
      </c>
      <c r="D356" s="2" t="s">
        <v>353</v>
      </c>
      <c r="E356" s="2" t="s">
        <v>368</v>
      </c>
      <c r="F356" s="2" t="s">
        <v>354</v>
      </c>
      <c r="G356" s="2" t="s">
        <v>371</v>
      </c>
      <c r="H356" s="2" t="s">
        <v>37</v>
      </c>
      <c r="I356" s="2" t="s">
        <v>380</v>
      </c>
      <c r="J356" s="2" t="s">
        <v>36</v>
      </c>
      <c r="K356" s="2" t="s">
        <v>399</v>
      </c>
      <c r="L356" s="2">
        <v>1</v>
      </c>
      <c r="M356" s="2">
        <v>7</v>
      </c>
      <c r="N356" s="2" t="s">
        <v>411</v>
      </c>
      <c r="O356" s="2"/>
      <c r="P356" s="2"/>
      <c r="Q356" s="2">
        <v>2211</v>
      </c>
      <c r="R356" s="2" t="s">
        <v>47</v>
      </c>
      <c r="S356" s="2">
        <v>0</v>
      </c>
      <c r="T356" s="2" t="s">
        <v>34</v>
      </c>
      <c r="U356" s="5">
        <v>2000</v>
      </c>
      <c r="V356" s="2"/>
      <c r="W356" s="2" t="s">
        <v>22</v>
      </c>
      <c r="X356" s="2" t="s">
        <v>411</v>
      </c>
      <c r="Y356" s="2" t="s">
        <v>39</v>
      </c>
      <c r="Z356" s="2" t="s">
        <v>49</v>
      </c>
      <c r="AA356" s="2" t="s">
        <v>35</v>
      </c>
      <c r="AB356" s="13">
        <v>50000</v>
      </c>
      <c r="AC356" s="13">
        <v>50000</v>
      </c>
    </row>
    <row r="357" spans="1:29" x14ac:dyDescent="0.25">
      <c r="A357" s="2" t="str">
        <f t="shared" si="5"/>
        <v>1.3.4O11737510FISCALIZACION DE LOS RECURSOS APLICABLES POR DEPENDENCIASCONTRALORÍA</v>
      </c>
      <c r="C357" s="2" t="s">
        <v>487</v>
      </c>
      <c r="D357" s="2" t="s">
        <v>353</v>
      </c>
      <c r="E357" s="2" t="s">
        <v>368</v>
      </c>
      <c r="F357" s="2" t="s">
        <v>354</v>
      </c>
      <c r="G357" s="2" t="s">
        <v>371</v>
      </c>
      <c r="H357" s="2" t="s">
        <v>37</v>
      </c>
      <c r="I357" s="2" t="s">
        <v>380</v>
      </c>
      <c r="J357" s="2" t="s">
        <v>63</v>
      </c>
      <c r="K357" s="2" t="s">
        <v>398</v>
      </c>
      <c r="L357" s="2">
        <v>11</v>
      </c>
      <c r="M357" s="2">
        <v>7</v>
      </c>
      <c r="N357" s="2" t="s">
        <v>411</v>
      </c>
      <c r="O357" s="2"/>
      <c r="P357" s="2"/>
      <c r="Q357" s="2">
        <v>3751</v>
      </c>
      <c r="R357" s="2" t="s">
        <v>19</v>
      </c>
      <c r="S357" s="2">
        <v>0</v>
      </c>
      <c r="T357" s="2" t="s">
        <v>34</v>
      </c>
      <c r="U357" s="5">
        <v>3000</v>
      </c>
      <c r="V357" s="2"/>
      <c r="W357" s="2" t="s">
        <v>71</v>
      </c>
      <c r="X357" s="2" t="s">
        <v>411</v>
      </c>
      <c r="Y357" s="2" t="s">
        <v>65</v>
      </c>
      <c r="Z357" s="2" t="s">
        <v>66</v>
      </c>
      <c r="AA357" s="2" t="s">
        <v>71</v>
      </c>
      <c r="AB357" s="13">
        <v>50000</v>
      </c>
      <c r="AC357" s="13">
        <v>50000</v>
      </c>
    </row>
    <row r="358" spans="1:29" x14ac:dyDescent="0.25">
      <c r="A358" s="2" t="str">
        <f t="shared" si="5"/>
        <v>2.1.5R7324610CONTROL DE FELINOS, CANINOS Y VIDA SILVESTRE EN EL MUNICIPIOUNIDAD DE ACOPIO Y SALUD ANIMAL MUNICIPAL</v>
      </c>
      <c r="C358" s="2" t="s">
        <v>487</v>
      </c>
      <c r="D358" s="2" t="s">
        <v>355</v>
      </c>
      <c r="E358" s="2" t="s">
        <v>369</v>
      </c>
      <c r="F358" s="2" t="s">
        <v>364</v>
      </c>
      <c r="G358" s="2" t="s">
        <v>373</v>
      </c>
      <c r="H358" s="2" t="s">
        <v>341</v>
      </c>
      <c r="I358" s="2" t="s">
        <v>384</v>
      </c>
      <c r="J358" s="2" t="s">
        <v>51</v>
      </c>
      <c r="K358" s="2" t="s">
        <v>400</v>
      </c>
      <c r="L358" s="2">
        <v>7</v>
      </c>
      <c r="M358" s="2">
        <v>3</v>
      </c>
      <c r="N358" s="2" t="s">
        <v>407</v>
      </c>
      <c r="O358" s="2"/>
      <c r="P358" s="2"/>
      <c r="Q358" s="2">
        <v>2461</v>
      </c>
      <c r="R358" s="2" t="s">
        <v>77</v>
      </c>
      <c r="S358" s="2">
        <v>0</v>
      </c>
      <c r="T358" s="2" t="s">
        <v>34</v>
      </c>
      <c r="U358" s="5">
        <v>2000</v>
      </c>
      <c r="V358" s="2"/>
      <c r="W358" s="2" t="s">
        <v>67</v>
      </c>
      <c r="X358" s="2" t="s">
        <v>407</v>
      </c>
      <c r="Y358" s="2" t="s">
        <v>343</v>
      </c>
      <c r="Z358" s="2" t="s">
        <v>344</v>
      </c>
      <c r="AA358" s="2" t="s">
        <v>345</v>
      </c>
      <c r="AB358" s="13">
        <v>50000</v>
      </c>
      <c r="AC358" s="13">
        <v>50000</v>
      </c>
    </row>
    <row r="359" spans="1:29" x14ac:dyDescent="0.25">
      <c r="A359" s="2" t="str">
        <f t="shared" si="5"/>
        <v>2.1.5R7325510CONTROL DE FELINOS, CANINOS Y VIDA SILVESTRE EN EL MUNICIPIOUNIDAD DE ACOPIO Y SALUD ANIMAL MUNICIPAL</v>
      </c>
      <c r="C359" s="2" t="s">
        <v>487</v>
      </c>
      <c r="D359" s="2" t="s">
        <v>355</v>
      </c>
      <c r="E359" s="2" t="s">
        <v>369</v>
      </c>
      <c r="F359" s="2" t="s">
        <v>364</v>
      </c>
      <c r="G359" s="2" t="s">
        <v>373</v>
      </c>
      <c r="H359" s="2" t="s">
        <v>341</v>
      </c>
      <c r="I359" s="2" t="s">
        <v>384</v>
      </c>
      <c r="J359" s="2" t="s">
        <v>51</v>
      </c>
      <c r="K359" s="2" t="s">
        <v>400</v>
      </c>
      <c r="L359" s="2">
        <v>7</v>
      </c>
      <c r="M359" s="2">
        <v>3</v>
      </c>
      <c r="N359" s="2" t="s">
        <v>407</v>
      </c>
      <c r="O359" s="2"/>
      <c r="P359" s="2"/>
      <c r="Q359" s="2">
        <v>2551</v>
      </c>
      <c r="R359" s="2" t="s">
        <v>252</v>
      </c>
      <c r="S359" s="2">
        <v>0</v>
      </c>
      <c r="T359" s="2" t="s">
        <v>34</v>
      </c>
      <c r="U359" s="5">
        <v>2000</v>
      </c>
      <c r="V359" s="2"/>
      <c r="W359" s="2" t="s">
        <v>67</v>
      </c>
      <c r="X359" s="2" t="s">
        <v>407</v>
      </c>
      <c r="Y359" s="2" t="s">
        <v>343</v>
      </c>
      <c r="Z359" s="2" t="s">
        <v>344</v>
      </c>
      <c r="AA359" s="2" t="s">
        <v>345</v>
      </c>
      <c r="AB359" s="13">
        <v>50000</v>
      </c>
      <c r="AC359" s="13">
        <v>50000</v>
      </c>
    </row>
    <row r="360" spans="1:29" x14ac:dyDescent="0.25">
      <c r="A360" s="2" t="str">
        <f t="shared" si="5"/>
        <v>2.1.5R7351910CONTROL DE FELINOS, CANINOS Y VIDA SILVESTRE EN EL MUNICIPIOUNIDAD DE ACOPIO Y SALUD ANIMAL MUNICIPAL</v>
      </c>
      <c r="C360" s="2" t="s">
        <v>487</v>
      </c>
      <c r="D360" s="2" t="s">
        <v>355</v>
      </c>
      <c r="E360" s="2" t="s">
        <v>369</v>
      </c>
      <c r="F360" s="2" t="s">
        <v>364</v>
      </c>
      <c r="G360" s="2" t="s">
        <v>373</v>
      </c>
      <c r="H360" s="2" t="s">
        <v>341</v>
      </c>
      <c r="I360" s="2" t="s">
        <v>384</v>
      </c>
      <c r="J360" s="2" t="s">
        <v>51</v>
      </c>
      <c r="K360" s="2" t="s">
        <v>400</v>
      </c>
      <c r="L360" s="2">
        <v>7</v>
      </c>
      <c r="M360" s="2">
        <v>3</v>
      </c>
      <c r="N360" s="2" t="s">
        <v>407</v>
      </c>
      <c r="O360" s="2"/>
      <c r="P360" s="2"/>
      <c r="Q360" s="2">
        <v>5191</v>
      </c>
      <c r="R360" s="2" t="s">
        <v>278</v>
      </c>
      <c r="S360" s="2">
        <v>0</v>
      </c>
      <c r="T360" s="2" t="s">
        <v>34</v>
      </c>
      <c r="U360" s="9">
        <v>5000</v>
      </c>
      <c r="V360" s="2"/>
      <c r="W360" s="2" t="s">
        <v>67</v>
      </c>
      <c r="X360" s="2" t="s">
        <v>407</v>
      </c>
      <c r="Y360" s="2" t="s">
        <v>343</v>
      </c>
      <c r="Z360" s="2" t="s">
        <v>344</v>
      </c>
      <c r="AA360" s="2" t="s">
        <v>345</v>
      </c>
      <c r="AB360" s="13">
        <v>50000</v>
      </c>
      <c r="AC360" s="13">
        <v>50000</v>
      </c>
    </row>
    <row r="361" spans="1:29" x14ac:dyDescent="0.25">
      <c r="A361" s="2" t="str">
        <f t="shared" si="5"/>
        <v>1.7.1R8237110EQUIPAMIENTOCOMISARÍA DE LA POLICÍA PREVENTIVA MUNICIPAL</v>
      </c>
      <c r="C361" s="2" t="s">
        <v>487</v>
      </c>
      <c r="D361" s="2" t="s">
        <v>353</v>
      </c>
      <c r="E361" s="2" t="s">
        <v>368</v>
      </c>
      <c r="F361" s="2" t="s">
        <v>362</v>
      </c>
      <c r="G361" s="2" t="s">
        <v>372</v>
      </c>
      <c r="H361" s="2" t="s">
        <v>178</v>
      </c>
      <c r="I361" s="2" t="s">
        <v>382</v>
      </c>
      <c r="J361" s="2" t="s">
        <v>51</v>
      </c>
      <c r="K361" s="2" t="s">
        <v>400</v>
      </c>
      <c r="L361" s="2">
        <v>8</v>
      </c>
      <c r="M361" s="2">
        <v>2</v>
      </c>
      <c r="N361" s="2" t="s">
        <v>406</v>
      </c>
      <c r="O361" s="2"/>
      <c r="P361" s="2"/>
      <c r="Q361" s="2">
        <v>3711</v>
      </c>
      <c r="R361" s="2" t="s">
        <v>18</v>
      </c>
      <c r="S361" s="2">
        <v>0</v>
      </c>
      <c r="T361" s="2" t="s">
        <v>34</v>
      </c>
      <c r="U361" s="5">
        <v>3000</v>
      </c>
      <c r="V361" s="2"/>
      <c r="W361" s="2" t="s">
        <v>175</v>
      </c>
      <c r="X361" s="2" t="s">
        <v>406</v>
      </c>
      <c r="Y361" s="2" t="s">
        <v>176</v>
      </c>
      <c r="Z361" s="2" t="s">
        <v>177</v>
      </c>
      <c r="AA361" s="2" t="s">
        <v>175</v>
      </c>
      <c r="AB361" s="13">
        <v>50000</v>
      </c>
      <c r="AC361" s="13">
        <v>50000</v>
      </c>
    </row>
    <row r="362" spans="1:29" x14ac:dyDescent="0.25">
      <c r="A362" s="2" t="str">
        <f t="shared" si="5"/>
        <v>1.7.1R8237110CAPACITACIÓNCOMISARÍA DE LA POLICÍA PREVENTIVA MUNICIPAL</v>
      </c>
      <c r="C362" s="2" t="s">
        <v>487</v>
      </c>
      <c r="D362" s="2" t="s">
        <v>353</v>
      </c>
      <c r="E362" s="2" t="s">
        <v>368</v>
      </c>
      <c r="F362" s="2" t="s">
        <v>362</v>
      </c>
      <c r="G362" s="2" t="s">
        <v>372</v>
      </c>
      <c r="H362" s="2" t="s">
        <v>178</v>
      </c>
      <c r="I362" s="2" t="s">
        <v>382</v>
      </c>
      <c r="J362" s="2" t="s">
        <v>51</v>
      </c>
      <c r="K362" s="2" t="s">
        <v>400</v>
      </c>
      <c r="L362" s="2">
        <v>8</v>
      </c>
      <c r="M362" s="2">
        <v>2</v>
      </c>
      <c r="N362" s="2" t="s">
        <v>406</v>
      </c>
      <c r="O362" s="2"/>
      <c r="P362" s="2"/>
      <c r="Q362" s="2">
        <v>3711</v>
      </c>
      <c r="R362" s="2" t="s">
        <v>18</v>
      </c>
      <c r="S362" s="2">
        <v>0</v>
      </c>
      <c r="T362" s="2" t="s">
        <v>34</v>
      </c>
      <c r="U362" s="5">
        <v>3000</v>
      </c>
      <c r="V362" s="2"/>
      <c r="W362" s="2" t="s">
        <v>175</v>
      </c>
      <c r="X362" s="2" t="s">
        <v>406</v>
      </c>
      <c r="Y362" s="2" t="s">
        <v>176</v>
      </c>
      <c r="Z362" s="2" t="s">
        <v>182</v>
      </c>
      <c r="AA362" s="2" t="s">
        <v>175</v>
      </c>
      <c r="AB362" s="13">
        <v>50000</v>
      </c>
      <c r="AC362" s="13">
        <v>50000</v>
      </c>
    </row>
    <row r="363" spans="1:29" x14ac:dyDescent="0.25">
      <c r="A363" s="2" t="str">
        <f t="shared" si="5"/>
        <v>1.7.2R2521410ADMINISTRACIÓN CENTRAL DE PROTECCIÓN CIVIL Y BOMBEROSDIRECCIÓN GENERAL DE PROTECCIÓN CIVIL Y BOMBEROS</v>
      </c>
      <c r="C363" s="2" t="s">
        <v>487</v>
      </c>
      <c r="D363" s="2" t="s">
        <v>353</v>
      </c>
      <c r="E363" s="2" t="s">
        <v>368</v>
      </c>
      <c r="F363" s="2" t="s">
        <v>362</v>
      </c>
      <c r="G363" s="2" t="s">
        <v>372</v>
      </c>
      <c r="H363" s="2" t="s">
        <v>205</v>
      </c>
      <c r="I363" s="2" t="s">
        <v>383</v>
      </c>
      <c r="J363" s="2" t="s">
        <v>51</v>
      </c>
      <c r="K363" s="2" t="s">
        <v>400</v>
      </c>
      <c r="L363" s="2">
        <v>2</v>
      </c>
      <c r="M363" s="2">
        <v>5</v>
      </c>
      <c r="N363" s="2" t="s">
        <v>409</v>
      </c>
      <c r="O363" s="2"/>
      <c r="P363" s="2"/>
      <c r="Q363" s="2">
        <v>2141</v>
      </c>
      <c r="R363" s="2" t="s">
        <v>118</v>
      </c>
      <c r="S363" s="2">
        <v>0</v>
      </c>
      <c r="T363" s="2" t="s">
        <v>34</v>
      </c>
      <c r="U363" s="5">
        <v>2000</v>
      </c>
      <c r="V363" s="2"/>
      <c r="W363" s="2" t="s">
        <v>186</v>
      </c>
      <c r="X363" s="2" t="s">
        <v>409</v>
      </c>
      <c r="Y363" s="2" t="s">
        <v>203</v>
      </c>
      <c r="Z363" s="2" t="s">
        <v>350</v>
      </c>
      <c r="AA363" s="2" t="s">
        <v>204</v>
      </c>
      <c r="AB363" s="13">
        <v>50000</v>
      </c>
      <c r="AC363" s="13">
        <v>50000</v>
      </c>
    </row>
    <row r="364" spans="1:29" x14ac:dyDescent="0.25">
      <c r="A364" s="2" t="str">
        <f t="shared" si="5"/>
        <v>1.7.2R2525310EQUIPO Y HERRAMIENTA MANUALDIRECCIÓN GENERAL DE PROTECCIÓN CIVIL Y BOMBEROS</v>
      </c>
      <c r="C364" s="2" t="s">
        <v>487</v>
      </c>
      <c r="D364" s="2" t="s">
        <v>353</v>
      </c>
      <c r="E364" s="2" t="s">
        <v>368</v>
      </c>
      <c r="F364" s="2" t="s">
        <v>362</v>
      </c>
      <c r="G364" s="2" t="s">
        <v>372</v>
      </c>
      <c r="H364" s="2" t="s">
        <v>205</v>
      </c>
      <c r="I364" s="2" t="s">
        <v>383</v>
      </c>
      <c r="J364" s="2" t="s">
        <v>51</v>
      </c>
      <c r="K364" s="2" t="s">
        <v>400</v>
      </c>
      <c r="L364" s="2">
        <v>2</v>
      </c>
      <c r="M364" s="2">
        <v>5</v>
      </c>
      <c r="N364" s="2" t="s">
        <v>409</v>
      </c>
      <c r="O364" s="2"/>
      <c r="P364" s="2"/>
      <c r="Q364" s="2">
        <v>2531</v>
      </c>
      <c r="R364" s="2" t="s">
        <v>106</v>
      </c>
      <c r="S364" s="2">
        <v>0</v>
      </c>
      <c r="T364" s="2" t="s">
        <v>34</v>
      </c>
      <c r="U364" s="5">
        <v>2000</v>
      </c>
      <c r="V364" s="2"/>
      <c r="W364" s="2" t="s">
        <v>186</v>
      </c>
      <c r="X364" s="2" t="s">
        <v>409</v>
      </c>
      <c r="Y364" s="2" t="s">
        <v>203</v>
      </c>
      <c r="Z364" s="2" t="s">
        <v>209</v>
      </c>
      <c r="AA364" s="2" t="s">
        <v>204</v>
      </c>
      <c r="AB364" s="13">
        <v>50000</v>
      </c>
      <c r="AC364" s="13">
        <v>50000</v>
      </c>
    </row>
    <row r="365" spans="1:29" x14ac:dyDescent="0.25">
      <c r="A365" s="2" t="str">
        <f t="shared" si="5"/>
        <v>1.7.2R2525410EQUIPO Y HERRAMIENTA MANUALDIRECCIÓN GENERAL DE PROTECCIÓN CIVIL Y BOMBEROS</v>
      </c>
      <c r="C365" s="2" t="s">
        <v>487</v>
      </c>
      <c r="D365" s="2" t="s">
        <v>353</v>
      </c>
      <c r="E365" s="2" t="s">
        <v>368</v>
      </c>
      <c r="F365" s="2" t="s">
        <v>362</v>
      </c>
      <c r="G365" s="2" t="s">
        <v>372</v>
      </c>
      <c r="H365" s="2" t="s">
        <v>205</v>
      </c>
      <c r="I365" s="2" t="s">
        <v>383</v>
      </c>
      <c r="J365" s="2" t="s">
        <v>51</v>
      </c>
      <c r="K365" s="2" t="s">
        <v>400</v>
      </c>
      <c r="L365" s="2">
        <v>2</v>
      </c>
      <c r="M365" s="2">
        <v>5</v>
      </c>
      <c r="N365" s="2" t="s">
        <v>409</v>
      </c>
      <c r="O365" s="2"/>
      <c r="P365" s="2"/>
      <c r="Q365" s="2">
        <v>2541</v>
      </c>
      <c r="R365" s="2" t="s">
        <v>107</v>
      </c>
      <c r="S365" s="2">
        <v>0</v>
      </c>
      <c r="T365" s="2" t="s">
        <v>34</v>
      </c>
      <c r="U365" s="5">
        <v>2000</v>
      </c>
      <c r="V365" s="2"/>
      <c r="W365" s="2" t="s">
        <v>186</v>
      </c>
      <c r="X365" s="2" t="s">
        <v>409</v>
      </c>
      <c r="Y365" s="2" t="s">
        <v>203</v>
      </c>
      <c r="Z365" s="2" t="s">
        <v>209</v>
      </c>
      <c r="AA365" s="2" t="s">
        <v>204</v>
      </c>
      <c r="AB365" s="13">
        <v>50000</v>
      </c>
      <c r="AC365" s="13">
        <v>50000</v>
      </c>
    </row>
    <row r="366" spans="1:29" x14ac:dyDescent="0.25">
      <c r="A366" s="2" t="str">
        <f t="shared" si="5"/>
        <v>1.7.2R2535210SERVICIO DE UNIDADES MOVILES ARRENDADASDIRECCIÓN GENERAL DE PROTECCIÓN CIVIL Y BOMBEROS</v>
      </c>
      <c r="C366" s="2" t="s">
        <v>487</v>
      </c>
      <c r="D366" s="2" t="s">
        <v>353</v>
      </c>
      <c r="E366" s="2" t="s">
        <v>368</v>
      </c>
      <c r="F366" s="2" t="s">
        <v>362</v>
      </c>
      <c r="G366" s="2" t="s">
        <v>372</v>
      </c>
      <c r="H366" s="2" t="s">
        <v>205</v>
      </c>
      <c r="I366" s="2" t="s">
        <v>383</v>
      </c>
      <c r="J366" s="2" t="s">
        <v>51</v>
      </c>
      <c r="K366" s="2" t="s">
        <v>400</v>
      </c>
      <c r="L366" s="2">
        <v>2</v>
      </c>
      <c r="M366" s="2">
        <v>5</v>
      </c>
      <c r="N366" s="2" t="s">
        <v>409</v>
      </c>
      <c r="O366" s="2"/>
      <c r="P366" s="2"/>
      <c r="Q366" s="2">
        <v>3521</v>
      </c>
      <c r="R366" s="2" t="s">
        <v>109</v>
      </c>
      <c r="S366" s="2">
        <v>0</v>
      </c>
      <c r="T366" s="2" t="s">
        <v>34</v>
      </c>
      <c r="U366" s="5">
        <v>3000</v>
      </c>
      <c r="V366" s="2"/>
      <c r="W366" s="2" t="s">
        <v>186</v>
      </c>
      <c r="X366" s="2" t="s">
        <v>409</v>
      </c>
      <c r="Y366" s="2" t="s">
        <v>203</v>
      </c>
      <c r="Z366" s="2" t="s">
        <v>202</v>
      </c>
      <c r="AA366" s="2" t="s">
        <v>204</v>
      </c>
      <c r="AB366" s="13">
        <v>50000</v>
      </c>
      <c r="AC366" s="13">
        <v>50000</v>
      </c>
    </row>
    <row r="367" spans="1:29" x14ac:dyDescent="0.25">
      <c r="A367" s="2" t="str">
        <f t="shared" si="5"/>
        <v>1.3.4O2037110CARTA DE RESIDENCIA Y/O PROCEDENCIADESPACHO DE LA SECRETARÍA GENERAL</v>
      </c>
      <c r="C367" s="2" t="s">
        <v>487</v>
      </c>
      <c r="D367" s="2" t="s">
        <v>353</v>
      </c>
      <c r="E367" s="2" t="s">
        <v>368</v>
      </c>
      <c r="F367" s="2" t="s">
        <v>354</v>
      </c>
      <c r="G367" s="2" t="s">
        <v>371</v>
      </c>
      <c r="H367" s="2" t="s">
        <v>37</v>
      </c>
      <c r="I367" s="2" t="s">
        <v>380</v>
      </c>
      <c r="J367" s="2" t="s">
        <v>63</v>
      </c>
      <c r="K367" s="2" t="s">
        <v>398</v>
      </c>
      <c r="L367" s="2">
        <v>2</v>
      </c>
      <c r="M367" s="2">
        <v>0</v>
      </c>
      <c r="N367" s="2" t="s">
        <v>404</v>
      </c>
      <c r="O367" s="2"/>
      <c r="P367" s="2"/>
      <c r="Q367" s="2">
        <v>3711</v>
      </c>
      <c r="R367" s="2" t="s">
        <v>18</v>
      </c>
      <c r="S367" s="2">
        <v>0</v>
      </c>
      <c r="T367" s="2" t="s">
        <v>34</v>
      </c>
      <c r="U367" s="5">
        <v>3000</v>
      </c>
      <c r="V367" s="2"/>
      <c r="W367" s="2" t="s">
        <v>186</v>
      </c>
      <c r="X367" s="2" t="s">
        <v>404</v>
      </c>
      <c r="Y367" s="2" t="s">
        <v>188</v>
      </c>
      <c r="Z367" s="2" t="s">
        <v>184</v>
      </c>
      <c r="AA367" s="2" t="s">
        <v>187</v>
      </c>
      <c r="AB367" s="13">
        <v>70000</v>
      </c>
      <c r="AC367" s="13">
        <v>50000</v>
      </c>
    </row>
    <row r="368" spans="1:29" x14ac:dyDescent="0.25">
      <c r="A368" s="2" t="str">
        <f t="shared" si="5"/>
        <v>1.3.4O2037510CARTA DE RESIDENCIA Y/O PROCEDENCIADESPACHO DE LA SECRETARÍA GENERAL</v>
      </c>
      <c r="C368" s="2" t="s">
        <v>487</v>
      </c>
      <c r="D368" s="2" t="s">
        <v>353</v>
      </c>
      <c r="E368" s="2" t="s">
        <v>368</v>
      </c>
      <c r="F368" s="2" t="s">
        <v>354</v>
      </c>
      <c r="G368" s="2" t="s">
        <v>371</v>
      </c>
      <c r="H368" s="2" t="s">
        <v>37</v>
      </c>
      <c r="I368" s="2" t="s">
        <v>380</v>
      </c>
      <c r="J368" s="2" t="s">
        <v>63</v>
      </c>
      <c r="K368" s="2" t="s">
        <v>398</v>
      </c>
      <c r="L368" s="2">
        <v>2</v>
      </c>
      <c r="M368" s="2">
        <v>0</v>
      </c>
      <c r="N368" s="2" t="s">
        <v>404</v>
      </c>
      <c r="O368" s="2"/>
      <c r="P368" s="2"/>
      <c r="Q368" s="2">
        <v>3751</v>
      </c>
      <c r="R368" s="2" t="s">
        <v>19</v>
      </c>
      <c r="S368" s="2">
        <v>0</v>
      </c>
      <c r="T368" s="2" t="s">
        <v>34</v>
      </c>
      <c r="U368" s="5">
        <v>3000</v>
      </c>
      <c r="V368" s="2"/>
      <c r="W368" s="2" t="s">
        <v>186</v>
      </c>
      <c r="X368" s="2" t="s">
        <v>404</v>
      </c>
      <c r="Y368" s="2" t="s">
        <v>188</v>
      </c>
      <c r="Z368" s="2" t="s">
        <v>184</v>
      </c>
      <c r="AA368" s="2" t="s">
        <v>187</v>
      </c>
      <c r="AB368" s="13">
        <v>100000</v>
      </c>
      <c r="AC368" s="13">
        <v>50000</v>
      </c>
    </row>
    <row r="369" spans="1:29" x14ac:dyDescent="0.25">
      <c r="A369" s="2" t="str">
        <f t="shared" si="5"/>
        <v>1.3.4M1022110APOYO ECONÓMICO A PERSONAS FÍSICAS, ASOCIACIONES E INSTITUCIONES SIN FINES DE LUCROSECRETARÍA PARTICULAR DE PRESIDENCIA</v>
      </c>
      <c r="C369" s="2" t="s">
        <v>487</v>
      </c>
      <c r="D369" s="2" t="s">
        <v>353</v>
      </c>
      <c r="E369" s="2" t="s">
        <v>368</v>
      </c>
      <c r="F369" s="2" t="s">
        <v>354</v>
      </c>
      <c r="G369" s="2" t="s">
        <v>371</v>
      </c>
      <c r="H369" s="2" t="s">
        <v>37</v>
      </c>
      <c r="I369" s="2" t="s">
        <v>380</v>
      </c>
      <c r="J369" s="2" t="s">
        <v>152</v>
      </c>
      <c r="K369" s="2" t="s">
        <v>397</v>
      </c>
      <c r="L369" s="2">
        <v>1</v>
      </c>
      <c r="M369" s="2">
        <v>0</v>
      </c>
      <c r="N369" s="2" t="s">
        <v>404</v>
      </c>
      <c r="O369" s="2"/>
      <c r="P369" s="2"/>
      <c r="Q369" s="2">
        <v>2211</v>
      </c>
      <c r="R369" s="2" t="s">
        <v>47</v>
      </c>
      <c r="S369" s="2">
        <v>0</v>
      </c>
      <c r="T369" s="2" t="s">
        <v>34</v>
      </c>
      <c r="U369" s="5">
        <v>2000</v>
      </c>
      <c r="V369" s="2"/>
      <c r="W369" s="2" t="s">
        <v>22</v>
      </c>
      <c r="X369" s="2" t="s">
        <v>404</v>
      </c>
      <c r="Y369" s="2" t="s">
        <v>211</v>
      </c>
      <c r="Z369" s="2" t="s">
        <v>212</v>
      </c>
      <c r="AA369" s="2" t="s">
        <v>213</v>
      </c>
      <c r="AB369" s="13">
        <v>35000</v>
      </c>
      <c r="AC369" s="13">
        <v>50000</v>
      </c>
    </row>
    <row r="370" spans="1:29" x14ac:dyDescent="0.25">
      <c r="A370" s="2" t="str">
        <f t="shared" si="5"/>
        <v>1.3.4E1827110SERVICIOS DE ALIMENTOSDIRECCIÓN GENERAL DE RELACIONES PÚBLICAS</v>
      </c>
      <c r="C370" s="2" t="s">
        <v>487</v>
      </c>
      <c r="D370" s="2" t="s">
        <v>353</v>
      </c>
      <c r="E370" s="2" t="s">
        <v>368</v>
      </c>
      <c r="F370" s="2" t="s">
        <v>354</v>
      </c>
      <c r="G370" s="2" t="s">
        <v>371</v>
      </c>
      <c r="H370" s="2" t="s">
        <v>37</v>
      </c>
      <c r="I370" s="2" t="s">
        <v>380</v>
      </c>
      <c r="J370" s="2" t="s">
        <v>25</v>
      </c>
      <c r="K370" s="2" t="s">
        <v>394</v>
      </c>
      <c r="L370" s="2">
        <v>1</v>
      </c>
      <c r="M370" s="2">
        <v>8</v>
      </c>
      <c r="N370" s="2" t="s">
        <v>412</v>
      </c>
      <c r="O370" s="2"/>
      <c r="P370" s="2"/>
      <c r="Q370" s="2">
        <v>2711</v>
      </c>
      <c r="R370" s="2" t="s">
        <v>44</v>
      </c>
      <c r="S370" s="2">
        <v>0</v>
      </c>
      <c r="T370" s="2" t="s">
        <v>34</v>
      </c>
      <c r="U370" s="5">
        <v>2000</v>
      </c>
      <c r="V370" s="2"/>
      <c r="W370" s="2" t="s">
        <v>22</v>
      </c>
      <c r="X370" s="2" t="s">
        <v>412</v>
      </c>
      <c r="Y370" s="2" t="s">
        <v>215</v>
      </c>
      <c r="Z370" s="2" t="s">
        <v>214</v>
      </c>
      <c r="AA370" s="2" t="s">
        <v>216</v>
      </c>
      <c r="AB370" s="13">
        <v>100000</v>
      </c>
      <c r="AC370" s="13">
        <v>50000</v>
      </c>
    </row>
    <row r="371" spans="1:29" x14ac:dyDescent="0.25">
      <c r="A371" s="2" t="str">
        <f t="shared" si="5"/>
        <v>1.3.4E1837610SERVICIOS DE ALIMENTOSDIRECCIÓN GENERAL DE RELACIONES PÚBLICAS</v>
      </c>
      <c r="C371" s="2" t="s">
        <v>487</v>
      </c>
      <c r="D371" s="2" t="s">
        <v>353</v>
      </c>
      <c r="E371" s="2" t="s">
        <v>368</v>
      </c>
      <c r="F371" s="2" t="s">
        <v>354</v>
      </c>
      <c r="G371" s="2" t="s">
        <v>371</v>
      </c>
      <c r="H371" s="2" t="s">
        <v>37</v>
      </c>
      <c r="I371" s="2" t="s">
        <v>380</v>
      </c>
      <c r="J371" s="2" t="s">
        <v>25</v>
      </c>
      <c r="K371" s="2" t="s">
        <v>394</v>
      </c>
      <c r="L371" s="2">
        <v>1</v>
      </c>
      <c r="M371" s="2">
        <v>8</v>
      </c>
      <c r="N371" s="2" t="s">
        <v>412</v>
      </c>
      <c r="O371" s="2"/>
      <c r="P371" s="2"/>
      <c r="Q371" s="2">
        <v>3761</v>
      </c>
      <c r="R371" s="2" t="s">
        <v>192</v>
      </c>
      <c r="S371" s="2">
        <v>0</v>
      </c>
      <c r="T371" s="2" t="s">
        <v>34</v>
      </c>
      <c r="U371" s="5">
        <v>3000</v>
      </c>
      <c r="V371" s="2"/>
      <c r="W371" s="2" t="s">
        <v>22</v>
      </c>
      <c r="X371" s="2" t="s">
        <v>412</v>
      </c>
      <c r="Y371" s="2" t="s">
        <v>215</v>
      </c>
      <c r="Z371" s="2" t="s">
        <v>214</v>
      </c>
      <c r="AA371" s="2" t="s">
        <v>216</v>
      </c>
      <c r="AB371" s="13">
        <v>50000</v>
      </c>
      <c r="AC371" s="13">
        <v>50000</v>
      </c>
    </row>
    <row r="372" spans="1:29" x14ac:dyDescent="0.25">
      <c r="A372" s="2" t="str">
        <f t="shared" si="5"/>
        <v>1.3.4E1852110SERVICIOS DE ALIMENTOSDIRECCIÓN GENERAL DE RELACIONES PÚBLICAS</v>
      </c>
      <c r="C372" s="2" t="s">
        <v>487</v>
      </c>
      <c r="D372" s="2" t="s">
        <v>353</v>
      </c>
      <c r="E372" s="2" t="s">
        <v>368</v>
      </c>
      <c r="F372" s="2" t="s">
        <v>354</v>
      </c>
      <c r="G372" s="2" t="s">
        <v>371</v>
      </c>
      <c r="H372" s="2" t="s">
        <v>37</v>
      </c>
      <c r="I372" s="2" t="s">
        <v>380</v>
      </c>
      <c r="J372" s="2" t="s">
        <v>25</v>
      </c>
      <c r="K372" s="2" t="s">
        <v>394</v>
      </c>
      <c r="L372" s="2">
        <v>1</v>
      </c>
      <c r="M372" s="2">
        <v>8</v>
      </c>
      <c r="N372" s="2" t="s">
        <v>412</v>
      </c>
      <c r="O372" s="2"/>
      <c r="P372" s="2"/>
      <c r="Q372" s="2">
        <v>5211</v>
      </c>
      <c r="R372" s="2" t="s">
        <v>29</v>
      </c>
      <c r="S372" s="2">
        <v>0</v>
      </c>
      <c r="T372" s="2" t="s">
        <v>34</v>
      </c>
      <c r="U372" s="5">
        <v>5000</v>
      </c>
      <c r="V372" s="2"/>
      <c r="W372" s="2" t="s">
        <v>22</v>
      </c>
      <c r="X372" s="2" t="s">
        <v>412</v>
      </c>
      <c r="Y372" s="2" t="s">
        <v>215</v>
      </c>
      <c r="Z372" s="2" t="s">
        <v>214</v>
      </c>
      <c r="AA372" s="2" t="s">
        <v>216</v>
      </c>
      <c r="AB372" s="13">
        <v>50000</v>
      </c>
      <c r="AC372" s="13">
        <v>50000</v>
      </c>
    </row>
    <row r="373" spans="1:29" x14ac:dyDescent="0.25">
      <c r="A373" s="2" t="str">
        <f t="shared" si="5"/>
        <v>3.8.2E1756910ATENCION A EMERGENCIAS Y SERVICIOS PUBLICOS MUNICIPALES ENTREGADOSDIRECCION GENERAL DE INNOVACION GUBERNAMENTAL</v>
      </c>
      <c r="C373" s="2" t="s">
        <v>487</v>
      </c>
      <c r="D373" s="2" t="s">
        <v>358</v>
      </c>
      <c r="E373" s="2" t="s">
        <v>370</v>
      </c>
      <c r="F373" s="2" t="s">
        <v>359</v>
      </c>
      <c r="G373" s="2" t="s">
        <v>379</v>
      </c>
      <c r="H373" s="2" t="s">
        <v>24</v>
      </c>
      <c r="I373" s="2" t="s">
        <v>392</v>
      </c>
      <c r="J373" s="2" t="s">
        <v>25</v>
      </c>
      <c r="K373" s="2" t="s">
        <v>394</v>
      </c>
      <c r="L373" s="2">
        <v>1</v>
      </c>
      <c r="M373" s="2">
        <v>7</v>
      </c>
      <c r="N373" s="2" t="s">
        <v>411</v>
      </c>
      <c r="O373" s="2"/>
      <c r="P373" s="2"/>
      <c r="Q373" s="2">
        <v>5691</v>
      </c>
      <c r="R373" s="2" t="s">
        <v>33</v>
      </c>
      <c r="S373" s="2">
        <v>0</v>
      </c>
      <c r="T373" s="2" t="s">
        <v>34</v>
      </c>
      <c r="U373" s="5">
        <v>5000</v>
      </c>
      <c r="V373" s="2"/>
      <c r="W373" s="2" t="s">
        <v>22</v>
      </c>
      <c r="X373" s="2" t="s">
        <v>411</v>
      </c>
      <c r="Y373" s="2" t="s">
        <v>23</v>
      </c>
      <c r="Z373" s="2" t="s">
        <v>32</v>
      </c>
      <c r="AA373" s="2" t="s">
        <v>14</v>
      </c>
      <c r="AB373" s="13">
        <v>52155750.640000001</v>
      </c>
      <c r="AC373" s="13">
        <v>52155750.640000001</v>
      </c>
    </row>
    <row r="374" spans="1:29" x14ac:dyDescent="0.25">
      <c r="A374" s="2" t="str">
        <f t="shared" si="5"/>
        <v>1.3.4O2058110CARTA DE RESIDENCIA Y/O PROCEDENCIADESPACHO DE LA SECRETARÍA GENERAL</v>
      </c>
      <c r="C374" s="2" t="s">
        <v>487</v>
      </c>
      <c r="D374" s="2" t="s">
        <v>353</v>
      </c>
      <c r="E374" s="2" t="s">
        <v>368</v>
      </c>
      <c r="F374" s="2" t="s">
        <v>354</v>
      </c>
      <c r="G374" s="2" t="s">
        <v>371</v>
      </c>
      <c r="H374" s="2" t="s">
        <v>37</v>
      </c>
      <c r="I374" s="2" t="s">
        <v>380</v>
      </c>
      <c r="J374" s="2" t="s">
        <v>63</v>
      </c>
      <c r="K374" s="2" t="s">
        <v>398</v>
      </c>
      <c r="L374" s="2">
        <v>2</v>
      </c>
      <c r="M374" s="2">
        <v>0</v>
      </c>
      <c r="N374" s="2" t="s">
        <v>404</v>
      </c>
      <c r="O374" s="1"/>
      <c r="P374" s="1"/>
      <c r="Q374" s="16">
        <v>5811</v>
      </c>
      <c r="R374" s="16" t="s">
        <v>424</v>
      </c>
      <c r="S374" s="2">
        <v>0</v>
      </c>
      <c r="T374" s="2" t="s">
        <v>34</v>
      </c>
      <c r="U374" s="5">
        <v>5000</v>
      </c>
      <c r="V374" s="16"/>
      <c r="W374" s="16" t="s">
        <v>186</v>
      </c>
      <c r="X374" s="2" t="s">
        <v>404</v>
      </c>
      <c r="Y374" s="2" t="s">
        <v>188</v>
      </c>
      <c r="Z374" s="2" t="s">
        <v>184</v>
      </c>
      <c r="AA374" s="16" t="s">
        <v>187</v>
      </c>
      <c r="AB374" s="48">
        <v>76480000</v>
      </c>
      <c r="AC374" s="48">
        <v>76480000</v>
      </c>
    </row>
    <row r="375" spans="1:29" x14ac:dyDescent="0.25">
      <c r="A375" s="2" t="str">
        <f t="shared" si="5"/>
        <v>3.8.2E1759110SISTEMAS INFORMATICOS MODERNIZADOS RECIBIDOSDIRECCION GENERAL DE INNOVACION GUBERNAMENTAL</v>
      </c>
      <c r="C375" s="2" t="s">
        <v>487</v>
      </c>
      <c r="D375" s="2" t="s">
        <v>358</v>
      </c>
      <c r="E375" s="2" t="s">
        <v>370</v>
      </c>
      <c r="F375" s="2" t="s">
        <v>359</v>
      </c>
      <c r="G375" s="2" t="s">
        <v>379</v>
      </c>
      <c r="H375" s="2" t="s">
        <v>24</v>
      </c>
      <c r="I375" s="2" t="s">
        <v>392</v>
      </c>
      <c r="J375" s="2" t="s">
        <v>25</v>
      </c>
      <c r="K375" s="2" t="s">
        <v>394</v>
      </c>
      <c r="L375" s="2">
        <v>1</v>
      </c>
      <c r="M375" s="2">
        <v>7</v>
      </c>
      <c r="N375" s="2" t="s">
        <v>411</v>
      </c>
      <c r="O375" s="2"/>
      <c r="P375" s="2"/>
      <c r="Q375" s="2">
        <v>5911</v>
      </c>
      <c r="R375" s="2" t="s">
        <v>20</v>
      </c>
      <c r="S375" s="2">
        <v>0</v>
      </c>
      <c r="T375" s="2" t="s">
        <v>34</v>
      </c>
      <c r="U375" s="5">
        <v>5000</v>
      </c>
      <c r="V375" s="2"/>
      <c r="W375" s="2" t="s">
        <v>22</v>
      </c>
      <c r="X375" s="2" t="s">
        <v>411</v>
      </c>
      <c r="Y375" s="2" t="s">
        <v>23</v>
      </c>
      <c r="Z375" s="2" t="s">
        <v>13</v>
      </c>
      <c r="AA375" s="2" t="s">
        <v>14</v>
      </c>
      <c r="AB375" s="13">
        <v>24900000.079999998</v>
      </c>
      <c r="AC375" s="13">
        <v>24900000.079999998</v>
      </c>
    </row>
    <row r="376" spans="1:29" x14ac:dyDescent="0.25">
      <c r="A376" s="2" t="str">
        <f t="shared" si="5"/>
        <v>3.1.1E9632510EVENTOS DE LA COORDINACIÓN GENERAL DE DESARROLLO ECONÓMICODESPACHO DE LA COORDINACIÓN GENERAL DE DESARROLLO ECONÓMICO</v>
      </c>
      <c r="C376" s="2" t="s">
        <v>487</v>
      </c>
      <c r="D376" s="2" t="s">
        <v>358</v>
      </c>
      <c r="E376" s="2" t="s">
        <v>370</v>
      </c>
      <c r="F376" s="2" t="s">
        <v>363</v>
      </c>
      <c r="G376" s="2" t="s">
        <v>378</v>
      </c>
      <c r="H376" s="2" t="s">
        <v>221</v>
      </c>
      <c r="I376" s="2" t="s">
        <v>391</v>
      </c>
      <c r="J376" s="2" t="s">
        <v>25</v>
      </c>
      <c r="K376" s="2" t="s">
        <v>394</v>
      </c>
      <c r="L376" s="2">
        <v>9</v>
      </c>
      <c r="M376" s="2">
        <v>6</v>
      </c>
      <c r="N376" s="2" t="s">
        <v>410</v>
      </c>
      <c r="O376" s="2"/>
      <c r="P376" s="2"/>
      <c r="Q376" s="2">
        <v>3251</v>
      </c>
      <c r="R376" s="2" t="s">
        <v>160</v>
      </c>
      <c r="S376" s="2">
        <v>0</v>
      </c>
      <c r="T376" s="2" t="s">
        <v>34</v>
      </c>
      <c r="U376" s="5">
        <v>3000</v>
      </c>
      <c r="V376" s="2"/>
      <c r="W376" s="2" t="s">
        <v>222</v>
      </c>
      <c r="X376" s="2" t="s">
        <v>410</v>
      </c>
      <c r="Y376" s="2" t="s">
        <v>246</v>
      </c>
      <c r="Z376" s="2" t="s">
        <v>247</v>
      </c>
      <c r="AA376" s="2" t="s">
        <v>248</v>
      </c>
      <c r="AB376" s="13">
        <v>50000</v>
      </c>
      <c r="AC376" s="13">
        <v>50000</v>
      </c>
    </row>
    <row r="377" spans="1:29" x14ac:dyDescent="0.25">
      <c r="A377" s="2" t="str">
        <f t="shared" si="5"/>
        <v>3.1.1E9637510EVENTOS DE LA COORDINACIÓN GENERAL DE DESARROLLO ECONÓMICODESPACHO DE LA COORDINACIÓN GENERAL DE DESARROLLO ECONÓMICO</v>
      </c>
      <c r="C377" s="2" t="s">
        <v>487</v>
      </c>
      <c r="D377" s="2" t="s">
        <v>358</v>
      </c>
      <c r="E377" s="2" t="s">
        <v>370</v>
      </c>
      <c r="F377" s="2" t="s">
        <v>363</v>
      </c>
      <c r="G377" s="2" t="s">
        <v>378</v>
      </c>
      <c r="H377" s="2" t="s">
        <v>221</v>
      </c>
      <c r="I377" s="2" t="s">
        <v>391</v>
      </c>
      <c r="J377" s="2" t="s">
        <v>25</v>
      </c>
      <c r="K377" s="2" t="s">
        <v>394</v>
      </c>
      <c r="L377" s="2">
        <v>9</v>
      </c>
      <c r="M377" s="2">
        <v>6</v>
      </c>
      <c r="N377" s="2" t="s">
        <v>410</v>
      </c>
      <c r="O377" s="2"/>
      <c r="P377" s="2"/>
      <c r="Q377" s="2">
        <v>3751</v>
      </c>
      <c r="R377" s="2" t="s">
        <v>19</v>
      </c>
      <c r="S377" s="2">
        <v>0</v>
      </c>
      <c r="T377" s="2" t="s">
        <v>34</v>
      </c>
      <c r="U377" s="5">
        <v>3000</v>
      </c>
      <c r="V377" s="2"/>
      <c r="W377" s="2" t="s">
        <v>222</v>
      </c>
      <c r="X377" s="2" t="s">
        <v>410</v>
      </c>
      <c r="Y377" s="2" t="s">
        <v>246</v>
      </c>
      <c r="Z377" s="2" t="s">
        <v>247</v>
      </c>
      <c r="AA377" s="2" t="s">
        <v>248</v>
      </c>
      <c r="AB377" s="13">
        <v>50000</v>
      </c>
      <c r="AC377" s="13">
        <v>50000</v>
      </c>
    </row>
    <row r="378" spans="1:29" x14ac:dyDescent="0.25">
      <c r="A378" s="2" t="str">
        <f t="shared" si="5"/>
        <v>3.1.1E9624310ADMINISTRACIÓN DEL DESPACHODESPACHO DE LA COORDINACIÓN GENERAL DE DESARROLLO ECONÓMICO</v>
      </c>
      <c r="C378" s="2" t="s">
        <v>487</v>
      </c>
      <c r="D378" s="2" t="s">
        <v>358</v>
      </c>
      <c r="E378" s="2" t="s">
        <v>370</v>
      </c>
      <c r="F378" s="2" t="s">
        <v>363</v>
      </c>
      <c r="G378" s="2" t="s">
        <v>378</v>
      </c>
      <c r="H378" s="2" t="s">
        <v>221</v>
      </c>
      <c r="I378" s="2" t="s">
        <v>391</v>
      </c>
      <c r="J378" s="2" t="s">
        <v>25</v>
      </c>
      <c r="K378" s="2" t="s">
        <v>394</v>
      </c>
      <c r="L378" s="2">
        <v>9</v>
      </c>
      <c r="M378" s="2">
        <v>6</v>
      </c>
      <c r="N378" s="2" t="s">
        <v>410</v>
      </c>
      <c r="O378" s="2"/>
      <c r="P378" s="2"/>
      <c r="Q378" s="2">
        <v>2431</v>
      </c>
      <c r="R378" s="2" t="s">
        <v>98</v>
      </c>
      <c r="S378" s="2">
        <v>0</v>
      </c>
      <c r="T378" s="2" t="s">
        <v>34</v>
      </c>
      <c r="U378" s="5">
        <v>2000</v>
      </c>
      <c r="V378" s="2"/>
      <c r="W378" s="2" t="s">
        <v>222</v>
      </c>
      <c r="X378" s="2" t="s">
        <v>410</v>
      </c>
      <c r="Y378" s="2" t="s">
        <v>246</v>
      </c>
      <c r="Z378" s="2" t="s">
        <v>249</v>
      </c>
      <c r="AA378" s="2" t="s">
        <v>248</v>
      </c>
      <c r="AB378" s="13">
        <v>50000</v>
      </c>
      <c r="AC378" s="13">
        <v>50000</v>
      </c>
    </row>
    <row r="379" spans="1:29" x14ac:dyDescent="0.25">
      <c r="A379" s="2" t="str">
        <f t="shared" si="5"/>
        <v>3.1.1E9627210ADMINISTRACIÓN DEL DESPACHODESPACHO DE LA COORDINACIÓN GENERAL DE DESARROLLO ECONÓMICO</v>
      </c>
      <c r="C379" s="2" t="s">
        <v>487</v>
      </c>
      <c r="D379" s="2" t="s">
        <v>358</v>
      </c>
      <c r="E379" s="2" t="s">
        <v>370</v>
      </c>
      <c r="F379" s="2" t="s">
        <v>363</v>
      </c>
      <c r="G379" s="2" t="s">
        <v>378</v>
      </c>
      <c r="H379" s="2" t="s">
        <v>221</v>
      </c>
      <c r="I379" s="2" t="s">
        <v>391</v>
      </c>
      <c r="J379" s="2" t="s">
        <v>25</v>
      </c>
      <c r="K379" s="2" t="s">
        <v>394</v>
      </c>
      <c r="L379" s="2">
        <v>9</v>
      </c>
      <c r="M379" s="2">
        <v>6</v>
      </c>
      <c r="N379" s="2" t="s">
        <v>410</v>
      </c>
      <c r="O379" s="2"/>
      <c r="P379" s="2"/>
      <c r="Q379" s="2">
        <v>2721</v>
      </c>
      <c r="R379" s="2" t="s">
        <v>72</v>
      </c>
      <c r="S379" s="2">
        <v>0</v>
      </c>
      <c r="T379" s="2" t="s">
        <v>34</v>
      </c>
      <c r="U379" s="5">
        <v>2000</v>
      </c>
      <c r="V379" s="2"/>
      <c r="W379" s="2" t="s">
        <v>222</v>
      </c>
      <c r="X379" s="2" t="s">
        <v>410</v>
      </c>
      <c r="Y379" s="2" t="s">
        <v>246</v>
      </c>
      <c r="Z379" s="2" t="s">
        <v>249</v>
      </c>
      <c r="AA379" s="2" t="s">
        <v>248</v>
      </c>
      <c r="AB379" s="13">
        <v>50000</v>
      </c>
      <c r="AC379" s="13">
        <v>50000</v>
      </c>
    </row>
    <row r="380" spans="1:29" x14ac:dyDescent="0.25">
      <c r="A380" s="2" t="str">
        <f t="shared" si="5"/>
        <v>3.1.1E9652310ADMINISTRACIÓN DEL DESPACHODESPACHO DE LA COORDINACIÓN GENERAL DE DESARROLLO ECONÓMICO</v>
      </c>
      <c r="C380" s="2" t="s">
        <v>487</v>
      </c>
      <c r="D380" s="2" t="s">
        <v>358</v>
      </c>
      <c r="E380" s="2" t="s">
        <v>370</v>
      </c>
      <c r="F380" s="2" t="s">
        <v>363</v>
      </c>
      <c r="G380" s="2" t="s">
        <v>378</v>
      </c>
      <c r="H380" s="2" t="s">
        <v>221</v>
      </c>
      <c r="I380" s="2" t="s">
        <v>391</v>
      </c>
      <c r="J380" s="2" t="s">
        <v>25</v>
      </c>
      <c r="K380" s="2" t="s">
        <v>394</v>
      </c>
      <c r="L380" s="2">
        <v>9</v>
      </c>
      <c r="M380" s="2">
        <v>6</v>
      </c>
      <c r="N380" s="2" t="s">
        <v>410</v>
      </c>
      <c r="O380" s="2"/>
      <c r="P380" s="2"/>
      <c r="Q380" s="2">
        <v>5231</v>
      </c>
      <c r="R380" s="2" t="s">
        <v>46</v>
      </c>
      <c r="S380" s="2">
        <v>0</v>
      </c>
      <c r="T380" s="2" t="s">
        <v>34</v>
      </c>
      <c r="U380" s="5">
        <v>5000</v>
      </c>
      <c r="V380" s="2"/>
      <c r="W380" s="2" t="s">
        <v>222</v>
      </c>
      <c r="X380" s="2" t="s">
        <v>410</v>
      </c>
      <c r="Y380" s="2" t="s">
        <v>246</v>
      </c>
      <c r="Z380" s="2" t="s">
        <v>249</v>
      </c>
      <c r="AA380" s="2" t="s">
        <v>248</v>
      </c>
      <c r="AB380" s="13">
        <v>50000</v>
      </c>
      <c r="AC380" s="13">
        <v>50000</v>
      </c>
    </row>
    <row r="381" spans="1:29" x14ac:dyDescent="0.25">
      <c r="A381" s="2" t="str">
        <f t="shared" si="5"/>
        <v>2.7.1S6832510ADMINISTRACIÓN GENERAL DE LA COORDINACIÓN GENERAL DE PARTICIPACIÓN CIUDADANA Y CONSTRUCCIÓN DE COMUNIDADDESPACHO DE LA COORDINACIÓN GENERAL DE PARTICIPACIÓN CIUDADANA Y CONSTRUCCIÓN DE COMUNIDAD</v>
      </c>
      <c r="B381" s="3"/>
      <c r="C381" s="2" t="s">
        <v>487</v>
      </c>
      <c r="D381" s="2" t="s">
        <v>355</v>
      </c>
      <c r="E381" s="2" t="s">
        <v>369</v>
      </c>
      <c r="F381" s="2" t="s">
        <v>360</v>
      </c>
      <c r="G381" s="2" t="s">
        <v>377</v>
      </c>
      <c r="H381" s="2" t="s">
        <v>141</v>
      </c>
      <c r="I381" s="2" t="s">
        <v>390</v>
      </c>
      <c r="J381" s="2" t="s">
        <v>258</v>
      </c>
      <c r="K381" s="2" t="s">
        <v>401</v>
      </c>
      <c r="L381" s="2">
        <v>6</v>
      </c>
      <c r="M381" s="2">
        <v>8</v>
      </c>
      <c r="N381" s="2" t="s">
        <v>412</v>
      </c>
      <c r="O381" s="3"/>
      <c r="P381" s="3"/>
      <c r="Q381" s="3">
        <v>3251</v>
      </c>
      <c r="R381" s="3" t="s">
        <v>160</v>
      </c>
      <c r="S381" s="2">
        <v>0</v>
      </c>
      <c r="T381" s="2" t="s">
        <v>34</v>
      </c>
      <c r="U381" s="6">
        <v>3000</v>
      </c>
      <c r="V381" s="3"/>
      <c r="W381" s="2" t="s">
        <v>255</v>
      </c>
      <c r="X381" s="2" t="s">
        <v>412</v>
      </c>
      <c r="Y381" s="2" t="s">
        <v>277</v>
      </c>
      <c r="Z381" s="2" t="s">
        <v>276</v>
      </c>
      <c r="AA381" s="2" t="s">
        <v>262</v>
      </c>
      <c r="AB381" s="13">
        <v>50000</v>
      </c>
      <c r="AC381" s="13">
        <v>50000</v>
      </c>
    </row>
    <row r="382" spans="1:29" x14ac:dyDescent="0.25">
      <c r="A382" s="2" t="str">
        <f t="shared" si="5"/>
        <v>2.7.1S6856910APOYO A LAS AGENCIAS Y DELEGACIONES DEL MUNICIPIODIRECCIÓN DE AGENCIAS Y DELEGACIONES</v>
      </c>
      <c r="C382" s="2" t="s">
        <v>487</v>
      </c>
      <c r="D382" s="2" t="s">
        <v>355</v>
      </c>
      <c r="E382" s="2" t="s">
        <v>369</v>
      </c>
      <c r="F382" s="2" t="s">
        <v>360</v>
      </c>
      <c r="G382" s="2" t="s">
        <v>377</v>
      </c>
      <c r="H382" s="2" t="s">
        <v>141</v>
      </c>
      <c r="I382" s="2" t="s">
        <v>390</v>
      </c>
      <c r="J382" s="2" t="s">
        <v>258</v>
      </c>
      <c r="K382" s="2" t="s">
        <v>401</v>
      </c>
      <c r="L382" s="2">
        <v>6</v>
      </c>
      <c r="M382" s="2">
        <v>8</v>
      </c>
      <c r="N382" s="2" t="s">
        <v>412</v>
      </c>
      <c r="O382" s="2"/>
      <c r="P382" s="2"/>
      <c r="Q382" s="2">
        <v>5691</v>
      </c>
      <c r="R382" s="2" t="s">
        <v>33</v>
      </c>
      <c r="S382" s="2">
        <v>0</v>
      </c>
      <c r="T382" s="2" t="s">
        <v>34</v>
      </c>
      <c r="U382" s="5">
        <v>5000</v>
      </c>
      <c r="V382" s="2"/>
      <c r="W382" s="2" t="s">
        <v>255</v>
      </c>
      <c r="X382" s="2" t="s">
        <v>412</v>
      </c>
      <c r="Y382" s="2" t="s">
        <v>279</v>
      </c>
      <c r="Z382" s="2" t="s">
        <v>280</v>
      </c>
      <c r="AA382" s="2" t="s">
        <v>281</v>
      </c>
      <c r="AB382" s="13">
        <v>50000</v>
      </c>
      <c r="AC382" s="13">
        <v>50000</v>
      </c>
    </row>
    <row r="383" spans="1:29" x14ac:dyDescent="0.25">
      <c r="A383" s="2" t="str">
        <f t="shared" si="5"/>
        <v>1.3.4E12139220 INDUSTRÍAS REGULADASDIRECCIÓN GENERAL DE PROTECCIÓN Y SUSTENTABILIDAD</v>
      </c>
      <c r="C383" s="2" t="s">
        <v>487</v>
      </c>
      <c r="D383" s="2" t="s">
        <v>353</v>
      </c>
      <c r="E383" s="2" t="s">
        <v>368</v>
      </c>
      <c r="F383" s="2" t="s">
        <v>354</v>
      </c>
      <c r="G383" s="2" t="s">
        <v>371</v>
      </c>
      <c r="H383" s="2" t="s">
        <v>37</v>
      </c>
      <c r="I383" s="2" t="s">
        <v>380</v>
      </c>
      <c r="J383" s="2" t="s">
        <v>25</v>
      </c>
      <c r="K383" s="2" t="s">
        <v>394</v>
      </c>
      <c r="L383" s="2">
        <v>12</v>
      </c>
      <c r="M383" s="2">
        <v>1</v>
      </c>
      <c r="N383" s="2" t="s">
        <v>405</v>
      </c>
      <c r="O383" s="2"/>
      <c r="P383" s="2"/>
      <c r="Q383" s="2">
        <v>3922</v>
      </c>
      <c r="R383" s="2" t="s">
        <v>169</v>
      </c>
      <c r="S383" s="2">
        <v>0</v>
      </c>
      <c r="T383" s="2" t="s">
        <v>34</v>
      </c>
      <c r="U383" s="5">
        <v>3000</v>
      </c>
      <c r="V383" s="2"/>
      <c r="W383" s="2" t="s">
        <v>282</v>
      </c>
      <c r="X383" s="2" t="s">
        <v>405</v>
      </c>
      <c r="Y383" s="2" t="s">
        <v>283</v>
      </c>
      <c r="Z383" s="2" t="s">
        <v>488</v>
      </c>
      <c r="AA383" s="2" t="s">
        <v>347</v>
      </c>
      <c r="AB383" s="13">
        <v>120000</v>
      </c>
      <c r="AC383" s="13">
        <v>60000</v>
      </c>
    </row>
    <row r="384" spans="1:29" x14ac:dyDescent="0.25">
      <c r="A384" s="2" t="str">
        <f t="shared" si="5"/>
        <v>1.3.4E12125210 INDUSTRÍAS REGULADASDIRECCIÓN GENERAL DE PROTECCIÓN Y SUSTENTABILIDAD</v>
      </c>
      <c r="C384" s="2" t="s">
        <v>487</v>
      </c>
      <c r="D384" s="2" t="s">
        <v>353</v>
      </c>
      <c r="E384" s="2" t="s">
        <v>368</v>
      </c>
      <c r="F384" s="2" t="s">
        <v>354</v>
      </c>
      <c r="G384" s="2" t="s">
        <v>371</v>
      </c>
      <c r="H384" s="2" t="s">
        <v>37</v>
      </c>
      <c r="I384" s="2" t="s">
        <v>380</v>
      </c>
      <c r="J384" s="2" t="s">
        <v>25</v>
      </c>
      <c r="K384" s="2" t="s">
        <v>394</v>
      </c>
      <c r="L384" s="2">
        <v>12</v>
      </c>
      <c r="M384" s="2">
        <v>1</v>
      </c>
      <c r="N384" s="2" t="s">
        <v>405</v>
      </c>
      <c r="O384" s="2"/>
      <c r="P384" s="2"/>
      <c r="Q384" s="2">
        <v>2521</v>
      </c>
      <c r="R384" s="2" t="s">
        <v>79</v>
      </c>
      <c r="S384" s="2">
        <v>0</v>
      </c>
      <c r="T384" s="2" t="s">
        <v>34</v>
      </c>
      <c r="U384" s="5">
        <v>2000</v>
      </c>
      <c r="V384" s="2"/>
      <c r="W384" s="2" t="s">
        <v>282</v>
      </c>
      <c r="X384" s="2" t="s">
        <v>405</v>
      </c>
      <c r="Y384" s="2" t="s">
        <v>283</v>
      </c>
      <c r="Z384" s="2" t="s">
        <v>488</v>
      </c>
      <c r="AA384" s="2" t="s">
        <v>347</v>
      </c>
      <c r="AB384" s="13">
        <v>100000</v>
      </c>
      <c r="AC384" s="13">
        <v>100000</v>
      </c>
    </row>
    <row r="385" spans="1:29" x14ac:dyDescent="0.25">
      <c r="A385" s="2" t="str">
        <f t="shared" si="5"/>
        <v>1.3.5O3021510DEFENSORÍA LEGAL DESPACHO DE LA SINDICATURA</v>
      </c>
      <c r="C385" s="2" t="s">
        <v>487</v>
      </c>
      <c r="D385" s="2" t="s">
        <v>353</v>
      </c>
      <c r="E385" s="2" t="s">
        <v>368</v>
      </c>
      <c r="F385" s="2" t="s">
        <v>354</v>
      </c>
      <c r="G385" s="2" t="s">
        <v>371</v>
      </c>
      <c r="H385" s="2" t="s">
        <v>304</v>
      </c>
      <c r="I385" s="2" t="s">
        <v>381</v>
      </c>
      <c r="J385" s="2" t="s">
        <v>63</v>
      </c>
      <c r="K385" s="2" t="s">
        <v>398</v>
      </c>
      <c r="L385" s="2">
        <v>3</v>
      </c>
      <c r="M385" s="2">
        <v>0</v>
      </c>
      <c r="N385" s="2" t="s">
        <v>404</v>
      </c>
      <c r="O385" s="2"/>
      <c r="P385" s="2"/>
      <c r="Q385" s="2">
        <v>2151</v>
      </c>
      <c r="R385" s="2" t="s">
        <v>43</v>
      </c>
      <c r="S385" s="2">
        <v>0</v>
      </c>
      <c r="T385" s="2" t="s">
        <v>34</v>
      </c>
      <c r="U385" s="5">
        <v>2000</v>
      </c>
      <c r="V385" s="2"/>
      <c r="W385" s="2" t="s">
        <v>305</v>
      </c>
      <c r="X385" s="2" t="s">
        <v>404</v>
      </c>
      <c r="Y385" s="2" t="s">
        <v>306</v>
      </c>
      <c r="Z385" s="2" t="s">
        <v>307</v>
      </c>
      <c r="AA385" s="2" t="s">
        <v>308</v>
      </c>
      <c r="AB385" s="13">
        <v>50000</v>
      </c>
      <c r="AC385" s="13">
        <v>50000</v>
      </c>
    </row>
    <row r="386" spans="1:29" x14ac:dyDescent="0.25">
      <c r="A386" s="2" t="str">
        <f t="shared" si="5"/>
        <v>1.3.4M4727110PROYECTO DE PRESUPUESTODIRECCIÓN GENERAL DE INGRESOS</v>
      </c>
      <c r="C386" s="2" t="s">
        <v>487</v>
      </c>
      <c r="D386" s="2" t="s">
        <v>353</v>
      </c>
      <c r="E386" s="2" t="s">
        <v>368</v>
      </c>
      <c r="F386" s="2" t="s">
        <v>354</v>
      </c>
      <c r="G386" s="2" t="s">
        <v>371</v>
      </c>
      <c r="H386" s="2" t="s">
        <v>37</v>
      </c>
      <c r="I386" s="2" t="s">
        <v>380</v>
      </c>
      <c r="J386" s="2" t="s">
        <v>152</v>
      </c>
      <c r="K386" s="2" t="s">
        <v>397</v>
      </c>
      <c r="L386" s="2">
        <v>4</v>
      </c>
      <c r="M386" s="2">
        <v>7</v>
      </c>
      <c r="N386" s="2" t="s">
        <v>411</v>
      </c>
      <c r="O386" s="2"/>
      <c r="P386" s="2"/>
      <c r="Q386" s="2">
        <v>2711</v>
      </c>
      <c r="R386" s="2" t="s">
        <v>44</v>
      </c>
      <c r="S386" s="2">
        <v>0</v>
      </c>
      <c r="T386" s="2" t="s">
        <v>34</v>
      </c>
      <c r="U386" s="5">
        <v>2000</v>
      </c>
      <c r="V386" s="2"/>
      <c r="W386" s="2" t="s">
        <v>311</v>
      </c>
      <c r="X386" s="2" t="s">
        <v>411</v>
      </c>
      <c r="Y386" s="2" t="s">
        <v>312</v>
      </c>
      <c r="Z386" s="2" t="s">
        <v>310</v>
      </c>
      <c r="AA386" s="2" t="s">
        <v>313</v>
      </c>
      <c r="AB386" s="13">
        <v>50000</v>
      </c>
      <c r="AC386" s="13">
        <v>50000</v>
      </c>
    </row>
    <row r="387" spans="1:29" x14ac:dyDescent="0.25">
      <c r="A387" s="2" t="str">
        <f t="shared" ref="A387:A450" si="6">+CONCATENATE(H387,J387,L387,M387,Q387,S387,Z387,AA387)</f>
        <v>2.1.5R7356710CONTROL DE FELINOS, CANINOS Y VIDA SILVESTRE EN EL MUNICIPIOUNIDAD DE ACOPIO Y SALUD ANIMAL MUNICIPAL</v>
      </c>
      <c r="C387" s="2" t="s">
        <v>487</v>
      </c>
      <c r="D387" s="2" t="s">
        <v>355</v>
      </c>
      <c r="E387" s="2" t="s">
        <v>369</v>
      </c>
      <c r="F387" s="2" t="s">
        <v>364</v>
      </c>
      <c r="G387" s="2" t="s">
        <v>373</v>
      </c>
      <c r="H387" s="2" t="s">
        <v>341</v>
      </c>
      <c r="I387" s="2" t="s">
        <v>384</v>
      </c>
      <c r="J387" s="2" t="s">
        <v>51</v>
      </c>
      <c r="K387" s="2" t="s">
        <v>400</v>
      </c>
      <c r="L387" s="2">
        <v>7</v>
      </c>
      <c r="M387" s="2">
        <v>3</v>
      </c>
      <c r="N387" s="2" t="s">
        <v>407</v>
      </c>
      <c r="O387" s="2"/>
      <c r="P387" s="2"/>
      <c r="Q387" s="2">
        <v>5671</v>
      </c>
      <c r="R387" s="2" t="s">
        <v>74</v>
      </c>
      <c r="S387" s="2">
        <v>0</v>
      </c>
      <c r="T387" s="2" t="s">
        <v>34</v>
      </c>
      <c r="U387" s="9">
        <v>5000</v>
      </c>
      <c r="V387" s="2"/>
      <c r="W387" s="2" t="s">
        <v>67</v>
      </c>
      <c r="X387" s="2" t="s">
        <v>407</v>
      </c>
      <c r="Y387" s="2" t="s">
        <v>343</v>
      </c>
      <c r="Z387" s="2" t="s">
        <v>344</v>
      </c>
      <c r="AA387" s="2" t="s">
        <v>345</v>
      </c>
      <c r="AB387" s="13">
        <v>50000</v>
      </c>
      <c r="AC387" s="13">
        <v>50000</v>
      </c>
    </row>
    <row r="388" spans="1:29" x14ac:dyDescent="0.25">
      <c r="A388" s="2" t="str">
        <f t="shared" si="6"/>
        <v>1.7.2R2529610ADMINISTRACIÓN CENTRAL DE PROTECCIÓN CIVIL Y BOMBEROSDIRECCIÓN GENERAL DE PROTECCIÓN CIVIL Y BOMBEROS</v>
      </c>
      <c r="C388" s="2" t="s">
        <v>487</v>
      </c>
      <c r="D388" s="2" t="s">
        <v>353</v>
      </c>
      <c r="E388" s="2" t="s">
        <v>368</v>
      </c>
      <c r="F388" s="2" t="s">
        <v>362</v>
      </c>
      <c r="G388" s="2" t="s">
        <v>372</v>
      </c>
      <c r="H388" s="2" t="s">
        <v>205</v>
      </c>
      <c r="I388" s="2" t="s">
        <v>383</v>
      </c>
      <c r="J388" s="2" t="s">
        <v>51</v>
      </c>
      <c r="K388" s="2" t="s">
        <v>400</v>
      </c>
      <c r="L388" s="2">
        <v>2</v>
      </c>
      <c r="M388" s="2">
        <v>5</v>
      </c>
      <c r="N388" s="2" t="s">
        <v>409</v>
      </c>
      <c r="O388" s="2"/>
      <c r="P388" s="2"/>
      <c r="Q388" s="2">
        <v>2961</v>
      </c>
      <c r="R388" s="2" t="s">
        <v>156</v>
      </c>
      <c r="S388" s="2">
        <v>0</v>
      </c>
      <c r="T388" s="2" t="s">
        <v>34</v>
      </c>
      <c r="U388" s="5">
        <v>2000</v>
      </c>
      <c r="V388" s="2"/>
      <c r="W388" s="2" t="s">
        <v>186</v>
      </c>
      <c r="X388" s="2" t="s">
        <v>409</v>
      </c>
      <c r="Y388" s="2" t="s">
        <v>203</v>
      </c>
      <c r="Z388" s="2" t="s">
        <v>350</v>
      </c>
      <c r="AA388" s="2" t="s">
        <v>204</v>
      </c>
      <c r="AB388" s="13">
        <v>49999.999999999898</v>
      </c>
      <c r="AC388" s="13">
        <v>49999.999999999898</v>
      </c>
    </row>
    <row r="389" spans="1:29" x14ac:dyDescent="0.25">
      <c r="A389" s="2" t="str">
        <f t="shared" si="6"/>
        <v>1.7.2R2537210ADMINISTRACIÓN CENTRAL DE PROTECCIÓN CIVIL Y BOMBEROSDIRECCIÓN GENERAL DE PROTECCIÓN CIVIL Y BOMBEROS</v>
      </c>
      <c r="C389" s="2" t="s">
        <v>487</v>
      </c>
      <c r="D389" s="2" t="s">
        <v>353</v>
      </c>
      <c r="E389" s="2" t="s">
        <v>368</v>
      </c>
      <c r="F389" s="2" t="s">
        <v>362</v>
      </c>
      <c r="G389" s="2" t="s">
        <v>372</v>
      </c>
      <c r="H389" s="2" t="s">
        <v>205</v>
      </c>
      <c r="I389" s="2" t="s">
        <v>383</v>
      </c>
      <c r="J389" s="2" t="s">
        <v>51</v>
      </c>
      <c r="K389" s="2" t="s">
        <v>400</v>
      </c>
      <c r="L389" s="2">
        <v>2</v>
      </c>
      <c r="M389" s="2">
        <v>5</v>
      </c>
      <c r="N389" s="2" t="s">
        <v>409</v>
      </c>
      <c r="O389" s="2"/>
      <c r="P389" s="2"/>
      <c r="Q389" s="2">
        <v>3721</v>
      </c>
      <c r="R389" s="2" t="s">
        <v>191</v>
      </c>
      <c r="S389" s="2">
        <v>0</v>
      </c>
      <c r="T389" s="2" t="s">
        <v>34</v>
      </c>
      <c r="U389" s="5">
        <v>3000</v>
      </c>
      <c r="V389" s="2"/>
      <c r="W389" s="2" t="s">
        <v>186</v>
      </c>
      <c r="X389" s="2" t="s">
        <v>409</v>
      </c>
      <c r="Y389" s="2" t="s">
        <v>203</v>
      </c>
      <c r="Z389" s="2" t="s">
        <v>350</v>
      </c>
      <c r="AA389" s="2" t="s">
        <v>204</v>
      </c>
      <c r="AB389" s="13">
        <v>49999.999999999898</v>
      </c>
      <c r="AC389" s="13">
        <v>49999.999999999898</v>
      </c>
    </row>
    <row r="390" spans="1:29" x14ac:dyDescent="0.25">
      <c r="A390" s="2" t="str">
        <f t="shared" si="6"/>
        <v>1.3.4E1837910SERVICIOS DE ALIMENTOSDIRECCIÓN GENERAL DE RELACIONES PÚBLICAS</v>
      </c>
      <c r="C390" s="2" t="s">
        <v>487</v>
      </c>
      <c r="D390" s="2" t="s">
        <v>353</v>
      </c>
      <c r="E390" s="2" t="s">
        <v>368</v>
      </c>
      <c r="F390" s="2" t="s">
        <v>354</v>
      </c>
      <c r="G390" s="2" t="s">
        <v>371</v>
      </c>
      <c r="H390" s="2" t="s">
        <v>37</v>
      </c>
      <c r="I390" s="2" t="s">
        <v>380</v>
      </c>
      <c r="J390" s="2" t="s">
        <v>25</v>
      </c>
      <c r="K390" s="2" t="s">
        <v>394</v>
      </c>
      <c r="L390" s="2">
        <v>1</v>
      </c>
      <c r="M390" s="2">
        <v>8</v>
      </c>
      <c r="N390" s="2" t="s">
        <v>412</v>
      </c>
      <c r="O390" s="2"/>
      <c r="P390" s="2"/>
      <c r="Q390" s="2">
        <v>3791</v>
      </c>
      <c r="R390" s="2" t="s">
        <v>185</v>
      </c>
      <c r="S390" s="2">
        <v>0</v>
      </c>
      <c r="T390" s="2" t="s">
        <v>34</v>
      </c>
      <c r="U390" s="5">
        <v>3000</v>
      </c>
      <c r="V390" s="2"/>
      <c r="W390" s="2" t="s">
        <v>22</v>
      </c>
      <c r="X390" s="2" t="s">
        <v>412</v>
      </c>
      <c r="Y390" s="2" t="s">
        <v>215</v>
      </c>
      <c r="Z390" s="2" t="s">
        <v>214</v>
      </c>
      <c r="AA390" s="2" t="s">
        <v>216</v>
      </c>
      <c r="AB390" s="13">
        <v>48000</v>
      </c>
      <c r="AC390" s="13">
        <v>48000</v>
      </c>
    </row>
    <row r="391" spans="1:29" x14ac:dyDescent="0.25">
      <c r="A391" s="2" t="str">
        <f t="shared" si="6"/>
        <v>2.2.7R18424210SUMINISTRO DE AGUADIRECCIÓN GENERAL DE LABORATORIO URBANO</v>
      </c>
      <c r="C391" s="2" t="s">
        <v>487</v>
      </c>
      <c r="D391" s="2" t="s">
        <v>355</v>
      </c>
      <c r="E391" s="2" t="s">
        <v>369</v>
      </c>
      <c r="F391" s="2" t="s">
        <v>356</v>
      </c>
      <c r="G391" s="2" t="s">
        <v>374</v>
      </c>
      <c r="H391" s="2" t="s">
        <v>299</v>
      </c>
      <c r="I391" s="2" t="s">
        <v>385</v>
      </c>
      <c r="J391" s="2" t="s">
        <v>51</v>
      </c>
      <c r="K391" s="2" t="s">
        <v>400</v>
      </c>
      <c r="L391" s="2">
        <v>18</v>
      </c>
      <c r="M391" s="2">
        <v>4</v>
      </c>
      <c r="N391" s="14" t="s">
        <v>408</v>
      </c>
      <c r="O391" s="2"/>
      <c r="P391" s="2"/>
      <c r="Q391" s="2">
        <v>2421</v>
      </c>
      <c r="R391" s="2" t="s">
        <v>88</v>
      </c>
      <c r="S391" s="2">
        <v>0</v>
      </c>
      <c r="T391" s="2" t="s">
        <v>34</v>
      </c>
      <c r="U391" s="5">
        <v>2000</v>
      </c>
      <c r="V391" s="2"/>
      <c r="W391" s="2" t="s">
        <v>296</v>
      </c>
      <c r="X391" s="14" t="s">
        <v>408</v>
      </c>
      <c r="Y391" s="2" t="s">
        <v>297</v>
      </c>
      <c r="Z391" s="2" t="s">
        <v>300</v>
      </c>
      <c r="AA391" s="2" t="s">
        <v>301</v>
      </c>
      <c r="AB391" s="13">
        <v>48000</v>
      </c>
      <c r="AC391" s="13">
        <v>48000</v>
      </c>
    </row>
    <row r="392" spans="1:29" x14ac:dyDescent="0.25">
      <c r="A392" s="2" t="str">
        <f t="shared" si="6"/>
        <v>1.3.4E7527210SERVICIO DE MANTENIMIENTO DE ALUMBRADO PÚBLICODIRECCIÓN DE ALUMBRADO PÚBLICO</v>
      </c>
      <c r="C392" s="2" t="s">
        <v>487</v>
      </c>
      <c r="D392" s="2" t="s">
        <v>353</v>
      </c>
      <c r="E392" s="2" t="s">
        <v>368</v>
      </c>
      <c r="F392" s="2" t="s">
        <v>354</v>
      </c>
      <c r="G392" s="2" t="s">
        <v>371</v>
      </c>
      <c r="H392" s="2" t="s">
        <v>37</v>
      </c>
      <c r="I392" s="2" t="s">
        <v>380</v>
      </c>
      <c r="J392" s="2" t="s">
        <v>25</v>
      </c>
      <c r="K392" s="2" t="s">
        <v>394</v>
      </c>
      <c r="L392" s="2">
        <v>7</v>
      </c>
      <c r="M392" s="2">
        <v>5</v>
      </c>
      <c r="N392" s="2" t="s">
        <v>409</v>
      </c>
      <c r="O392" s="2"/>
      <c r="P392" s="2"/>
      <c r="Q392" s="2">
        <v>2721</v>
      </c>
      <c r="R392" s="2" t="s">
        <v>72</v>
      </c>
      <c r="S392" s="2">
        <v>0</v>
      </c>
      <c r="T392" s="2" t="s">
        <v>34</v>
      </c>
      <c r="U392" s="5">
        <v>2000</v>
      </c>
      <c r="V392" s="2"/>
      <c r="W392" s="2" t="s">
        <v>67</v>
      </c>
      <c r="X392" s="2" t="s">
        <v>409</v>
      </c>
      <c r="Y392" s="2" t="s">
        <v>69</v>
      </c>
      <c r="Z392" s="2" t="s">
        <v>87</v>
      </c>
      <c r="AA392" s="2" t="s">
        <v>95</v>
      </c>
      <c r="AB392" s="13">
        <v>45000</v>
      </c>
      <c r="AC392" s="13">
        <v>45000</v>
      </c>
    </row>
    <row r="393" spans="1:29" x14ac:dyDescent="0.25">
      <c r="A393" s="2" t="str">
        <f t="shared" si="6"/>
        <v>2.1.5R7356610CONTROL DE FELINOS, CANINOS Y VIDA SILVESTRE EN EL MUNICIPIOUNIDAD DE ACOPIO Y SALUD ANIMAL MUNICIPAL</v>
      </c>
      <c r="C393" s="2" t="s">
        <v>487</v>
      </c>
      <c r="D393" s="2" t="s">
        <v>355</v>
      </c>
      <c r="E393" s="2" t="s">
        <v>369</v>
      </c>
      <c r="F393" s="2" t="s">
        <v>364</v>
      </c>
      <c r="G393" s="2" t="s">
        <v>373</v>
      </c>
      <c r="H393" s="2" t="s">
        <v>341</v>
      </c>
      <c r="I393" s="2" t="s">
        <v>384</v>
      </c>
      <c r="J393" s="2" t="s">
        <v>51</v>
      </c>
      <c r="K393" s="2" t="s">
        <v>400</v>
      </c>
      <c r="L393" s="2">
        <v>7</v>
      </c>
      <c r="M393" s="2">
        <v>3</v>
      </c>
      <c r="N393" s="2" t="s">
        <v>407</v>
      </c>
      <c r="O393" s="2"/>
      <c r="P393" s="2"/>
      <c r="Q393" s="2">
        <v>5661</v>
      </c>
      <c r="R393" s="2" t="s">
        <v>31</v>
      </c>
      <c r="S393" s="2">
        <v>0</v>
      </c>
      <c r="T393" s="2" t="s">
        <v>34</v>
      </c>
      <c r="U393" s="9">
        <v>5000</v>
      </c>
      <c r="V393" s="2"/>
      <c r="W393" s="2" t="s">
        <v>67</v>
      </c>
      <c r="X393" s="2" t="s">
        <v>407</v>
      </c>
      <c r="Y393" s="2" t="s">
        <v>343</v>
      </c>
      <c r="Z393" s="2" t="s">
        <v>344</v>
      </c>
      <c r="AA393" s="2" t="s">
        <v>345</v>
      </c>
      <c r="AB393" s="13">
        <v>45000</v>
      </c>
      <c r="AC393" s="13">
        <v>45000</v>
      </c>
    </row>
    <row r="394" spans="1:29" x14ac:dyDescent="0.25">
      <c r="A394" s="2" t="str">
        <f t="shared" si="6"/>
        <v>1.3.5O3021210DEFENSORÍA LEGAL DESPACHO DE LA SINDICATURA</v>
      </c>
      <c r="C394" s="2" t="s">
        <v>487</v>
      </c>
      <c r="D394" s="2" t="s">
        <v>353</v>
      </c>
      <c r="E394" s="2" t="s">
        <v>368</v>
      </c>
      <c r="F394" s="2" t="s">
        <v>354</v>
      </c>
      <c r="G394" s="2" t="s">
        <v>371</v>
      </c>
      <c r="H394" s="2" t="s">
        <v>304</v>
      </c>
      <c r="I394" s="2" t="s">
        <v>381</v>
      </c>
      <c r="J394" s="2" t="s">
        <v>63</v>
      </c>
      <c r="K394" s="2" t="s">
        <v>398</v>
      </c>
      <c r="L394" s="2">
        <v>3</v>
      </c>
      <c r="M394" s="2">
        <v>0</v>
      </c>
      <c r="N394" s="2" t="s">
        <v>404</v>
      </c>
      <c r="O394" s="2"/>
      <c r="P394" s="2"/>
      <c r="Q394" s="2">
        <v>2121</v>
      </c>
      <c r="R394" s="2" t="s">
        <v>250</v>
      </c>
      <c r="S394" s="2">
        <v>0</v>
      </c>
      <c r="T394" s="2" t="s">
        <v>34</v>
      </c>
      <c r="U394" s="5">
        <v>2000</v>
      </c>
      <c r="V394" s="2"/>
      <c r="W394" s="2" t="s">
        <v>305</v>
      </c>
      <c r="X394" s="2" t="s">
        <v>404</v>
      </c>
      <c r="Y394" s="2" t="s">
        <v>306</v>
      </c>
      <c r="Z394" s="2" t="s">
        <v>307</v>
      </c>
      <c r="AA394" s="2" t="s">
        <v>308</v>
      </c>
      <c r="AB394" s="13">
        <v>44000</v>
      </c>
      <c r="AC394" s="13">
        <v>44000</v>
      </c>
    </row>
    <row r="395" spans="1:29" x14ac:dyDescent="0.25">
      <c r="A395" s="2" t="str">
        <f t="shared" si="6"/>
        <v>2.1.5R7335910CONTROL DE FELINOS, CANINOS Y VIDA SILVESTRE EN EL MUNICIPIOUNIDAD DE ACOPIO Y SALUD ANIMAL MUNICIPAL</v>
      </c>
      <c r="C395" s="2" t="s">
        <v>487</v>
      </c>
      <c r="D395" s="2" t="s">
        <v>355</v>
      </c>
      <c r="E395" s="2" t="s">
        <v>369</v>
      </c>
      <c r="F395" s="2" t="s">
        <v>364</v>
      </c>
      <c r="G395" s="2" t="s">
        <v>373</v>
      </c>
      <c r="H395" s="2" t="s">
        <v>341</v>
      </c>
      <c r="I395" s="2" t="s">
        <v>384</v>
      </c>
      <c r="J395" s="2" t="s">
        <v>51</v>
      </c>
      <c r="K395" s="2" t="s">
        <v>400</v>
      </c>
      <c r="L395" s="2">
        <v>7</v>
      </c>
      <c r="M395" s="2">
        <v>3</v>
      </c>
      <c r="N395" s="2" t="s">
        <v>407</v>
      </c>
      <c r="O395" s="2"/>
      <c r="P395" s="2"/>
      <c r="Q395" s="2">
        <v>3591</v>
      </c>
      <c r="R395" s="2" t="s">
        <v>129</v>
      </c>
      <c r="S395" s="2">
        <v>0</v>
      </c>
      <c r="T395" s="2" t="s">
        <v>34</v>
      </c>
      <c r="U395" s="9">
        <v>3000</v>
      </c>
      <c r="V395" s="2"/>
      <c r="W395" s="2" t="s">
        <v>67</v>
      </c>
      <c r="X395" s="2" t="s">
        <v>407</v>
      </c>
      <c r="Y395" s="2" t="s">
        <v>343</v>
      </c>
      <c r="Z395" s="2" t="s">
        <v>344</v>
      </c>
      <c r="AA395" s="2" t="s">
        <v>345</v>
      </c>
      <c r="AB395" s="13">
        <v>42000</v>
      </c>
      <c r="AC395" s="13">
        <v>42000</v>
      </c>
    </row>
    <row r="396" spans="1:29" x14ac:dyDescent="0.25">
      <c r="A396" s="2" t="str">
        <f t="shared" si="6"/>
        <v>1.3.4E1837510SERVICIOS DE ALIMENTOSDIRECCIÓN GENERAL DE RELACIONES PÚBLICAS</v>
      </c>
      <c r="C396" s="2" t="s">
        <v>487</v>
      </c>
      <c r="D396" s="2" t="s">
        <v>353</v>
      </c>
      <c r="E396" s="2" t="s">
        <v>368</v>
      </c>
      <c r="F396" s="2" t="s">
        <v>354</v>
      </c>
      <c r="G396" s="2" t="s">
        <v>371</v>
      </c>
      <c r="H396" s="2" t="s">
        <v>37</v>
      </c>
      <c r="I396" s="2" t="s">
        <v>380</v>
      </c>
      <c r="J396" s="2" t="s">
        <v>25</v>
      </c>
      <c r="K396" s="2" t="s">
        <v>394</v>
      </c>
      <c r="L396" s="2">
        <v>1</v>
      </c>
      <c r="M396" s="2">
        <v>8</v>
      </c>
      <c r="N396" s="2" t="s">
        <v>412</v>
      </c>
      <c r="O396" s="2"/>
      <c r="P396" s="2"/>
      <c r="Q396" s="2">
        <v>3751</v>
      </c>
      <c r="R396" s="2" t="s">
        <v>19</v>
      </c>
      <c r="S396" s="2">
        <v>0</v>
      </c>
      <c r="T396" s="2" t="s">
        <v>34</v>
      </c>
      <c r="U396" s="5">
        <v>3000</v>
      </c>
      <c r="V396" s="2"/>
      <c r="W396" s="2" t="s">
        <v>22</v>
      </c>
      <c r="X396" s="2" t="s">
        <v>412</v>
      </c>
      <c r="Y396" s="2" t="s">
        <v>215</v>
      </c>
      <c r="Z396" s="2" t="s">
        <v>214</v>
      </c>
      <c r="AA396" s="2" t="s">
        <v>216</v>
      </c>
      <c r="AB396" s="13">
        <v>42000</v>
      </c>
      <c r="AC396" s="13">
        <v>42000</v>
      </c>
    </row>
    <row r="397" spans="1:29" x14ac:dyDescent="0.25">
      <c r="A397" s="2" t="str">
        <f t="shared" si="6"/>
        <v>1.3.4E7527110SACRIFICIO DE BOVINOS Y PORCINOS EN EL RASTRO MUNICIPALDIRECCIÓN DE RASTRO</v>
      </c>
      <c r="C397" s="2" t="s">
        <v>487</v>
      </c>
      <c r="D397" s="2" t="s">
        <v>353</v>
      </c>
      <c r="E397" s="2" t="s">
        <v>368</v>
      </c>
      <c r="F397" s="2" t="s">
        <v>354</v>
      </c>
      <c r="G397" s="2" t="s">
        <v>371</v>
      </c>
      <c r="H397" s="2" t="s">
        <v>37</v>
      </c>
      <c r="I397" s="2" t="s">
        <v>380</v>
      </c>
      <c r="J397" s="2" t="s">
        <v>25</v>
      </c>
      <c r="K397" s="2" t="s">
        <v>394</v>
      </c>
      <c r="L397" s="2">
        <v>7</v>
      </c>
      <c r="M397" s="2">
        <v>5</v>
      </c>
      <c r="N397" s="2" t="s">
        <v>409</v>
      </c>
      <c r="O397" s="2"/>
      <c r="P397" s="2"/>
      <c r="Q397" s="2">
        <v>2711</v>
      </c>
      <c r="R397" s="2" t="s">
        <v>44</v>
      </c>
      <c r="S397" s="2">
        <v>0</v>
      </c>
      <c r="T397" s="2" t="s">
        <v>34</v>
      </c>
      <c r="U397" s="5">
        <v>2000</v>
      </c>
      <c r="V397" s="2"/>
      <c r="W397" s="2" t="s">
        <v>67</v>
      </c>
      <c r="X397" s="2" t="s">
        <v>409</v>
      </c>
      <c r="Y397" s="2" t="s">
        <v>69</v>
      </c>
      <c r="Z397" s="2" t="s">
        <v>115</v>
      </c>
      <c r="AA397" s="14" t="s">
        <v>116</v>
      </c>
      <c r="AB397" s="13">
        <v>40000</v>
      </c>
      <c r="AC397" s="13">
        <v>40000</v>
      </c>
    </row>
    <row r="398" spans="1:29" x14ac:dyDescent="0.25">
      <c r="A398" s="2" t="str">
        <f t="shared" si="6"/>
        <v>1.3.4M5729210BIENES ADQUIRIDOSDIRECCIÓN GENERAL DE ADMINISTRACIÓN</v>
      </c>
      <c r="C398" s="2" t="s">
        <v>487</v>
      </c>
      <c r="D398" s="2" t="s">
        <v>353</v>
      </c>
      <c r="E398" s="2" t="s">
        <v>368</v>
      </c>
      <c r="F398" s="2" t="s">
        <v>354</v>
      </c>
      <c r="G398" s="2" t="s">
        <v>371</v>
      </c>
      <c r="H398" s="2" t="s">
        <v>37</v>
      </c>
      <c r="I398" s="2" t="s">
        <v>380</v>
      </c>
      <c r="J398" s="2" t="s">
        <v>152</v>
      </c>
      <c r="K398" s="2" t="s">
        <v>397</v>
      </c>
      <c r="L398" s="2">
        <v>5</v>
      </c>
      <c r="M398" s="2">
        <v>7</v>
      </c>
      <c r="N398" s="2" t="s">
        <v>411</v>
      </c>
      <c r="O398" s="2"/>
      <c r="P398" s="2"/>
      <c r="Q398" s="2">
        <v>2921</v>
      </c>
      <c r="R398" s="2" t="s">
        <v>108</v>
      </c>
      <c r="S398" s="2">
        <v>0</v>
      </c>
      <c r="T398" s="2" t="s">
        <v>34</v>
      </c>
      <c r="U398" s="5">
        <v>2000</v>
      </c>
      <c r="V398" s="2"/>
      <c r="W398" s="2" t="s">
        <v>149</v>
      </c>
      <c r="X398" s="2" t="s">
        <v>411</v>
      </c>
      <c r="Y398" s="2" t="s">
        <v>150</v>
      </c>
      <c r="Z398" s="2" t="s">
        <v>148</v>
      </c>
      <c r="AA398" s="2" t="s">
        <v>151</v>
      </c>
      <c r="AB398" s="13">
        <v>40000</v>
      </c>
      <c r="AC398" s="13">
        <v>40000</v>
      </c>
    </row>
    <row r="399" spans="1:29" x14ac:dyDescent="0.25">
      <c r="A399" s="2" t="str">
        <f t="shared" si="6"/>
        <v>1.3.4O2037610CONDONACIÓN Y/O REDUCCIÓN DE SANCIONESDIRECIÓN DE ACUERDOS Y SEGUIMIENTO</v>
      </c>
      <c r="C399" s="2" t="s">
        <v>487</v>
      </c>
      <c r="D399" s="2" t="s">
        <v>353</v>
      </c>
      <c r="E399" s="2" t="s">
        <v>368</v>
      </c>
      <c r="F399" s="2" t="s">
        <v>354</v>
      </c>
      <c r="G399" s="2" t="s">
        <v>371</v>
      </c>
      <c r="H399" s="2" t="s">
        <v>37</v>
      </c>
      <c r="I399" s="2" t="s">
        <v>380</v>
      </c>
      <c r="J399" s="2" t="s">
        <v>63</v>
      </c>
      <c r="K399" s="2" t="s">
        <v>398</v>
      </c>
      <c r="L399" s="2">
        <v>2</v>
      </c>
      <c r="M399" s="2">
        <v>0</v>
      </c>
      <c r="N399" s="2" t="s">
        <v>404</v>
      </c>
      <c r="O399" s="2"/>
      <c r="P399" s="2"/>
      <c r="Q399" s="2">
        <v>3761</v>
      </c>
      <c r="R399" s="2" t="s">
        <v>192</v>
      </c>
      <c r="S399" s="2">
        <v>0</v>
      </c>
      <c r="T399" s="2" t="s">
        <v>34</v>
      </c>
      <c r="U399" s="5">
        <v>3000</v>
      </c>
      <c r="V399" s="2"/>
      <c r="W399" s="2" t="s">
        <v>186</v>
      </c>
      <c r="X399" s="2" t="s">
        <v>404</v>
      </c>
      <c r="Y399" s="2" t="s">
        <v>188</v>
      </c>
      <c r="Z399" s="2" t="s">
        <v>189</v>
      </c>
      <c r="AA399" s="2" t="s">
        <v>200</v>
      </c>
      <c r="AB399" s="13">
        <v>70000</v>
      </c>
      <c r="AC399" s="13">
        <v>40000</v>
      </c>
    </row>
    <row r="400" spans="1:29" x14ac:dyDescent="0.25">
      <c r="A400" s="2" t="str">
        <f t="shared" si="6"/>
        <v>1.3.4M1037510APOYO ECONÓMICO A PERSONAS FÍSICAS, ASOCIACIONES E INSTITUCIONES SIN FINES DE LUCROSECRETARÍA PARTICULAR DE PRESIDENCIA</v>
      </c>
      <c r="C400" s="2" t="s">
        <v>487</v>
      </c>
      <c r="D400" s="2" t="s">
        <v>353</v>
      </c>
      <c r="E400" s="2" t="s">
        <v>368</v>
      </c>
      <c r="F400" s="2" t="s">
        <v>354</v>
      </c>
      <c r="G400" s="2" t="s">
        <v>371</v>
      </c>
      <c r="H400" s="2" t="s">
        <v>37</v>
      </c>
      <c r="I400" s="2" t="s">
        <v>380</v>
      </c>
      <c r="J400" s="2" t="s">
        <v>152</v>
      </c>
      <c r="K400" s="2" t="s">
        <v>397</v>
      </c>
      <c r="L400" s="2">
        <v>1</v>
      </c>
      <c r="M400" s="2">
        <v>0</v>
      </c>
      <c r="N400" s="2" t="s">
        <v>404</v>
      </c>
      <c r="O400" s="2"/>
      <c r="P400" s="2"/>
      <c r="Q400" s="2">
        <v>3751</v>
      </c>
      <c r="R400" s="2" t="s">
        <v>19</v>
      </c>
      <c r="S400" s="2">
        <v>0</v>
      </c>
      <c r="T400" s="2" t="s">
        <v>34</v>
      </c>
      <c r="U400" s="5">
        <v>3000</v>
      </c>
      <c r="V400" s="2"/>
      <c r="W400" s="2" t="s">
        <v>22</v>
      </c>
      <c r="X400" s="2" t="s">
        <v>404</v>
      </c>
      <c r="Y400" s="2" t="s">
        <v>211</v>
      </c>
      <c r="Z400" s="2" t="s">
        <v>212</v>
      </c>
      <c r="AA400" s="2" t="s">
        <v>213</v>
      </c>
      <c r="AB400" s="13">
        <v>70000</v>
      </c>
      <c r="AC400" s="13">
        <v>40000</v>
      </c>
    </row>
    <row r="401" spans="1:29" x14ac:dyDescent="0.25">
      <c r="A401" s="2" t="str">
        <f t="shared" si="6"/>
        <v>2.7.1S6822110ADMINISTRACIÓN GENERAL DE LA COORDINACIÓN GENERAL DE PARTICIPACIÓN CIUDADANA Y CONSTRUCCIÓN DE COMUNIDADDESPACHO DE LA COORDINACIÓN GENERAL DE PARTICIPACIÓN CIUDADANA Y CONSTRUCCIÓN DE COMUNIDAD</v>
      </c>
      <c r="C401" s="2" t="s">
        <v>487</v>
      </c>
      <c r="D401" s="2" t="s">
        <v>355</v>
      </c>
      <c r="E401" s="2" t="s">
        <v>369</v>
      </c>
      <c r="F401" s="2" t="s">
        <v>360</v>
      </c>
      <c r="G401" s="2" t="s">
        <v>377</v>
      </c>
      <c r="H401" s="2" t="s">
        <v>141</v>
      </c>
      <c r="I401" s="2" t="s">
        <v>390</v>
      </c>
      <c r="J401" s="2" t="s">
        <v>258</v>
      </c>
      <c r="K401" s="2" t="s">
        <v>401</v>
      </c>
      <c r="L401" s="2">
        <v>6</v>
      </c>
      <c r="M401" s="2">
        <v>8</v>
      </c>
      <c r="N401" s="2" t="s">
        <v>412</v>
      </c>
      <c r="O401" s="2"/>
      <c r="P401" s="2"/>
      <c r="Q401" s="2">
        <v>2211</v>
      </c>
      <c r="R401" s="2" t="s">
        <v>47</v>
      </c>
      <c r="S401" s="2">
        <v>0</v>
      </c>
      <c r="T401" s="2" t="s">
        <v>34</v>
      </c>
      <c r="U401" s="5">
        <v>2000</v>
      </c>
      <c r="V401" s="2"/>
      <c r="W401" s="2" t="s">
        <v>255</v>
      </c>
      <c r="X401" s="2" t="s">
        <v>412</v>
      </c>
      <c r="Y401" s="2" t="s">
        <v>277</v>
      </c>
      <c r="Z401" s="2" t="s">
        <v>276</v>
      </c>
      <c r="AA401" s="2" t="s">
        <v>262</v>
      </c>
      <c r="AB401" s="13">
        <v>110000</v>
      </c>
      <c r="AC401" s="13">
        <v>40000</v>
      </c>
    </row>
    <row r="402" spans="1:29" x14ac:dyDescent="0.25">
      <c r="A402" s="2" t="str">
        <f t="shared" si="6"/>
        <v>2.7.1S6827210TRASLADOS ESCOLARES Y ESCUELAS DE 10DESPACHO DE LA COORDINACIÓN GENERAL DE PARTICIPACIÓN CIUDADANA Y CONSTRUCCIÓN DE COMUNIDAD</v>
      </c>
      <c r="C402" s="2" t="s">
        <v>487</v>
      </c>
      <c r="D402" s="2" t="s">
        <v>355</v>
      </c>
      <c r="E402" s="2" t="s">
        <v>369</v>
      </c>
      <c r="F402" s="2" t="s">
        <v>360</v>
      </c>
      <c r="G402" s="2" t="s">
        <v>377</v>
      </c>
      <c r="H402" s="2" t="s">
        <v>141</v>
      </c>
      <c r="I402" s="2" t="s">
        <v>390</v>
      </c>
      <c r="J402" s="2" t="s">
        <v>258</v>
      </c>
      <c r="K402" s="2" t="s">
        <v>401</v>
      </c>
      <c r="L402" s="2">
        <v>6</v>
      </c>
      <c r="M402" s="2">
        <v>8</v>
      </c>
      <c r="N402" s="2" t="s">
        <v>412</v>
      </c>
      <c r="O402" s="2"/>
      <c r="P402" s="2"/>
      <c r="Q402" s="2">
        <v>2721</v>
      </c>
      <c r="R402" s="2" t="s">
        <v>72</v>
      </c>
      <c r="S402" s="2">
        <v>0</v>
      </c>
      <c r="T402" s="2" t="s">
        <v>34</v>
      </c>
      <c r="U402" s="5">
        <v>2000</v>
      </c>
      <c r="V402" s="2"/>
      <c r="W402" s="2" t="s">
        <v>255</v>
      </c>
      <c r="X402" s="2" t="s">
        <v>412</v>
      </c>
      <c r="Y402" s="2" t="s">
        <v>268</v>
      </c>
      <c r="Z402" s="2" t="s">
        <v>273</v>
      </c>
      <c r="AA402" s="2" t="s">
        <v>262</v>
      </c>
      <c r="AB402" s="13">
        <v>40000</v>
      </c>
      <c r="AC402" s="13">
        <v>40000</v>
      </c>
    </row>
    <row r="403" spans="1:29" x14ac:dyDescent="0.25">
      <c r="A403" s="2" t="str">
        <f t="shared" si="6"/>
        <v>1.3.4E12133510 INDUSTRÍAS REGULADASDIRECCIÓN GENERAL DE PROTECCIÓN Y SUSTENTABILIDAD</v>
      </c>
      <c r="C403" s="2" t="s">
        <v>487</v>
      </c>
      <c r="D403" s="2" t="s">
        <v>353</v>
      </c>
      <c r="E403" s="2" t="s">
        <v>368</v>
      </c>
      <c r="F403" s="2" t="s">
        <v>354</v>
      </c>
      <c r="G403" s="2" t="s">
        <v>371</v>
      </c>
      <c r="H403" s="2" t="s">
        <v>37</v>
      </c>
      <c r="I403" s="2" t="s">
        <v>380</v>
      </c>
      <c r="J403" s="2" t="s">
        <v>25</v>
      </c>
      <c r="K403" s="2" t="s">
        <v>394</v>
      </c>
      <c r="L403" s="2">
        <v>12</v>
      </c>
      <c r="M403" s="2">
        <v>1</v>
      </c>
      <c r="N403" s="2" t="s">
        <v>405</v>
      </c>
      <c r="O403" s="2"/>
      <c r="P403" s="2"/>
      <c r="Q403" s="2">
        <v>3351</v>
      </c>
      <c r="R403" s="2" t="s">
        <v>194</v>
      </c>
      <c r="S403" s="2">
        <v>0</v>
      </c>
      <c r="T403" s="2" t="s">
        <v>34</v>
      </c>
      <c r="U403" s="5">
        <v>3000</v>
      </c>
      <c r="V403" s="2"/>
      <c r="W403" s="2" t="s">
        <v>282</v>
      </c>
      <c r="X403" s="2" t="s">
        <v>405</v>
      </c>
      <c r="Y403" s="2" t="s">
        <v>283</v>
      </c>
      <c r="Z403" s="2" t="s">
        <v>488</v>
      </c>
      <c r="AA403" s="2" t="s">
        <v>347</v>
      </c>
      <c r="AB403" s="13">
        <v>100000</v>
      </c>
      <c r="AC403" s="13">
        <v>100000</v>
      </c>
    </row>
    <row r="404" spans="1:29" x14ac:dyDescent="0.25">
      <c r="A404" s="2" t="str">
        <f t="shared" si="6"/>
        <v>1.3.4E12124710 INDUSTRÍAS REGULADASDIRECCIÓN GENERAL DE PROTECCIÓN Y SUSTENTABILIDAD</v>
      </c>
      <c r="C404" s="2" t="s">
        <v>487</v>
      </c>
      <c r="D404" s="2" t="s">
        <v>353</v>
      </c>
      <c r="E404" s="2" t="s">
        <v>368</v>
      </c>
      <c r="F404" s="2" t="s">
        <v>354</v>
      </c>
      <c r="G404" s="2" t="s">
        <v>371</v>
      </c>
      <c r="H404" s="2" t="s">
        <v>37</v>
      </c>
      <c r="I404" s="2" t="s">
        <v>380</v>
      </c>
      <c r="J404" s="2" t="s">
        <v>25</v>
      </c>
      <c r="K404" s="2" t="s">
        <v>394</v>
      </c>
      <c r="L404" s="2">
        <v>12</v>
      </c>
      <c r="M404" s="2">
        <v>1</v>
      </c>
      <c r="N404" s="2" t="s">
        <v>405</v>
      </c>
      <c r="O404" s="2"/>
      <c r="P404" s="2"/>
      <c r="Q404" s="2">
        <v>2471</v>
      </c>
      <c r="R404" s="2" t="s">
        <v>78</v>
      </c>
      <c r="S404" s="2">
        <v>0</v>
      </c>
      <c r="T404" s="2" t="s">
        <v>34</v>
      </c>
      <c r="U404" s="5">
        <v>2000</v>
      </c>
      <c r="V404" s="2"/>
      <c r="W404" s="2" t="s">
        <v>282</v>
      </c>
      <c r="X404" s="2" t="s">
        <v>405</v>
      </c>
      <c r="Y404" s="2" t="s">
        <v>283</v>
      </c>
      <c r="Z404" s="2" t="s">
        <v>488</v>
      </c>
      <c r="AA404" s="2" t="s">
        <v>347</v>
      </c>
      <c r="AB404" s="13">
        <v>90000</v>
      </c>
      <c r="AC404" s="13">
        <v>0</v>
      </c>
    </row>
    <row r="405" spans="1:29" x14ac:dyDescent="0.25">
      <c r="A405" s="2" t="str">
        <f t="shared" si="6"/>
        <v>1.3.5O3027110DEFENSORÍA LEGAL DESPACHO DE LA SINDICATURA</v>
      </c>
      <c r="C405" s="2" t="s">
        <v>487</v>
      </c>
      <c r="D405" s="2" t="s">
        <v>353</v>
      </c>
      <c r="E405" s="2" t="s">
        <v>368</v>
      </c>
      <c r="F405" s="2" t="s">
        <v>354</v>
      </c>
      <c r="G405" s="2" t="s">
        <v>371</v>
      </c>
      <c r="H405" s="2" t="s">
        <v>304</v>
      </c>
      <c r="I405" s="2" t="s">
        <v>381</v>
      </c>
      <c r="J405" s="2" t="s">
        <v>63</v>
      </c>
      <c r="K405" s="2" t="s">
        <v>398</v>
      </c>
      <c r="L405" s="2">
        <v>3</v>
      </c>
      <c r="M405" s="2">
        <v>0</v>
      </c>
      <c r="N405" s="2" t="s">
        <v>404</v>
      </c>
      <c r="O405" s="2"/>
      <c r="P405" s="2"/>
      <c r="Q405" s="2">
        <v>2711</v>
      </c>
      <c r="R405" s="2" t="s">
        <v>44</v>
      </c>
      <c r="S405" s="2">
        <v>0</v>
      </c>
      <c r="T405" s="2" t="s">
        <v>34</v>
      </c>
      <c r="U405" s="5">
        <v>2000</v>
      </c>
      <c r="V405" s="2"/>
      <c r="W405" s="2" t="s">
        <v>305</v>
      </c>
      <c r="X405" s="2" t="s">
        <v>404</v>
      </c>
      <c r="Y405" s="2" t="s">
        <v>306</v>
      </c>
      <c r="Z405" s="2" t="s">
        <v>307</v>
      </c>
      <c r="AA405" s="2" t="s">
        <v>308</v>
      </c>
      <c r="AB405" s="13">
        <v>40000</v>
      </c>
      <c r="AC405" s="13">
        <v>40000</v>
      </c>
    </row>
    <row r="406" spans="1:29" x14ac:dyDescent="0.25">
      <c r="A406" s="2" t="str">
        <f t="shared" si="6"/>
        <v>1.3.5O3039210DEFENSORÍA LEGAL DESPACHO DE LA SINDICATURA</v>
      </c>
      <c r="C406" s="2" t="s">
        <v>487</v>
      </c>
      <c r="D406" s="2" t="s">
        <v>353</v>
      </c>
      <c r="E406" s="2" t="s">
        <v>368</v>
      </c>
      <c r="F406" s="2" t="s">
        <v>354</v>
      </c>
      <c r="G406" s="2" t="s">
        <v>371</v>
      </c>
      <c r="H406" s="2" t="s">
        <v>304</v>
      </c>
      <c r="I406" s="2" t="s">
        <v>381</v>
      </c>
      <c r="J406" s="2" t="s">
        <v>63</v>
      </c>
      <c r="K406" s="2" t="s">
        <v>398</v>
      </c>
      <c r="L406" s="2">
        <v>3</v>
      </c>
      <c r="M406" s="2">
        <v>0</v>
      </c>
      <c r="N406" s="2" t="s">
        <v>404</v>
      </c>
      <c r="O406" s="2"/>
      <c r="P406" s="2"/>
      <c r="Q406" s="2">
        <v>3921</v>
      </c>
      <c r="R406" s="2" t="s">
        <v>309</v>
      </c>
      <c r="S406" s="2">
        <v>0</v>
      </c>
      <c r="T406" s="2" t="s">
        <v>34</v>
      </c>
      <c r="U406" s="5">
        <v>3000</v>
      </c>
      <c r="V406" s="2"/>
      <c r="W406" s="2" t="s">
        <v>305</v>
      </c>
      <c r="X406" s="2" t="s">
        <v>404</v>
      </c>
      <c r="Y406" s="2" t="s">
        <v>306</v>
      </c>
      <c r="Z406" s="2" t="s">
        <v>307</v>
      </c>
      <c r="AA406" s="2" t="s">
        <v>308</v>
      </c>
      <c r="AB406" s="13">
        <v>40000</v>
      </c>
      <c r="AC406" s="13">
        <v>40000</v>
      </c>
    </row>
    <row r="407" spans="1:29" x14ac:dyDescent="0.25">
      <c r="A407" s="2" t="str">
        <f t="shared" si="6"/>
        <v>2.1.5R7354210CONTROL DE FELINOS, CANINOS Y VIDA SILVESTRE EN EL MUNICIPIOUNIDAD DE ACOPIO Y SALUD ANIMAL MUNICIPAL</v>
      </c>
      <c r="C407" s="2" t="s">
        <v>487</v>
      </c>
      <c r="D407" s="2" t="s">
        <v>355</v>
      </c>
      <c r="E407" s="2" t="s">
        <v>369</v>
      </c>
      <c r="F407" s="2" t="s">
        <v>364</v>
      </c>
      <c r="G407" s="2" t="s">
        <v>373</v>
      </c>
      <c r="H407" s="2" t="s">
        <v>341</v>
      </c>
      <c r="I407" s="2" t="s">
        <v>384</v>
      </c>
      <c r="J407" s="2" t="s">
        <v>51</v>
      </c>
      <c r="K407" s="2" t="s">
        <v>400</v>
      </c>
      <c r="L407" s="2">
        <v>7</v>
      </c>
      <c r="M407" s="2">
        <v>3</v>
      </c>
      <c r="N407" s="2" t="s">
        <v>407</v>
      </c>
      <c r="O407" s="2"/>
      <c r="P407" s="2"/>
      <c r="Q407" s="2">
        <v>5421</v>
      </c>
      <c r="R407" s="2" t="s">
        <v>81</v>
      </c>
      <c r="S407" s="2">
        <v>0</v>
      </c>
      <c r="T407" s="2" t="s">
        <v>34</v>
      </c>
      <c r="U407" s="9">
        <v>5000</v>
      </c>
      <c r="V407" s="2"/>
      <c r="W407" s="2" t="s">
        <v>67</v>
      </c>
      <c r="X407" s="2" t="s">
        <v>407</v>
      </c>
      <c r="Y407" s="2" t="s">
        <v>343</v>
      </c>
      <c r="Z407" s="2" t="s">
        <v>344</v>
      </c>
      <c r="AA407" s="2" t="s">
        <v>345</v>
      </c>
      <c r="AB407" s="13">
        <v>40000</v>
      </c>
      <c r="AC407" s="13">
        <v>40000</v>
      </c>
    </row>
    <row r="408" spans="1:29" x14ac:dyDescent="0.25">
      <c r="A408" s="2" t="str">
        <f t="shared" si="6"/>
        <v>1.3.4E1837210SERVICIOS DE ALIMENTOSDIRECCIÓN GENERAL DE RELACIONES PÚBLICAS</v>
      </c>
      <c r="C408" s="2" t="s">
        <v>487</v>
      </c>
      <c r="D408" s="2" t="s">
        <v>353</v>
      </c>
      <c r="E408" s="2" t="s">
        <v>368</v>
      </c>
      <c r="F408" s="2" t="s">
        <v>354</v>
      </c>
      <c r="G408" s="2" t="s">
        <v>371</v>
      </c>
      <c r="H408" s="2" t="s">
        <v>37</v>
      </c>
      <c r="I408" s="2" t="s">
        <v>380</v>
      </c>
      <c r="J408" s="2" t="s">
        <v>25</v>
      </c>
      <c r="K408" s="2" t="s">
        <v>394</v>
      </c>
      <c r="L408" s="2">
        <v>1</v>
      </c>
      <c r="M408" s="2">
        <v>8</v>
      </c>
      <c r="N408" s="2" t="s">
        <v>412</v>
      </c>
      <c r="O408" s="2"/>
      <c r="P408" s="2"/>
      <c r="Q408" s="2">
        <v>3721</v>
      </c>
      <c r="R408" s="2" t="s">
        <v>191</v>
      </c>
      <c r="S408" s="2">
        <v>0</v>
      </c>
      <c r="T408" s="2" t="s">
        <v>34</v>
      </c>
      <c r="U408" s="5">
        <v>3000</v>
      </c>
      <c r="V408" s="2"/>
      <c r="W408" s="2" t="s">
        <v>22</v>
      </c>
      <c r="X408" s="2" t="s">
        <v>412</v>
      </c>
      <c r="Y408" s="2" t="s">
        <v>215</v>
      </c>
      <c r="Z408" s="2" t="s">
        <v>214</v>
      </c>
      <c r="AA408" s="2" t="s">
        <v>216</v>
      </c>
      <c r="AB408" s="13">
        <v>36000</v>
      </c>
      <c r="AC408" s="13">
        <v>36000</v>
      </c>
    </row>
    <row r="409" spans="1:29" x14ac:dyDescent="0.25">
      <c r="A409" s="2" t="str">
        <f t="shared" si="6"/>
        <v>2.1.5R7329110CONTROL DE FELINOS, CANINOS Y VIDA SILVESTRE EN EL MUNICIPIOUNIDAD DE ACOPIO Y SALUD ANIMAL MUNICIPAL</v>
      </c>
      <c r="C409" s="2" t="s">
        <v>487</v>
      </c>
      <c r="D409" s="2" t="s">
        <v>355</v>
      </c>
      <c r="E409" s="2" t="s">
        <v>369</v>
      </c>
      <c r="F409" s="2" t="s">
        <v>364</v>
      </c>
      <c r="G409" s="2" t="s">
        <v>373</v>
      </c>
      <c r="H409" s="2" t="s">
        <v>341</v>
      </c>
      <c r="I409" s="2" t="s">
        <v>384</v>
      </c>
      <c r="J409" s="2" t="s">
        <v>51</v>
      </c>
      <c r="K409" s="2" t="s">
        <v>400</v>
      </c>
      <c r="L409" s="2">
        <v>7</v>
      </c>
      <c r="M409" s="2">
        <v>3</v>
      </c>
      <c r="N409" s="2" t="s">
        <v>407</v>
      </c>
      <c r="O409" s="2"/>
      <c r="P409" s="2"/>
      <c r="Q409" s="2">
        <v>2911</v>
      </c>
      <c r="R409" s="2" t="s">
        <v>15</v>
      </c>
      <c r="S409" s="2">
        <v>0</v>
      </c>
      <c r="T409" s="2" t="s">
        <v>34</v>
      </c>
      <c r="U409" s="5">
        <v>2000</v>
      </c>
      <c r="V409" s="2"/>
      <c r="W409" s="2" t="s">
        <v>67</v>
      </c>
      <c r="X409" s="2" t="s">
        <v>407</v>
      </c>
      <c r="Y409" s="2" t="s">
        <v>343</v>
      </c>
      <c r="Z409" s="2" t="s">
        <v>344</v>
      </c>
      <c r="AA409" s="2" t="s">
        <v>345</v>
      </c>
      <c r="AB409" s="13">
        <v>35000</v>
      </c>
      <c r="AC409" s="13">
        <v>35000</v>
      </c>
    </row>
    <row r="410" spans="1:29" x14ac:dyDescent="0.25">
      <c r="A410" s="2" t="str">
        <f t="shared" si="6"/>
        <v>3.8.2E1729110SISTEMAS INFORMATICOS MODERNIZADOS RECIBIDOSDIRECCION GENERAL DE INNOVACION GUBERNAMENTAL</v>
      </c>
      <c r="C410" s="2" t="s">
        <v>487</v>
      </c>
      <c r="D410" s="2" t="s">
        <v>358</v>
      </c>
      <c r="E410" s="2" t="s">
        <v>370</v>
      </c>
      <c r="F410" s="2" t="s">
        <v>359</v>
      </c>
      <c r="G410" s="2" t="s">
        <v>379</v>
      </c>
      <c r="H410" s="2" t="s">
        <v>24</v>
      </c>
      <c r="I410" s="2" t="s">
        <v>392</v>
      </c>
      <c r="J410" s="2" t="s">
        <v>25</v>
      </c>
      <c r="K410" s="2" t="s">
        <v>394</v>
      </c>
      <c r="L410" s="2">
        <v>1</v>
      </c>
      <c r="M410" s="2">
        <v>7</v>
      </c>
      <c r="N410" s="2" t="s">
        <v>411</v>
      </c>
      <c r="O410" s="2"/>
      <c r="P410" s="2"/>
      <c r="Q410" s="2">
        <v>2911</v>
      </c>
      <c r="R410" s="2" t="s">
        <v>15</v>
      </c>
      <c r="S410" s="2">
        <v>0</v>
      </c>
      <c r="T410" s="2" t="s">
        <v>34</v>
      </c>
      <c r="U410" s="5">
        <v>2000</v>
      </c>
      <c r="V410" s="2"/>
      <c r="W410" s="2" t="s">
        <v>22</v>
      </c>
      <c r="X410" s="2" t="s">
        <v>411</v>
      </c>
      <c r="Y410" s="2" t="s">
        <v>23</v>
      </c>
      <c r="Z410" s="2" t="s">
        <v>13</v>
      </c>
      <c r="AA410" s="2" t="s">
        <v>14</v>
      </c>
      <c r="AB410" s="13">
        <v>30000</v>
      </c>
      <c r="AC410" s="13">
        <v>30000</v>
      </c>
    </row>
    <row r="411" spans="1:29" x14ac:dyDescent="0.25">
      <c r="A411" s="2" t="str">
        <f t="shared" si="6"/>
        <v>3.8.2E1729110INFRAESTRUCTURA TECNOLOGICA ENTREGADADIRECCION GENERAL DE INNOVACION GUBERNAMENTAL</v>
      </c>
      <c r="C411" s="2" t="s">
        <v>487</v>
      </c>
      <c r="D411" s="2" t="s">
        <v>358</v>
      </c>
      <c r="E411" s="2" t="s">
        <v>370</v>
      </c>
      <c r="F411" s="2" t="s">
        <v>359</v>
      </c>
      <c r="G411" s="2" t="s">
        <v>379</v>
      </c>
      <c r="H411" s="2" t="s">
        <v>24</v>
      </c>
      <c r="I411" s="2" t="s">
        <v>392</v>
      </c>
      <c r="J411" s="2" t="s">
        <v>25</v>
      </c>
      <c r="K411" s="2" t="s">
        <v>394</v>
      </c>
      <c r="L411" s="2">
        <v>1</v>
      </c>
      <c r="M411" s="2">
        <v>7</v>
      </c>
      <c r="N411" s="2" t="s">
        <v>411</v>
      </c>
      <c r="O411" s="2"/>
      <c r="P411" s="2"/>
      <c r="Q411" s="2">
        <v>2911</v>
      </c>
      <c r="R411" s="2" t="s">
        <v>15</v>
      </c>
      <c r="S411" s="2">
        <v>0</v>
      </c>
      <c r="T411" s="2" t="s">
        <v>34</v>
      </c>
      <c r="U411" s="5">
        <v>2000</v>
      </c>
      <c r="V411" s="2"/>
      <c r="W411" s="2" t="s">
        <v>22</v>
      </c>
      <c r="X411" s="2" t="s">
        <v>411</v>
      </c>
      <c r="Y411" s="2" t="s">
        <v>23</v>
      </c>
      <c r="Z411" s="2" t="s">
        <v>26</v>
      </c>
      <c r="AA411" s="2" t="s">
        <v>14</v>
      </c>
      <c r="AB411" s="13">
        <v>30000</v>
      </c>
      <c r="AC411" s="13">
        <v>30000</v>
      </c>
    </row>
    <row r="412" spans="1:29" x14ac:dyDescent="0.25">
      <c r="A412" s="2" t="str">
        <f t="shared" si="6"/>
        <v>1.3.4P1727110PROGRAMAS SOCIALES MUNICIPALES EVALUADOS DE MANERA INTERNA Y EXTERNADESPACHO DE LA JEFATURA DE GABINETE</v>
      </c>
      <c r="C412" s="2" t="s">
        <v>487</v>
      </c>
      <c r="D412" s="2" t="s">
        <v>353</v>
      </c>
      <c r="E412" s="2" t="s">
        <v>368</v>
      </c>
      <c r="F412" s="2" t="s">
        <v>354</v>
      </c>
      <c r="G412" s="2" t="s">
        <v>371</v>
      </c>
      <c r="H412" s="2" t="s">
        <v>37</v>
      </c>
      <c r="I412" s="2" t="s">
        <v>380</v>
      </c>
      <c r="J412" s="2" t="s">
        <v>36</v>
      </c>
      <c r="K412" s="2" t="s">
        <v>399</v>
      </c>
      <c r="L412" s="2">
        <v>1</v>
      </c>
      <c r="M412" s="2">
        <v>7</v>
      </c>
      <c r="N412" s="2" t="s">
        <v>411</v>
      </c>
      <c r="O412" s="2"/>
      <c r="P412" s="2"/>
      <c r="Q412" s="2">
        <v>2711</v>
      </c>
      <c r="R412" s="2" t="s">
        <v>44</v>
      </c>
      <c r="S412" s="2">
        <v>0</v>
      </c>
      <c r="T412" s="2" t="s">
        <v>34</v>
      </c>
      <c r="U412" s="5">
        <v>2000</v>
      </c>
      <c r="V412" s="2"/>
      <c r="W412" s="2" t="s">
        <v>22</v>
      </c>
      <c r="X412" s="2" t="s">
        <v>411</v>
      </c>
      <c r="Y412" s="2" t="s">
        <v>39</v>
      </c>
      <c r="Z412" s="2" t="s">
        <v>49</v>
      </c>
      <c r="AA412" s="2" t="s">
        <v>35</v>
      </c>
      <c r="AB412" s="13">
        <v>30000</v>
      </c>
      <c r="AC412" s="13">
        <v>30000</v>
      </c>
    </row>
    <row r="413" spans="1:29" x14ac:dyDescent="0.25">
      <c r="A413" s="2" t="str">
        <f t="shared" si="6"/>
        <v>2.1.5R7352110CONTROL DE FELINOS, CANINOS Y VIDA SILVESTRE EN EL MUNICIPIOUNIDAD DE ACOPIO Y SALUD ANIMAL MUNICIPAL</v>
      </c>
      <c r="C413" s="2" t="s">
        <v>487</v>
      </c>
      <c r="D413" s="2" t="s">
        <v>355</v>
      </c>
      <c r="E413" s="2" t="s">
        <v>369</v>
      </c>
      <c r="F413" s="2" t="s">
        <v>364</v>
      </c>
      <c r="G413" s="2" t="s">
        <v>373</v>
      </c>
      <c r="H413" s="2" t="s">
        <v>341</v>
      </c>
      <c r="I413" s="2" t="s">
        <v>384</v>
      </c>
      <c r="J413" s="2" t="s">
        <v>51</v>
      </c>
      <c r="K413" s="2" t="s">
        <v>400</v>
      </c>
      <c r="L413" s="2">
        <v>7</v>
      </c>
      <c r="M413" s="2">
        <v>3</v>
      </c>
      <c r="N413" s="2" t="s">
        <v>407</v>
      </c>
      <c r="O413" s="2"/>
      <c r="P413" s="2"/>
      <c r="Q413" s="2">
        <v>5211</v>
      </c>
      <c r="R413" s="2" t="s">
        <v>29</v>
      </c>
      <c r="S413" s="2">
        <v>0</v>
      </c>
      <c r="T413" s="2" t="s">
        <v>34</v>
      </c>
      <c r="U413" s="9">
        <v>5000</v>
      </c>
      <c r="V413" s="2"/>
      <c r="W413" s="2" t="s">
        <v>67</v>
      </c>
      <c r="X413" s="2" t="s">
        <v>407</v>
      </c>
      <c r="Y413" s="2" t="s">
        <v>343</v>
      </c>
      <c r="Z413" s="2" t="s">
        <v>344</v>
      </c>
      <c r="AA413" s="2" t="s">
        <v>345</v>
      </c>
      <c r="AB413" s="13">
        <v>30000</v>
      </c>
      <c r="AC413" s="13">
        <v>30000</v>
      </c>
    </row>
    <row r="414" spans="1:29" x14ac:dyDescent="0.25">
      <c r="A414" s="2" t="str">
        <f t="shared" si="6"/>
        <v>1.7.1R8228210EQUIPAMIENTOCOMISARÍA DE LA POLICÍA PREVENTIVA MUNICIPAL</v>
      </c>
      <c r="C414" s="2" t="s">
        <v>487</v>
      </c>
      <c r="D414" s="2" t="s">
        <v>353</v>
      </c>
      <c r="E414" s="2" t="s">
        <v>368</v>
      </c>
      <c r="F414" s="2" t="s">
        <v>362</v>
      </c>
      <c r="G414" s="2" t="s">
        <v>372</v>
      </c>
      <c r="H414" s="2" t="s">
        <v>178</v>
      </c>
      <c r="I414" s="2" t="s">
        <v>382</v>
      </c>
      <c r="J414" s="2" t="s">
        <v>51</v>
      </c>
      <c r="K414" s="2" t="s">
        <v>400</v>
      </c>
      <c r="L414" s="2">
        <v>8</v>
      </c>
      <c r="M414" s="2">
        <v>2</v>
      </c>
      <c r="N414" s="2" t="s">
        <v>406</v>
      </c>
      <c r="O414" s="2"/>
      <c r="P414" s="2"/>
      <c r="Q414" s="2">
        <v>2821</v>
      </c>
      <c r="R414" s="2" t="s">
        <v>124</v>
      </c>
      <c r="S414" s="2">
        <v>0</v>
      </c>
      <c r="T414" s="2" t="s">
        <v>34</v>
      </c>
      <c r="U414" s="5">
        <v>2000</v>
      </c>
      <c r="V414" s="2"/>
      <c r="W414" s="2" t="s">
        <v>175</v>
      </c>
      <c r="X414" s="2" t="s">
        <v>406</v>
      </c>
      <c r="Y414" s="2" t="s">
        <v>176</v>
      </c>
      <c r="Z414" s="2" t="s">
        <v>177</v>
      </c>
      <c r="AA414" s="2" t="s">
        <v>175</v>
      </c>
      <c r="AB414" s="13">
        <v>30000</v>
      </c>
      <c r="AC414" s="13">
        <v>30000</v>
      </c>
    </row>
    <row r="415" spans="1:29" x14ac:dyDescent="0.25">
      <c r="A415" s="2" t="str">
        <f t="shared" si="6"/>
        <v>1.7.1R8237510EQUIPAMIENTOCOMISARÍA DE LA POLICÍA PREVENTIVA MUNICIPAL</v>
      </c>
      <c r="C415" s="2" t="s">
        <v>487</v>
      </c>
      <c r="D415" s="2" t="s">
        <v>353</v>
      </c>
      <c r="E415" s="2" t="s">
        <v>368</v>
      </c>
      <c r="F415" s="2" t="s">
        <v>362</v>
      </c>
      <c r="G415" s="2" t="s">
        <v>372</v>
      </c>
      <c r="H415" s="2" t="s">
        <v>178</v>
      </c>
      <c r="I415" s="2" t="s">
        <v>382</v>
      </c>
      <c r="J415" s="2" t="s">
        <v>51</v>
      </c>
      <c r="K415" s="2" t="s">
        <v>400</v>
      </c>
      <c r="L415" s="2">
        <v>8</v>
      </c>
      <c r="M415" s="2">
        <v>2</v>
      </c>
      <c r="N415" s="2" t="s">
        <v>406</v>
      </c>
      <c r="O415" s="2"/>
      <c r="P415" s="2"/>
      <c r="Q415" s="2">
        <v>3751</v>
      </c>
      <c r="R415" s="2" t="s">
        <v>19</v>
      </c>
      <c r="S415" s="2">
        <v>0</v>
      </c>
      <c r="T415" s="2" t="s">
        <v>34</v>
      </c>
      <c r="U415" s="5">
        <v>3000</v>
      </c>
      <c r="V415" s="2"/>
      <c r="W415" s="2" t="s">
        <v>175</v>
      </c>
      <c r="X415" s="2" t="s">
        <v>406</v>
      </c>
      <c r="Y415" s="2" t="s">
        <v>176</v>
      </c>
      <c r="Z415" s="2" t="s">
        <v>177</v>
      </c>
      <c r="AA415" s="2" t="s">
        <v>175</v>
      </c>
      <c r="AB415" s="13">
        <v>30000</v>
      </c>
      <c r="AC415" s="13">
        <v>30000</v>
      </c>
    </row>
    <row r="416" spans="1:29" x14ac:dyDescent="0.25">
      <c r="A416" s="2" t="str">
        <f t="shared" si="6"/>
        <v>1.7.1R8237510CAPACITACIÓNCOMISARÍA DE LA POLICÍA PREVENTIVA MUNICIPAL</v>
      </c>
      <c r="C416" s="2" t="s">
        <v>487</v>
      </c>
      <c r="D416" s="2" t="s">
        <v>353</v>
      </c>
      <c r="E416" s="2" t="s">
        <v>368</v>
      </c>
      <c r="F416" s="2" t="s">
        <v>362</v>
      </c>
      <c r="G416" s="2" t="s">
        <v>372</v>
      </c>
      <c r="H416" s="2" t="s">
        <v>178</v>
      </c>
      <c r="I416" s="2" t="s">
        <v>382</v>
      </c>
      <c r="J416" s="2" t="s">
        <v>51</v>
      </c>
      <c r="K416" s="2" t="s">
        <v>400</v>
      </c>
      <c r="L416" s="2">
        <v>8</v>
      </c>
      <c r="M416" s="2">
        <v>2</v>
      </c>
      <c r="N416" s="2" t="s">
        <v>406</v>
      </c>
      <c r="O416" s="2"/>
      <c r="P416" s="2"/>
      <c r="Q416" s="2">
        <v>3751</v>
      </c>
      <c r="R416" s="2" t="s">
        <v>19</v>
      </c>
      <c r="S416" s="2">
        <v>0</v>
      </c>
      <c r="T416" s="2" t="s">
        <v>34</v>
      </c>
      <c r="U416" s="5">
        <v>3000</v>
      </c>
      <c r="V416" s="2"/>
      <c r="W416" s="2" t="s">
        <v>175</v>
      </c>
      <c r="X416" s="2" t="s">
        <v>406</v>
      </c>
      <c r="Y416" s="2" t="s">
        <v>176</v>
      </c>
      <c r="Z416" s="2" t="s">
        <v>182</v>
      </c>
      <c r="AA416" s="2" t="s">
        <v>175</v>
      </c>
      <c r="AB416" s="13">
        <v>30000</v>
      </c>
      <c r="AC416" s="13">
        <v>30000</v>
      </c>
    </row>
    <row r="417" spans="1:29" x14ac:dyDescent="0.25">
      <c r="A417" s="2" t="str">
        <f t="shared" si="6"/>
        <v>1.3.4O2037110CONDONACIÓN Y/O REDUCCIÓN DE SANCIONESDIRECIÓN DE ACUERDOS Y SEGUIMIENTO</v>
      </c>
      <c r="C417" s="2" t="s">
        <v>487</v>
      </c>
      <c r="D417" s="2" t="s">
        <v>353</v>
      </c>
      <c r="E417" s="2" t="s">
        <v>368</v>
      </c>
      <c r="F417" s="2" t="s">
        <v>354</v>
      </c>
      <c r="G417" s="2" t="s">
        <v>371</v>
      </c>
      <c r="H417" s="2" t="s">
        <v>37</v>
      </c>
      <c r="I417" s="2" t="s">
        <v>380</v>
      </c>
      <c r="J417" s="2" t="s">
        <v>63</v>
      </c>
      <c r="K417" s="2" t="s">
        <v>398</v>
      </c>
      <c r="L417" s="2">
        <v>2</v>
      </c>
      <c r="M417" s="2">
        <v>0</v>
      </c>
      <c r="N417" s="2" t="s">
        <v>404</v>
      </c>
      <c r="O417" s="2"/>
      <c r="P417" s="2"/>
      <c r="Q417" s="2">
        <v>3711</v>
      </c>
      <c r="R417" s="2" t="s">
        <v>18</v>
      </c>
      <c r="S417" s="2">
        <v>0</v>
      </c>
      <c r="T417" s="2" t="s">
        <v>34</v>
      </c>
      <c r="U417" s="5">
        <v>3000</v>
      </c>
      <c r="V417" s="2"/>
      <c r="W417" s="2" t="s">
        <v>186</v>
      </c>
      <c r="X417" s="2" t="s">
        <v>404</v>
      </c>
      <c r="Y417" s="2" t="s">
        <v>188</v>
      </c>
      <c r="Z417" s="2" t="s">
        <v>189</v>
      </c>
      <c r="AA417" s="2" t="s">
        <v>200</v>
      </c>
      <c r="AB417" s="13">
        <v>90000</v>
      </c>
      <c r="AC417" s="13">
        <v>30000</v>
      </c>
    </row>
    <row r="418" spans="1:29" x14ac:dyDescent="0.25">
      <c r="A418" s="2" t="str">
        <f t="shared" si="6"/>
        <v>1.3.4O2037110ACTAS DE INSTALACIÓN DE MESAS DE PAZDIRECCIÓN GENERAL DE CULTURA DE PAZ</v>
      </c>
      <c r="C418" s="2" t="s">
        <v>487</v>
      </c>
      <c r="D418" s="2" t="s">
        <v>353</v>
      </c>
      <c r="E418" s="2" t="s">
        <v>368</v>
      </c>
      <c r="F418" s="2" t="s">
        <v>354</v>
      </c>
      <c r="G418" s="2" t="s">
        <v>371</v>
      </c>
      <c r="H418" s="2" t="s">
        <v>37</v>
      </c>
      <c r="I418" s="2" t="s">
        <v>380</v>
      </c>
      <c r="J418" s="2" t="s">
        <v>63</v>
      </c>
      <c r="K418" s="2" t="s">
        <v>398</v>
      </c>
      <c r="L418" s="2">
        <v>2</v>
      </c>
      <c r="M418" s="2">
        <v>0</v>
      </c>
      <c r="N418" s="2" t="s">
        <v>404</v>
      </c>
      <c r="O418" s="2"/>
      <c r="P418" s="2"/>
      <c r="Q418" s="2">
        <v>3711</v>
      </c>
      <c r="R418" s="2" t="s">
        <v>18</v>
      </c>
      <c r="S418" s="2">
        <v>0</v>
      </c>
      <c r="T418" s="2" t="s">
        <v>34</v>
      </c>
      <c r="U418" s="5">
        <v>3000</v>
      </c>
      <c r="V418" s="2"/>
      <c r="W418" s="2" t="s">
        <v>186</v>
      </c>
      <c r="X418" s="2" t="s">
        <v>404</v>
      </c>
      <c r="Y418" s="2" t="s">
        <v>188</v>
      </c>
      <c r="Z418" s="2" t="s">
        <v>193</v>
      </c>
      <c r="AA418" s="2" t="s">
        <v>201</v>
      </c>
      <c r="AB418" s="13">
        <v>105000</v>
      </c>
      <c r="AC418" s="13">
        <v>30000</v>
      </c>
    </row>
    <row r="419" spans="1:29" x14ac:dyDescent="0.25">
      <c r="A419" s="2" t="str">
        <f t="shared" si="6"/>
        <v>1.3.4O2037510CONDONACIÓN Y/O REDUCCIÓN DE SANCIONESDIRECIÓN DE ACUERDOS Y SEGUIMIENTO</v>
      </c>
      <c r="C419" s="2" t="s">
        <v>487</v>
      </c>
      <c r="D419" s="2" t="s">
        <v>353</v>
      </c>
      <c r="E419" s="2" t="s">
        <v>368</v>
      </c>
      <c r="F419" s="2" t="s">
        <v>354</v>
      </c>
      <c r="G419" s="2" t="s">
        <v>371</v>
      </c>
      <c r="H419" s="2" t="s">
        <v>37</v>
      </c>
      <c r="I419" s="2" t="s">
        <v>380</v>
      </c>
      <c r="J419" s="2" t="s">
        <v>63</v>
      </c>
      <c r="K419" s="2" t="s">
        <v>398</v>
      </c>
      <c r="L419" s="2">
        <v>2</v>
      </c>
      <c r="M419" s="2">
        <v>0</v>
      </c>
      <c r="N419" s="2" t="s">
        <v>404</v>
      </c>
      <c r="O419" s="2"/>
      <c r="P419" s="2"/>
      <c r="Q419" s="2">
        <v>3751</v>
      </c>
      <c r="R419" s="2" t="s">
        <v>19</v>
      </c>
      <c r="S419" s="2">
        <v>0</v>
      </c>
      <c r="T419" s="2" t="s">
        <v>34</v>
      </c>
      <c r="U419" s="5">
        <v>3000</v>
      </c>
      <c r="V419" s="2"/>
      <c r="W419" s="2" t="s">
        <v>186</v>
      </c>
      <c r="X419" s="2" t="s">
        <v>404</v>
      </c>
      <c r="Y419" s="2" t="s">
        <v>188</v>
      </c>
      <c r="Z419" s="2" t="s">
        <v>189</v>
      </c>
      <c r="AA419" s="2" t="s">
        <v>200</v>
      </c>
      <c r="AB419" s="13">
        <v>80000</v>
      </c>
      <c r="AC419" s="13">
        <v>30000</v>
      </c>
    </row>
    <row r="420" spans="1:29" x14ac:dyDescent="0.25">
      <c r="A420" s="2" t="str">
        <f t="shared" si="6"/>
        <v>1.3.4O2037510ACTAS DE INSTALACIÓN DE MESAS DE PAZDIRECCIÓN GENERAL DE CULTURA DE PAZ</v>
      </c>
      <c r="C420" s="2" t="s">
        <v>487</v>
      </c>
      <c r="D420" s="2" t="s">
        <v>353</v>
      </c>
      <c r="E420" s="2" t="s">
        <v>368</v>
      </c>
      <c r="F420" s="2" t="s">
        <v>354</v>
      </c>
      <c r="G420" s="2" t="s">
        <v>371</v>
      </c>
      <c r="H420" s="2" t="s">
        <v>37</v>
      </c>
      <c r="I420" s="2" t="s">
        <v>380</v>
      </c>
      <c r="J420" s="2" t="s">
        <v>63</v>
      </c>
      <c r="K420" s="2" t="s">
        <v>398</v>
      </c>
      <c r="L420" s="2">
        <v>2</v>
      </c>
      <c r="M420" s="2">
        <v>0</v>
      </c>
      <c r="N420" s="2" t="s">
        <v>404</v>
      </c>
      <c r="O420" s="2"/>
      <c r="P420" s="2"/>
      <c r="Q420" s="2">
        <v>3751</v>
      </c>
      <c r="R420" s="2" t="s">
        <v>19</v>
      </c>
      <c r="S420" s="2">
        <v>0</v>
      </c>
      <c r="T420" s="2" t="s">
        <v>34</v>
      </c>
      <c r="U420" s="5">
        <v>3000</v>
      </c>
      <c r="V420" s="2"/>
      <c r="W420" s="2" t="s">
        <v>186</v>
      </c>
      <c r="X420" s="2" t="s">
        <v>404</v>
      </c>
      <c r="Y420" s="2" t="s">
        <v>188</v>
      </c>
      <c r="Z420" s="2" t="s">
        <v>193</v>
      </c>
      <c r="AA420" s="2" t="s">
        <v>201</v>
      </c>
      <c r="AB420" s="13">
        <v>105000</v>
      </c>
      <c r="AC420" s="13">
        <v>30000</v>
      </c>
    </row>
    <row r="421" spans="1:29" x14ac:dyDescent="0.25">
      <c r="A421" s="2" t="str">
        <f t="shared" si="6"/>
        <v>1.3.4O2037910CARTA DE RESIDENCIA Y/O PROCEDENCIADESPACHO DE LA SECRETARÍA GENERAL</v>
      </c>
      <c r="C421" s="2" t="s">
        <v>487</v>
      </c>
      <c r="D421" s="2" t="s">
        <v>353</v>
      </c>
      <c r="E421" s="2" t="s">
        <v>368</v>
      </c>
      <c r="F421" s="2" t="s">
        <v>354</v>
      </c>
      <c r="G421" s="2" t="s">
        <v>371</v>
      </c>
      <c r="H421" s="2" t="s">
        <v>37</v>
      </c>
      <c r="I421" s="2" t="s">
        <v>380</v>
      </c>
      <c r="J421" s="2" t="s">
        <v>63</v>
      </c>
      <c r="K421" s="2" t="s">
        <v>398</v>
      </c>
      <c r="L421" s="2">
        <v>2</v>
      </c>
      <c r="M421" s="2">
        <v>0</v>
      </c>
      <c r="N421" s="2" t="s">
        <v>404</v>
      </c>
      <c r="O421" s="2"/>
      <c r="P421" s="2"/>
      <c r="Q421" s="2">
        <v>3791</v>
      </c>
      <c r="R421" s="2" t="s">
        <v>185</v>
      </c>
      <c r="S421" s="2">
        <v>0</v>
      </c>
      <c r="T421" s="2" t="s">
        <v>34</v>
      </c>
      <c r="U421" s="5">
        <v>3000</v>
      </c>
      <c r="V421" s="2"/>
      <c r="W421" s="2" t="s">
        <v>186</v>
      </c>
      <c r="X421" s="2" t="s">
        <v>404</v>
      </c>
      <c r="Y421" s="2" t="s">
        <v>188</v>
      </c>
      <c r="Z421" s="2" t="s">
        <v>184</v>
      </c>
      <c r="AA421" s="2" t="s">
        <v>187</v>
      </c>
      <c r="AB421" s="13">
        <v>30000</v>
      </c>
      <c r="AC421" s="13">
        <v>30000</v>
      </c>
    </row>
    <row r="422" spans="1:29" x14ac:dyDescent="0.25">
      <c r="A422" s="2" t="str">
        <f t="shared" si="6"/>
        <v>2.7.1S6825410APOYO A LAS AGENCIAS Y DELEGACIONES DEL MUNICIPIODIRECCIÓN DE AGENCIAS Y DELEGACIONES</v>
      </c>
      <c r="C422" s="2" t="s">
        <v>487</v>
      </c>
      <c r="D422" s="2" t="s">
        <v>355</v>
      </c>
      <c r="E422" s="2" t="s">
        <v>369</v>
      </c>
      <c r="F422" s="2" t="s">
        <v>360</v>
      </c>
      <c r="G422" s="2" t="s">
        <v>377</v>
      </c>
      <c r="H422" s="2" t="s">
        <v>141</v>
      </c>
      <c r="I422" s="2" t="s">
        <v>390</v>
      </c>
      <c r="J422" s="2" t="s">
        <v>258</v>
      </c>
      <c r="K422" s="2" t="s">
        <v>401</v>
      </c>
      <c r="L422" s="2">
        <v>6</v>
      </c>
      <c r="M422" s="2">
        <v>8</v>
      </c>
      <c r="N422" s="2" t="s">
        <v>412</v>
      </c>
      <c r="O422" s="2"/>
      <c r="P422" s="2"/>
      <c r="Q422" s="2">
        <v>2541</v>
      </c>
      <c r="R422" s="2" t="s">
        <v>107</v>
      </c>
      <c r="S422" s="2">
        <v>0</v>
      </c>
      <c r="T422" s="2" t="s">
        <v>34</v>
      </c>
      <c r="U422" s="5">
        <v>2000</v>
      </c>
      <c r="V422" s="2"/>
      <c r="W422" s="2" t="s">
        <v>255</v>
      </c>
      <c r="X422" s="2" t="s">
        <v>412</v>
      </c>
      <c r="Y422" s="2" t="s">
        <v>279</v>
      </c>
      <c r="Z422" s="2" t="s">
        <v>280</v>
      </c>
      <c r="AA422" s="2" t="s">
        <v>281</v>
      </c>
      <c r="AB422" s="13">
        <v>30000</v>
      </c>
      <c r="AC422" s="13">
        <v>30000</v>
      </c>
    </row>
    <row r="423" spans="1:29" x14ac:dyDescent="0.25">
      <c r="A423" s="2" t="str">
        <f t="shared" si="6"/>
        <v>2.7.1S6837110ADMINISTRACIÓN GENERAL DE LA COORDINACIÓN GENERAL DE PARTICIPACIÓN CIUDADANA Y CONSTRUCCIÓN DE COMUNIDADDESPACHO DE LA COORDINACIÓN GENERAL DE PARTICIPACIÓN CIUDADANA Y CONSTRUCCIÓN DE COMUNIDAD</v>
      </c>
      <c r="C423" s="2" t="s">
        <v>487</v>
      </c>
      <c r="D423" s="2" t="s">
        <v>355</v>
      </c>
      <c r="E423" s="2" t="s">
        <v>369</v>
      </c>
      <c r="F423" s="2" t="s">
        <v>360</v>
      </c>
      <c r="G423" s="2" t="s">
        <v>377</v>
      </c>
      <c r="H423" s="2" t="s">
        <v>141</v>
      </c>
      <c r="I423" s="2" t="s">
        <v>390</v>
      </c>
      <c r="J423" s="2" t="s">
        <v>258</v>
      </c>
      <c r="K423" s="2" t="s">
        <v>401</v>
      </c>
      <c r="L423" s="2">
        <v>6</v>
      </c>
      <c r="M423" s="2">
        <v>8</v>
      </c>
      <c r="N423" s="2" t="s">
        <v>412</v>
      </c>
      <c r="O423" s="2"/>
      <c r="P423" s="2"/>
      <c r="Q423" s="2">
        <v>3711</v>
      </c>
      <c r="R423" s="2" t="s">
        <v>18</v>
      </c>
      <c r="S423" s="2">
        <v>0</v>
      </c>
      <c r="T423" s="2" t="s">
        <v>34</v>
      </c>
      <c r="U423" s="5">
        <v>3000</v>
      </c>
      <c r="V423" s="2"/>
      <c r="W423" s="2" t="s">
        <v>255</v>
      </c>
      <c r="X423" s="2" t="s">
        <v>412</v>
      </c>
      <c r="Y423" s="2" t="s">
        <v>277</v>
      </c>
      <c r="Z423" s="2" t="s">
        <v>276</v>
      </c>
      <c r="AA423" s="2" t="s">
        <v>262</v>
      </c>
      <c r="AB423" s="13">
        <v>45000</v>
      </c>
      <c r="AC423" s="13">
        <v>30000</v>
      </c>
    </row>
    <row r="424" spans="1:29" x14ac:dyDescent="0.25">
      <c r="A424" s="2" t="str">
        <f t="shared" si="6"/>
        <v>2.7.1S6837510ADMINISTRACIÓN GENERAL DE LA COORDINACIÓN GENERAL DE PARTICIPACIÓN CIUDADANA Y CONSTRUCCIÓN DE COMUNIDADDESPACHO DE LA COORDINACIÓN GENERAL DE PARTICIPACIÓN CIUDADANA Y CONSTRUCCIÓN DE COMUNIDAD</v>
      </c>
      <c r="C424" s="2" t="s">
        <v>487</v>
      </c>
      <c r="D424" s="2" t="s">
        <v>355</v>
      </c>
      <c r="E424" s="2" t="s">
        <v>369</v>
      </c>
      <c r="F424" s="2" t="s">
        <v>360</v>
      </c>
      <c r="G424" s="2" t="s">
        <v>377</v>
      </c>
      <c r="H424" s="2" t="s">
        <v>141</v>
      </c>
      <c r="I424" s="2" t="s">
        <v>390</v>
      </c>
      <c r="J424" s="2" t="s">
        <v>258</v>
      </c>
      <c r="K424" s="2" t="s">
        <v>401</v>
      </c>
      <c r="L424" s="2">
        <v>6</v>
      </c>
      <c r="M424" s="2">
        <v>8</v>
      </c>
      <c r="N424" s="2" t="s">
        <v>412</v>
      </c>
      <c r="O424" s="2"/>
      <c r="P424" s="2"/>
      <c r="Q424" s="2">
        <v>3751</v>
      </c>
      <c r="R424" s="2" t="s">
        <v>19</v>
      </c>
      <c r="S424" s="2">
        <v>0</v>
      </c>
      <c r="T424" s="2" t="s">
        <v>34</v>
      </c>
      <c r="U424" s="5">
        <v>3000</v>
      </c>
      <c r="V424" s="2"/>
      <c r="W424" s="2" t="s">
        <v>255</v>
      </c>
      <c r="X424" s="2" t="s">
        <v>412</v>
      </c>
      <c r="Y424" s="2" t="s">
        <v>277</v>
      </c>
      <c r="Z424" s="2" t="s">
        <v>276</v>
      </c>
      <c r="AA424" s="2" t="s">
        <v>262</v>
      </c>
      <c r="AB424" s="13">
        <v>36000</v>
      </c>
      <c r="AC424" s="13">
        <v>30000</v>
      </c>
    </row>
    <row r="425" spans="1:29" x14ac:dyDescent="0.25">
      <c r="A425" s="2" t="str">
        <f t="shared" si="6"/>
        <v>2.7.1S6852110ADMINISTRACIÓN GENERAL DE LA COORDINACIÓN GENERAL DE PARTICIPACIÓN CIUDADANA Y CONSTRUCCIÓN DE COMUNIDADDESPACHO DE LA COORDINACIÓN GENERAL DE PARTICIPACIÓN CIUDADANA Y CONSTRUCCIÓN DE COMUNIDAD</v>
      </c>
      <c r="C425" s="2" t="s">
        <v>487</v>
      </c>
      <c r="D425" s="2" t="s">
        <v>355</v>
      </c>
      <c r="E425" s="2" t="s">
        <v>369</v>
      </c>
      <c r="F425" s="2" t="s">
        <v>360</v>
      </c>
      <c r="G425" s="2" t="s">
        <v>377</v>
      </c>
      <c r="H425" s="2" t="s">
        <v>141</v>
      </c>
      <c r="I425" s="2" t="s">
        <v>390</v>
      </c>
      <c r="J425" s="2" t="s">
        <v>258</v>
      </c>
      <c r="K425" s="2" t="s">
        <v>401</v>
      </c>
      <c r="L425" s="2">
        <v>6</v>
      </c>
      <c r="M425" s="2">
        <v>8</v>
      </c>
      <c r="N425" s="2" t="s">
        <v>412</v>
      </c>
      <c r="O425" s="2"/>
      <c r="P425" s="2"/>
      <c r="Q425" s="2">
        <v>5211</v>
      </c>
      <c r="R425" s="2" t="s">
        <v>29</v>
      </c>
      <c r="S425" s="2">
        <v>0</v>
      </c>
      <c r="T425" s="2" t="s">
        <v>34</v>
      </c>
      <c r="U425" s="5">
        <v>5000</v>
      </c>
      <c r="V425" s="2"/>
      <c r="W425" s="2" t="s">
        <v>255</v>
      </c>
      <c r="X425" s="2" t="s">
        <v>412</v>
      </c>
      <c r="Y425" s="2" t="s">
        <v>277</v>
      </c>
      <c r="Z425" s="2" t="s">
        <v>276</v>
      </c>
      <c r="AA425" s="2" t="s">
        <v>262</v>
      </c>
      <c r="AB425" s="13">
        <v>30000</v>
      </c>
      <c r="AC425" s="13">
        <v>30000</v>
      </c>
    </row>
    <row r="426" spans="1:29" x14ac:dyDescent="0.25">
      <c r="A426" s="2" t="str">
        <f t="shared" si="6"/>
        <v>2.7.1S6852110APOYO A LAS AGENCIAS Y DELEGACIONES DEL MUNICIPIODIRECCIÓN DE AGENCIAS Y DELEGACIONES</v>
      </c>
      <c r="C426" s="2" t="s">
        <v>487</v>
      </c>
      <c r="D426" s="2" t="s">
        <v>355</v>
      </c>
      <c r="E426" s="2" t="s">
        <v>369</v>
      </c>
      <c r="F426" s="2" t="s">
        <v>360</v>
      </c>
      <c r="G426" s="2" t="s">
        <v>377</v>
      </c>
      <c r="H426" s="2" t="s">
        <v>141</v>
      </c>
      <c r="I426" s="2" t="s">
        <v>390</v>
      </c>
      <c r="J426" s="2" t="s">
        <v>258</v>
      </c>
      <c r="K426" s="2" t="s">
        <v>401</v>
      </c>
      <c r="L426" s="2">
        <v>6</v>
      </c>
      <c r="M426" s="2">
        <v>8</v>
      </c>
      <c r="N426" s="2" t="s">
        <v>412</v>
      </c>
      <c r="O426" s="2"/>
      <c r="P426" s="2"/>
      <c r="Q426" s="2">
        <v>5211</v>
      </c>
      <c r="R426" s="2" t="s">
        <v>29</v>
      </c>
      <c r="S426" s="2">
        <v>0</v>
      </c>
      <c r="T426" s="2" t="s">
        <v>34</v>
      </c>
      <c r="U426" s="5">
        <v>5000</v>
      </c>
      <c r="V426" s="2"/>
      <c r="W426" s="2" t="s">
        <v>255</v>
      </c>
      <c r="X426" s="2" t="s">
        <v>412</v>
      </c>
      <c r="Y426" s="2" t="s">
        <v>279</v>
      </c>
      <c r="Z426" s="2" t="s">
        <v>280</v>
      </c>
      <c r="AA426" s="2" t="s">
        <v>281</v>
      </c>
      <c r="AB426" s="13">
        <v>30000</v>
      </c>
      <c r="AC426" s="13">
        <v>30000</v>
      </c>
    </row>
    <row r="427" spans="1:29" x14ac:dyDescent="0.25">
      <c r="A427" s="2" t="str">
        <f t="shared" si="6"/>
        <v>2.7.1S6852310ADMINISTRACIÓN GENERAL DE LA COORDINACIÓN GENERAL DE PARTICIPACIÓN CIUDADANA Y CONSTRUCCIÓN DE COMUNIDADDESPACHO DE LA COORDINACIÓN GENERAL DE PARTICIPACIÓN CIUDADANA Y CONSTRUCCIÓN DE COMUNIDAD</v>
      </c>
      <c r="C427" s="2" t="s">
        <v>487</v>
      </c>
      <c r="D427" s="2" t="s">
        <v>355</v>
      </c>
      <c r="E427" s="2" t="s">
        <v>369</v>
      </c>
      <c r="F427" s="2" t="s">
        <v>360</v>
      </c>
      <c r="G427" s="2" t="s">
        <v>377</v>
      </c>
      <c r="H427" s="2" t="s">
        <v>141</v>
      </c>
      <c r="I427" s="2" t="s">
        <v>390</v>
      </c>
      <c r="J427" s="2" t="s">
        <v>258</v>
      </c>
      <c r="K427" s="2" t="s">
        <v>401</v>
      </c>
      <c r="L427" s="2">
        <v>6</v>
      </c>
      <c r="M427" s="2">
        <v>8</v>
      </c>
      <c r="N427" s="2" t="s">
        <v>412</v>
      </c>
      <c r="O427" s="2"/>
      <c r="P427" s="2"/>
      <c r="Q427" s="2">
        <v>5231</v>
      </c>
      <c r="R427" s="2" t="s">
        <v>46</v>
      </c>
      <c r="S427" s="2">
        <v>0</v>
      </c>
      <c r="T427" s="2" t="s">
        <v>34</v>
      </c>
      <c r="U427" s="5">
        <v>5000</v>
      </c>
      <c r="V427" s="2"/>
      <c r="W427" s="2" t="s">
        <v>255</v>
      </c>
      <c r="X427" s="2" t="s">
        <v>412</v>
      </c>
      <c r="Y427" s="2" t="s">
        <v>277</v>
      </c>
      <c r="Z427" s="2" t="s">
        <v>276</v>
      </c>
      <c r="AA427" s="2" t="s">
        <v>262</v>
      </c>
      <c r="AB427" s="13">
        <v>30000</v>
      </c>
      <c r="AC427" s="13">
        <v>30000</v>
      </c>
    </row>
    <row r="428" spans="1:29" x14ac:dyDescent="0.25">
      <c r="A428" s="2" t="str">
        <f t="shared" si="6"/>
        <v>1.3.4E12137110ADMINISTRACIÓN CENTRAL DEL DESPACHO DE LA COORDINACIÓNDESPACHO DE LA COORDINACIÓN GENERAL DE GESTIÓN INTEGRAL DE LA CIUDAD</v>
      </c>
      <c r="C428" s="2" t="s">
        <v>487</v>
      </c>
      <c r="D428" s="2" t="s">
        <v>353</v>
      </c>
      <c r="E428" s="2" t="s">
        <v>368</v>
      </c>
      <c r="F428" s="2" t="s">
        <v>354</v>
      </c>
      <c r="G428" s="2" t="s">
        <v>371</v>
      </c>
      <c r="H428" s="2" t="s">
        <v>37</v>
      </c>
      <c r="I428" s="2" t="s">
        <v>380</v>
      </c>
      <c r="J428" s="2" t="s">
        <v>25</v>
      </c>
      <c r="K428" s="2" t="s">
        <v>394</v>
      </c>
      <c r="L428" s="2">
        <v>12</v>
      </c>
      <c r="M428" s="2">
        <v>1</v>
      </c>
      <c r="N428" s="2" t="s">
        <v>405</v>
      </c>
      <c r="O428" s="2"/>
      <c r="P428" s="2"/>
      <c r="Q428" s="2">
        <v>3711</v>
      </c>
      <c r="R428" s="2" t="s">
        <v>18</v>
      </c>
      <c r="S428" s="2">
        <v>0</v>
      </c>
      <c r="T428" s="2" t="s">
        <v>34</v>
      </c>
      <c r="U428" s="5">
        <v>3000</v>
      </c>
      <c r="V428" s="2"/>
      <c r="W428" s="2" t="s">
        <v>282</v>
      </c>
      <c r="X428" s="2" t="s">
        <v>405</v>
      </c>
      <c r="Y428" s="2" t="s">
        <v>283</v>
      </c>
      <c r="Z428" s="2" t="s">
        <v>294</v>
      </c>
      <c r="AA428" s="2" t="s">
        <v>284</v>
      </c>
      <c r="AB428" s="13">
        <v>360000</v>
      </c>
      <c r="AC428" s="13">
        <v>30000</v>
      </c>
    </row>
    <row r="429" spans="1:29" x14ac:dyDescent="0.25">
      <c r="A429" s="2" t="str">
        <f t="shared" si="6"/>
        <v>1.3.4E12137510ADMINISTRACIÓN CENTRAL DEL DESPACHO DE LA COORDINACIÓNDESPACHO DE LA COORDINACIÓN GENERAL DE GESTIÓN INTEGRAL DE LA CIUDAD</v>
      </c>
      <c r="C429" s="2" t="s">
        <v>487</v>
      </c>
      <c r="D429" s="2" t="s">
        <v>353</v>
      </c>
      <c r="E429" s="2" t="s">
        <v>368</v>
      </c>
      <c r="F429" s="2" t="s">
        <v>354</v>
      </c>
      <c r="G429" s="2" t="s">
        <v>371</v>
      </c>
      <c r="H429" s="2" t="s">
        <v>37</v>
      </c>
      <c r="I429" s="2" t="s">
        <v>380</v>
      </c>
      <c r="J429" s="2" t="s">
        <v>25</v>
      </c>
      <c r="K429" s="2" t="s">
        <v>394</v>
      </c>
      <c r="L429" s="2">
        <v>12</v>
      </c>
      <c r="M429" s="2">
        <v>1</v>
      </c>
      <c r="N429" s="2" t="s">
        <v>405</v>
      </c>
      <c r="O429" s="2"/>
      <c r="P429" s="2"/>
      <c r="Q429" s="2">
        <v>3751</v>
      </c>
      <c r="R429" s="2" t="s">
        <v>19</v>
      </c>
      <c r="S429" s="2">
        <v>0</v>
      </c>
      <c r="T429" s="2" t="s">
        <v>34</v>
      </c>
      <c r="U429" s="5">
        <v>3000</v>
      </c>
      <c r="V429" s="2"/>
      <c r="W429" s="2" t="s">
        <v>282</v>
      </c>
      <c r="X429" s="2" t="s">
        <v>405</v>
      </c>
      <c r="Y429" s="2" t="s">
        <v>283</v>
      </c>
      <c r="Z429" s="2" t="s">
        <v>294</v>
      </c>
      <c r="AA429" s="2" t="s">
        <v>284</v>
      </c>
      <c r="AB429" s="13">
        <v>360000</v>
      </c>
      <c r="AC429" s="13">
        <v>30000</v>
      </c>
    </row>
    <row r="430" spans="1:29" x14ac:dyDescent="0.25">
      <c r="A430" s="2" t="str">
        <f t="shared" si="6"/>
        <v>1.3.4E12137610ADMINISTRACIÓN CENTRAL DEL DESPACHO DE LA COORDINACIÓNDESPACHO DE LA COORDINACIÓN GENERAL DE GESTIÓN INTEGRAL DE LA CIUDAD</v>
      </c>
      <c r="C430" s="2" t="s">
        <v>487</v>
      </c>
      <c r="D430" s="2" t="s">
        <v>353</v>
      </c>
      <c r="E430" s="2" t="s">
        <v>368</v>
      </c>
      <c r="F430" s="2" t="s">
        <v>354</v>
      </c>
      <c r="G430" s="2" t="s">
        <v>371</v>
      </c>
      <c r="H430" s="2" t="s">
        <v>37</v>
      </c>
      <c r="I430" s="2" t="s">
        <v>380</v>
      </c>
      <c r="J430" s="2" t="s">
        <v>25</v>
      </c>
      <c r="K430" s="2" t="s">
        <v>394</v>
      </c>
      <c r="L430" s="2">
        <v>12</v>
      </c>
      <c r="M430" s="2">
        <v>1</v>
      </c>
      <c r="N430" s="2" t="s">
        <v>405</v>
      </c>
      <c r="O430" s="2"/>
      <c r="P430" s="2"/>
      <c r="Q430" s="2">
        <v>3761</v>
      </c>
      <c r="R430" s="2" t="s">
        <v>192</v>
      </c>
      <c r="S430" s="2">
        <v>0</v>
      </c>
      <c r="T430" s="2" t="s">
        <v>34</v>
      </c>
      <c r="U430" s="5">
        <v>3000</v>
      </c>
      <c r="V430" s="2"/>
      <c r="W430" s="2" t="s">
        <v>282</v>
      </c>
      <c r="X430" s="2" t="s">
        <v>405</v>
      </c>
      <c r="Y430" s="2" t="s">
        <v>283</v>
      </c>
      <c r="Z430" s="2" t="s">
        <v>294</v>
      </c>
      <c r="AA430" s="2" t="s">
        <v>284</v>
      </c>
      <c r="AB430" s="13">
        <v>300000</v>
      </c>
      <c r="AC430" s="13">
        <v>30000</v>
      </c>
    </row>
    <row r="431" spans="1:29" x14ac:dyDescent="0.25">
      <c r="A431" s="2" t="str">
        <f t="shared" si="6"/>
        <v>1.3.4E12121210 INDUSTRÍAS REGULADASDIRECCIÓN GENERAL DE PROTECCIÓN Y SUSTENTABILIDAD</v>
      </c>
      <c r="C431" s="2" t="s">
        <v>487</v>
      </c>
      <c r="D431" s="2" t="s">
        <v>353</v>
      </c>
      <c r="E431" s="2" t="s">
        <v>368</v>
      </c>
      <c r="F431" s="2" t="s">
        <v>354</v>
      </c>
      <c r="G431" s="2" t="s">
        <v>371</v>
      </c>
      <c r="H431" s="2" t="s">
        <v>37</v>
      </c>
      <c r="I431" s="2" t="s">
        <v>380</v>
      </c>
      <c r="J431" s="2" t="s">
        <v>25</v>
      </c>
      <c r="K431" s="2" t="s">
        <v>394</v>
      </c>
      <c r="L431" s="2">
        <v>12</v>
      </c>
      <c r="M431" s="2">
        <v>1</v>
      </c>
      <c r="N431" s="2" t="s">
        <v>405</v>
      </c>
      <c r="O431" s="2"/>
      <c r="P431" s="2"/>
      <c r="Q431" s="2">
        <v>2121</v>
      </c>
      <c r="R431" s="2" t="s">
        <v>250</v>
      </c>
      <c r="S431" s="2">
        <v>0</v>
      </c>
      <c r="T431" s="2" t="s">
        <v>34</v>
      </c>
      <c r="U431" s="5">
        <v>2000</v>
      </c>
      <c r="V431" s="2"/>
      <c r="W431" s="2" t="s">
        <v>282</v>
      </c>
      <c r="X431" s="2" t="s">
        <v>405</v>
      </c>
      <c r="Y431" s="2" t="s">
        <v>283</v>
      </c>
      <c r="Z431" s="2" t="s">
        <v>488</v>
      </c>
      <c r="AA431" s="2" t="s">
        <v>347</v>
      </c>
      <c r="AB431" s="13">
        <v>80000</v>
      </c>
      <c r="AC431" s="13">
        <v>0</v>
      </c>
    </row>
    <row r="432" spans="1:29" x14ac:dyDescent="0.25">
      <c r="A432" s="2" t="str">
        <f t="shared" si="6"/>
        <v>1.3.5O3027210DEFENSORÍA LEGAL DESPACHO DE LA SINDICATURA</v>
      </c>
      <c r="C432" s="2" t="s">
        <v>487</v>
      </c>
      <c r="D432" s="2" t="s">
        <v>353</v>
      </c>
      <c r="E432" s="2" t="s">
        <v>368</v>
      </c>
      <c r="F432" s="2" t="s">
        <v>354</v>
      </c>
      <c r="G432" s="2" t="s">
        <v>371</v>
      </c>
      <c r="H432" s="2" t="s">
        <v>304</v>
      </c>
      <c r="I432" s="2" t="s">
        <v>381</v>
      </c>
      <c r="J432" s="2" t="s">
        <v>63</v>
      </c>
      <c r="K432" s="2" t="s">
        <v>398</v>
      </c>
      <c r="L432" s="2">
        <v>3</v>
      </c>
      <c r="M432" s="2">
        <v>0</v>
      </c>
      <c r="N432" s="2" t="s">
        <v>404</v>
      </c>
      <c r="O432" s="2"/>
      <c r="P432" s="2"/>
      <c r="Q432" s="2">
        <v>2721</v>
      </c>
      <c r="R432" s="2" t="s">
        <v>72</v>
      </c>
      <c r="S432" s="2">
        <v>0</v>
      </c>
      <c r="T432" s="2" t="s">
        <v>34</v>
      </c>
      <c r="U432" s="5">
        <v>2000</v>
      </c>
      <c r="V432" s="2"/>
      <c r="W432" s="2" t="s">
        <v>305</v>
      </c>
      <c r="X432" s="2" t="s">
        <v>404</v>
      </c>
      <c r="Y432" s="2" t="s">
        <v>306</v>
      </c>
      <c r="Z432" s="2" t="s">
        <v>307</v>
      </c>
      <c r="AA432" s="2" t="s">
        <v>308</v>
      </c>
      <c r="AB432" s="13">
        <v>30000</v>
      </c>
      <c r="AC432" s="13">
        <v>30000</v>
      </c>
    </row>
    <row r="433" spans="1:29" x14ac:dyDescent="0.25">
      <c r="A433" s="2" t="str">
        <f t="shared" si="6"/>
        <v>2.1.5R7352310CONTROL DE FELINOS, CANINOS Y VIDA SILVESTRE EN EL MUNICIPIOUNIDAD DE ACOPIO Y SALUD ANIMAL MUNICIPAL</v>
      </c>
      <c r="C433" s="2" t="s">
        <v>487</v>
      </c>
      <c r="D433" s="2" t="s">
        <v>355</v>
      </c>
      <c r="E433" s="2" t="s">
        <v>369</v>
      </c>
      <c r="F433" s="2" t="s">
        <v>364</v>
      </c>
      <c r="G433" s="2" t="s">
        <v>373</v>
      </c>
      <c r="H433" s="2" t="s">
        <v>341</v>
      </c>
      <c r="I433" s="2" t="s">
        <v>384</v>
      </c>
      <c r="J433" s="2" t="s">
        <v>51</v>
      </c>
      <c r="K433" s="2" t="s">
        <v>400</v>
      </c>
      <c r="L433" s="2">
        <v>7</v>
      </c>
      <c r="M433" s="2">
        <v>3</v>
      </c>
      <c r="N433" s="2" t="s">
        <v>407</v>
      </c>
      <c r="O433" s="2"/>
      <c r="P433" s="2"/>
      <c r="Q433" s="2">
        <v>5231</v>
      </c>
      <c r="R433" s="2" t="s">
        <v>46</v>
      </c>
      <c r="S433" s="2">
        <v>0</v>
      </c>
      <c r="T433" s="2" t="s">
        <v>34</v>
      </c>
      <c r="U433" s="9">
        <v>5000</v>
      </c>
      <c r="V433" s="2"/>
      <c r="W433" s="2" t="s">
        <v>67</v>
      </c>
      <c r="X433" s="2" t="s">
        <v>407</v>
      </c>
      <c r="Y433" s="2" t="s">
        <v>343</v>
      </c>
      <c r="Z433" s="2" t="s">
        <v>344</v>
      </c>
      <c r="AA433" s="2" t="s">
        <v>345</v>
      </c>
      <c r="AB433" s="13">
        <v>30000</v>
      </c>
      <c r="AC433" s="13">
        <v>30000</v>
      </c>
    </row>
    <row r="434" spans="1:29" x14ac:dyDescent="0.25">
      <c r="A434" s="2" t="str">
        <f t="shared" si="6"/>
        <v>2.1.5R7353210CONTROL DE FELINOS, CANINOS Y VIDA SILVESTRE EN EL MUNICIPIOUNIDAD DE ACOPIO Y SALUD ANIMAL MUNICIPAL</v>
      </c>
      <c r="C434" s="2" t="s">
        <v>487</v>
      </c>
      <c r="D434" s="2" t="s">
        <v>355</v>
      </c>
      <c r="E434" s="2" t="s">
        <v>369</v>
      </c>
      <c r="F434" s="2" t="s">
        <v>364</v>
      </c>
      <c r="G434" s="2" t="s">
        <v>373</v>
      </c>
      <c r="H434" s="2" t="s">
        <v>341</v>
      </c>
      <c r="I434" s="2" t="s">
        <v>384</v>
      </c>
      <c r="J434" s="2" t="s">
        <v>51</v>
      </c>
      <c r="K434" s="2" t="s">
        <v>400</v>
      </c>
      <c r="L434" s="2">
        <v>7</v>
      </c>
      <c r="M434" s="2">
        <v>3</v>
      </c>
      <c r="N434" s="2" t="s">
        <v>407</v>
      </c>
      <c r="O434" s="2"/>
      <c r="P434" s="2"/>
      <c r="Q434" s="2">
        <v>5321</v>
      </c>
      <c r="R434" s="2" t="s">
        <v>112</v>
      </c>
      <c r="S434" s="2">
        <v>0</v>
      </c>
      <c r="T434" s="2" t="s">
        <v>34</v>
      </c>
      <c r="U434" s="9">
        <v>5000</v>
      </c>
      <c r="V434" s="2"/>
      <c r="W434" s="2" t="s">
        <v>67</v>
      </c>
      <c r="X434" s="2" t="s">
        <v>407</v>
      </c>
      <c r="Y434" s="2" t="s">
        <v>343</v>
      </c>
      <c r="Z434" s="2" t="s">
        <v>344</v>
      </c>
      <c r="AA434" s="2" t="s">
        <v>345</v>
      </c>
      <c r="AB434" s="13">
        <v>30000</v>
      </c>
      <c r="AC434" s="13">
        <v>30000</v>
      </c>
    </row>
    <row r="435" spans="1:29" x14ac:dyDescent="0.25">
      <c r="A435" s="2" t="str">
        <f t="shared" si="6"/>
        <v>1.3.4E7527510SACRIFICIO DE BOVINOS Y PORCINOS EN EL RASTRO MUNICIPALDIRECCIÓN DE RASTRO</v>
      </c>
      <c r="C435" s="2" t="s">
        <v>487</v>
      </c>
      <c r="D435" s="2" t="s">
        <v>353</v>
      </c>
      <c r="E435" s="2" t="s">
        <v>368</v>
      </c>
      <c r="F435" s="2" t="s">
        <v>354</v>
      </c>
      <c r="G435" s="2" t="s">
        <v>371</v>
      </c>
      <c r="H435" s="2" t="s">
        <v>37</v>
      </c>
      <c r="I435" s="2" t="s">
        <v>380</v>
      </c>
      <c r="J435" s="2" t="s">
        <v>25</v>
      </c>
      <c r="K435" s="2" t="s">
        <v>394</v>
      </c>
      <c r="L435" s="2">
        <v>7</v>
      </c>
      <c r="M435" s="2">
        <v>5</v>
      </c>
      <c r="N435" s="2" t="s">
        <v>409</v>
      </c>
      <c r="O435" s="2"/>
      <c r="P435" s="2"/>
      <c r="Q435" s="2">
        <v>2751</v>
      </c>
      <c r="R435" s="2" t="s">
        <v>123</v>
      </c>
      <c r="S435" s="2">
        <v>0</v>
      </c>
      <c r="T435" s="2" t="s">
        <v>34</v>
      </c>
      <c r="U435" s="5">
        <v>2000</v>
      </c>
      <c r="V435" s="2"/>
      <c r="W435" s="2" t="s">
        <v>67</v>
      </c>
      <c r="X435" s="2" t="s">
        <v>409</v>
      </c>
      <c r="Y435" s="2" t="s">
        <v>69</v>
      </c>
      <c r="Z435" s="2" t="s">
        <v>115</v>
      </c>
      <c r="AA435" s="14" t="s">
        <v>116</v>
      </c>
      <c r="AB435" s="13">
        <v>25000</v>
      </c>
      <c r="AC435" s="13">
        <v>25000</v>
      </c>
    </row>
    <row r="436" spans="1:29" x14ac:dyDescent="0.25">
      <c r="A436" s="2" t="str">
        <f t="shared" si="6"/>
        <v>1.3.4E7529110SACRIFICIO DE BOVINOS Y PORCINOS EN EL RASTRO MUNICIPALDIRECCIÓN DE RASTRO</v>
      </c>
      <c r="C436" s="2" t="s">
        <v>487</v>
      </c>
      <c r="D436" s="2" t="s">
        <v>353</v>
      </c>
      <c r="E436" s="2" t="s">
        <v>368</v>
      </c>
      <c r="F436" s="2" t="s">
        <v>354</v>
      </c>
      <c r="G436" s="2" t="s">
        <v>371</v>
      </c>
      <c r="H436" s="2" t="s">
        <v>37</v>
      </c>
      <c r="I436" s="2" t="s">
        <v>380</v>
      </c>
      <c r="J436" s="2" t="s">
        <v>25</v>
      </c>
      <c r="K436" s="2" t="s">
        <v>394</v>
      </c>
      <c r="L436" s="2">
        <v>7</v>
      </c>
      <c r="M436" s="2">
        <v>5</v>
      </c>
      <c r="N436" s="2" t="s">
        <v>409</v>
      </c>
      <c r="O436" s="2"/>
      <c r="P436" s="2"/>
      <c r="Q436" s="2">
        <v>2911</v>
      </c>
      <c r="R436" s="2" t="s">
        <v>15</v>
      </c>
      <c r="S436" s="2">
        <v>0</v>
      </c>
      <c r="T436" s="2" t="s">
        <v>34</v>
      </c>
      <c r="U436" s="5">
        <v>2000</v>
      </c>
      <c r="V436" s="2"/>
      <c r="W436" s="2" t="s">
        <v>67</v>
      </c>
      <c r="X436" s="2" t="s">
        <v>409</v>
      </c>
      <c r="Y436" s="2" t="s">
        <v>69</v>
      </c>
      <c r="Z436" s="2" t="s">
        <v>115</v>
      </c>
      <c r="AA436" s="14" t="s">
        <v>116</v>
      </c>
      <c r="AB436" s="13">
        <v>25000</v>
      </c>
      <c r="AC436" s="13">
        <v>25000</v>
      </c>
    </row>
    <row r="437" spans="1:29" x14ac:dyDescent="0.25">
      <c r="A437" s="2" t="str">
        <f t="shared" si="6"/>
        <v>3.1.1E9637110EVENTOS DE LA COORDINACIÓN GENERAL DE DESARROLLO ECONÓMICODESPACHO DE LA COORDINACIÓN GENERAL DE DESARROLLO ECONÓMICO</v>
      </c>
      <c r="C437" s="2" t="s">
        <v>487</v>
      </c>
      <c r="D437" s="2" t="s">
        <v>358</v>
      </c>
      <c r="E437" s="2" t="s">
        <v>370</v>
      </c>
      <c r="F437" s="2" t="s">
        <v>363</v>
      </c>
      <c r="G437" s="2" t="s">
        <v>378</v>
      </c>
      <c r="H437" s="2" t="s">
        <v>221</v>
      </c>
      <c r="I437" s="2" t="s">
        <v>391</v>
      </c>
      <c r="J437" s="2" t="s">
        <v>25</v>
      </c>
      <c r="K437" s="2" t="s">
        <v>394</v>
      </c>
      <c r="L437" s="2">
        <v>9</v>
      </c>
      <c r="M437" s="2">
        <v>6</v>
      </c>
      <c r="N437" s="2" t="s">
        <v>410</v>
      </c>
      <c r="O437" s="2"/>
      <c r="P437" s="2"/>
      <c r="Q437" s="2">
        <v>3711</v>
      </c>
      <c r="R437" s="2" t="s">
        <v>18</v>
      </c>
      <c r="S437" s="2">
        <v>0</v>
      </c>
      <c r="T437" s="2" t="s">
        <v>34</v>
      </c>
      <c r="U437" s="5">
        <v>3000</v>
      </c>
      <c r="V437" s="2"/>
      <c r="W437" s="2" t="s">
        <v>222</v>
      </c>
      <c r="X437" s="2" t="s">
        <v>410</v>
      </c>
      <c r="Y437" s="2" t="s">
        <v>246</v>
      </c>
      <c r="Z437" s="2" t="s">
        <v>247</v>
      </c>
      <c r="AA437" s="2" t="s">
        <v>248</v>
      </c>
      <c r="AB437" s="13">
        <v>25000</v>
      </c>
      <c r="AC437" s="13">
        <v>25000</v>
      </c>
    </row>
    <row r="438" spans="1:29" x14ac:dyDescent="0.25">
      <c r="A438" s="2" t="str">
        <f t="shared" si="6"/>
        <v>3.1.1E9637210EVENTOS DE LA COORDINACIÓN GENERAL DE DESARROLLO ECONÓMICODESPACHO DE LA COORDINACIÓN GENERAL DE DESARROLLO ECONÓMICO</v>
      </c>
      <c r="C438" s="2" t="s">
        <v>487</v>
      </c>
      <c r="D438" s="2" t="s">
        <v>358</v>
      </c>
      <c r="E438" s="2" t="s">
        <v>370</v>
      </c>
      <c r="F438" s="2" t="s">
        <v>363</v>
      </c>
      <c r="G438" s="2" t="s">
        <v>378</v>
      </c>
      <c r="H438" s="2" t="s">
        <v>221</v>
      </c>
      <c r="I438" s="2" t="s">
        <v>391</v>
      </c>
      <c r="J438" s="2" t="s">
        <v>25</v>
      </c>
      <c r="K438" s="2" t="s">
        <v>394</v>
      </c>
      <c r="L438" s="2">
        <v>9</v>
      </c>
      <c r="M438" s="2">
        <v>6</v>
      </c>
      <c r="N438" s="2" t="s">
        <v>410</v>
      </c>
      <c r="O438" s="2"/>
      <c r="P438" s="2"/>
      <c r="Q438" s="2">
        <v>3721</v>
      </c>
      <c r="R438" s="2" t="s">
        <v>191</v>
      </c>
      <c r="S438" s="2">
        <v>0</v>
      </c>
      <c r="T438" s="2" t="s">
        <v>34</v>
      </c>
      <c r="U438" s="5">
        <v>3000</v>
      </c>
      <c r="V438" s="2"/>
      <c r="W438" s="2" t="s">
        <v>222</v>
      </c>
      <c r="X438" s="2" t="s">
        <v>410</v>
      </c>
      <c r="Y438" s="2" t="s">
        <v>246</v>
      </c>
      <c r="Z438" s="2" t="s">
        <v>247</v>
      </c>
      <c r="AA438" s="2" t="s">
        <v>248</v>
      </c>
      <c r="AB438" s="13">
        <v>25000</v>
      </c>
      <c r="AC438" s="13">
        <v>25000</v>
      </c>
    </row>
    <row r="439" spans="1:29" x14ac:dyDescent="0.25">
      <c r="A439" s="2" t="str">
        <f t="shared" si="6"/>
        <v>1.3.4K12152310OBRAS DE INFRAESTRUCTURA MUNICIPALDIRECCIÓN GENERAL DE LICITACIÓN Y NORMATIVIDAD</v>
      </c>
      <c r="C439" s="2" t="s">
        <v>487</v>
      </c>
      <c r="D439" s="2" t="s">
        <v>353</v>
      </c>
      <c r="E439" s="2" t="s">
        <v>368</v>
      </c>
      <c r="F439" s="2" t="s">
        <v>354</v>
      </c>
      <c r="G439" s="2" t="s">
        <v>371</v>
      </c>
      <c r="H439" s="2" t="s">
        <v>37</v>
      </c>
      <c r="I439" s="2" t="s">
        <v>380</v>
      </c>
      <c r="J439" s="2" t="s">
        <v>292</v>
      </c>
      <c r="K439" s="2" t="s">
        <v>396</v>
      </c>
      <c r="L439" s="2">
        <v>12</v>
      </c>
      <c r="M439" s="2">
        <v>1</v>
      </c>
      <c r="N439" s="2" t="s">
        <v>405</v>
      </c>
      <c r="O439" s="2"/>
      <c r="P439" s="2"/>
      <c r="Q439" s="2">
        <v>5231</v>
      </c>
      <c r="R439" s="2" t="s">
        <v>46</v>
      </c>
      <c r="S439" s="2">
        <v>0</v>
      </c>
      <c r="T439" s="2" t="s">
        <v>34</v>
      </c>
      <c r="U439" s="5">
        <v>5000</v>
      </c>
      <c r="V439" s="2"/>
      <c r="W439" s="2" t="s">
        <v>282</v>
      </c>
      <c r="X439" s="2" t="s">
        <v>405</v>
      </c>
      <c r="Y439" s="2" t="s">
        <v>283</v>
      </c>
      <c r="Z439" s="2" t="s">
        <v>293</v>
      </c>
      <c r="AA439" s="2" t="s">
        <v>346</v>
      </c>
      <c r="AB439" s="13">
        <v>25000</v>
      </c>
      <c r="AC439" s="13">
        <v>25000</v>
      </c>
    </row>
    <row r="440" spans="1:29" x14ac:dyDescent="0.25">
      <c r="A440" s="2" t="str">
        <f t="shared" si="6"/>
        <v>1.3.5O3024910DEFENSORÍA LEGAL DESPACHO DE LA SINDICATURA</v>
      </c>
      <c r="C440" s="2" t="s">
        <v>487</v>
      </c>
      <c r="D440" s="2" t="s">
        <v>353</v>
      </c>
      <c r="E440" s="2" t="s">
        <v>368</v>
      </c>
      <c r="F440" s="2" t="s">
        <v>354</v>
      </c>
      <c r="G440" s="2" t="s">
        <v>371</v>
      </c>
      <c r="H440" s="2" t="s">
        <v>304</v>
      </c>
      <c r="I440" s="2" t="s">
        <v>381</v>
      </c>
      <c r="J440" s="2" t="s">
        <v>63</v>
      </c>
      <c r="K440" s="2" t="s">
        <v>398</v>
      </c>
      <c r="L440" s="2">
        <v>3</v>
      </c>
      <c r="M440" s="2">
        <v>0</v>
      </c>
      <c r="N440" s="2" t="s">
        <v>404</v>
      </c>
      <c r="O440" s="2"/>
      <c r="P440" s="2"/>
      <c r="Q440" s="2">
        <v>2491</v>
      </c>
      <c r="R440" s="2" t="s">
        <v>99</v>
      </c>
      <c r="S440" s="2">
        <v>0</v>
      </c>
      <c r="T440" s="2" t="s">
        <v>34</v>
      </c>
      <c r="U440" s="5">
        <v>2000</v>
      </c>
      <c r="V440" s="2"/>
      <c r="W440" s="2" t="s">
        <v>305</v>
      </c>
      <c r="X440" s="2" t="s">
        <v>404</v>
      </c>
      <c r="Y440" s="2" t="s">
        <v>306</v>
      </c>
      <c r="Z440" s="2" t="s">
        <v>307</v>
      </c>
      <c r="AA440" s="2" t="s">
        <v>308</v>
      </c>
      <c r="AB440" s="13">
        <v>25000</v>
      </c>
      <c r="AC440" s="13">
        <v>25000</v>
      </c>
    </row>
    <row r="441" spans="1:29" x14ac:dyDescent="0.25">
      <c r="A441" s="2" t="str">
        <f t="shared" si="6"/>
        <v>1.3.5O3029110DEFENSORÍA LEGAL DESPACHO DE LA SINDICATURA</v>
      </c>
      <c r="C441" s="2" t="s">
        <v>487</v>
      </c>
      <c r="D441" s="2" t="s">
        <v>353</v>
      </c>
      <c r="E441" s="2" t="s">
        <v>368</v>
      </c>
      <c r="F441" s="2" t="s">
        <v>354</v>
      </c>
      <c r="G441" s="2" t="s">
        <v>371</v>
      </c>
      <c r="H441" s="2" t="s">
        <v>304</v>
      </c>
      <c r="I441" s="2" t="s">
        <v>381</v>
      </c>
      <c r="J441" s="2" t="s">
        <v>63</v>
      </c>
      <c r="K441" s="2" t="s">
        <v>398</v>
      </c>
      <c r="L441" s="2">
        <v>3</v>
      </c>
      <c r="M441" s="2">
        <v>0</v>
      </c>
      <c r="N441" s="2" t="s">
        <v>404</v>
      </c>
      <c r="O441" s="2"/>
      <c r="P441" s="2"/>
      <c r="Q441" s="2">
        <v>2911</v>
      </c>
      <c r="R441" s="2" t="s">
        <v>15</v>
      </c>
      <c r="S441" s="2">
        <v>0</v>
      </c>
      <c r="T441" s="2" t="s">
        <v>34</v>
      </c>
      <c r="U441" s="5">
        <v>2000</v>
      </c>
      <c r="V441" s="2"/>
      <c r="W441" s="2" t="s">
        <v>305</v>
      </c>
      <c r="X441" s="2" t="s">
        <v>404</v>
      </c>
      <c r="Y441" s="2" t="s">
        <v>306</v>
      </c>
      <c r="Z441" s="2" t="s">
        <v>307</v>
      </c>
      <c r="AA441" s="2" t="s">
        <v>308</v>
      </c>
      <c r="AB441" s="13">
        <v>25000</v>
      </c>
      <c r="AC441" s="13">
        <v>25000</v>
      </c>
    </row>
    <row r="442" spans="1:29" x14ac:dyDescent="0.25">
      <c r="A442" s="2" t="str">
        <f t="shared" si="6"/>
        <v>1.3.4M4737110RECURSOS FEDERALES RECIBIDOSDIRECCIÓN GENERAL DE INGRESOS</v>
      </c>
      <c r="C442" s="2" t="s">
        <v>487</v>
      </c>
      <c r="D442" s="2" t="s">
        <v>353</v>
      </c>
      <c r="E442" s="2" t="s">
        <v>368</v>
      </c>
      <c r="F442" s="2" t="s">
        <v>354</v>
      </c>
      <c r="G442" s="2" t="s">
        <v>371</v>
      </c>
      <c r="H442" s="2" t="s">
        <v>37</v>
      </c>
      <c r="I442" s="2" t="s">
        <v>380</v>
      </c>
      <c r="J442" s="2" t="s">
        <v>152</v>
      </c>
      <c r="K442" s="2" t="s">
        <v>397</v>
      </c>
      <c r="L442" s="2">
        <v>4</v>
      </c>
      <c r="M442" s="2">
        <v>7</v>
      </c>
      <c r="N442" s="2" t="s">
        <v>411</v>
      </c>
      <c r="O442" s="2"/>
      <c r="P442" s="2"/>
      <c r="Q442" s="2">
        <v>3711</v>
      </c>
      <c r="R442" s="2" t="s">
        <v>18</v>
      </c>
      <c r="S442" s="2">
        <v>0</v>
      </c>
      <c r="T442" s="2" t="s">
        <v>34</v>
      </c>
      <c r="U442" s="5">
        <v>3000</v>
      </c>
      <c r="V442" s="2"/>
      <c r="W442" s="2" t="s">
        <v>311</v>
      </c>
      <c r="X442" s="2" t="s">
        <v>411</v>
      </c>
      <c r="Y442" s="2" t="s">
        <v>312</v>
      </c>
      <c r="Z442" s="2" t="s">
        <v>324</v>
      </c>
      <c r="AA442" s="2" t="s">
        <v>313</v>
      </c>
      <c r="AB442" s="13">
        <v>25000</v>
      </c>
      <c r="AC442" s="13">
        <v>25000</v>
      </c>
    </row>
    <row r="443" spans="1:29" x14ac:dyDescent="0.25">
      <c r="A443" s="2" t="str">
        <f t="shared" si="6"/>
        <v>2.1.5R7356510CONTROL DE FELINOS, CANINOS Y VIDA SILVESTRE EN EL MUNICIPIOUNIDAD DE ACOPIO Y SALUD ANIMAL MUNICIPAL</v>
      </c>
      <c r="C443" s="2" t="s">
        <v>487</v>
      </c>
      <c r="D443" s="2" t="s">
        <v>355</v>
      </c>
      <c r="E443" s="2" t="s">
        <v>369</v>
      </c>
      <c r="F443" s="2" t="s">
        <v>364</v>
      </c>
      <c r="G443" s="2" t="s">
        <v>373</v>
      </c>
      <c r="H443" s="2" t="s">
        <v>341</v>
      </c>
      <c r="I443" s="2" t="s">
        <v>384</v>
      </c>
      <c r="J443" s="2" t="s">
        <v>51</v>
      </c>
      <c r="K443" s="2" t="s">
        <v>400</v>
      </c>
      <c r="L443" s="2">
        <v>7</v>
      </c>
      <c r="M443" s="2">
        <v>3</v>
      </c>
      <c r="N443" s="2" t="s">
        <v>407</v>
      </c>
      <c r="O443" s="2"/>
      <c r="P443" s="2"/>
      <c r="Q443" s="2">
        <v>5651</v>
      </c>
      <c r="R443" s="2" t="s">
        <v>30</v>
      </c>
      <c r="S443" s="2">
        <v>0</v>
      </c>
      <c r="T443" s="2" t="s">
        <v>34</v>
      </c>
      <c r="U443" s="9">
        <v>5000</v>
      </c>
      <c r="V443" s="2"/>
      <c r="W443" s="2" t="s">
        <v>67</v>
      </c>
      <c r="X443" s="2" t="s">
        <v>407</v>
      </c>
      <c r="Y443" s="2" t="s">
        <v>343</v>
      </c>
      <c r="Z443" s="2" t="s">
        <v>344</v>
      </c>
      <c r="AA443" s="2" t="s">
        <v>345</v>
      </c>
      <c r="AB443" s="13">
        <v>25000</v>
      </c>
      <c r="AC443" s="13">
        <v>25000</v>
      </c>
    </row>
    <row r="444" spans="1:29" x14ac:dyDescent="0.25">
      <c r="A444" s="2" t="str">
        <f t="shared" si="6"/>
        <v>1.3.4E7527110SERVICIO DE MANTENIMIENTO DE ALUMBRADO PÚBLICODIRECCIÓN DE ALUMBRADO PÚBLICO</v>
      </c>
      <c r="C444" s="2" t="s">
        <v>487</v>
      </c>
      <c r="D444" s="2" t="s">
        <v>353</v>
      </c>
      <c r="E444" s="2" t="s">
        <v>368</v>
      </c>
      <c r="F444" s="2" t="s">
        <v>354</v>
      </c>
      <c r="G444" s="2" t="s">
        <v>371</v>
      </c>
      <c r="H444" s="2" t="s">
        <v>37</v>
      </c>
      <c r="I444" s="2" t="s">
        <v>380</v>
      </c>
      <c r="J444" s="2" t="s">
        <v>25</v>
      </c>
      <c r="K444" s="2" t="s">
        <v>394</v>
      </c>
      <c r="L444" s="2">
        <v>7</v>
      </c>
      <c r="M444" s="2">
        <v>5</v>
      </c>
      <c r="N444" s="2" t="s">
        <v>409</v>
      </c>
      <c r="O444" s="2"/>
      <c r="P444" s="2"/>
      <c r="Q444" s="2">
        <v>2711</v>
      </c>
      <c r="R444" s="2" t="s">
        <v>44</v>
      </c>
      <c r="S444" s="2">
        <v>0</v>
      </c>
      <c r="T444" s="2" t="s">
        <v>34</v>
      </c>
      <c r="U444" s="5">
        <v>2000</v>
      </c>
      <c r="V444" s="2"/>
      <c r="W444" s="2" t="s">
        <v>67</v>
      </c>
      <c r="X444" s="2" t="s">
        <v>409</v>
      </c>
      <c r="Y444" s="2" t="s">
        <v>69</v>
      </c>
      <c r="Z444" s="2" t="s">
        <v>87</v>
      </c>
      <c r="AA444" s="2" t="s">
        <v>95</v>
      </c>
      <c r="AB444" s="13">
        <v>24000</v>
      </c>
      <c r="AC444" s="13">
        <v>24000</v>
      </c>
    </row>
    <row r="445" spans="1:29" x14ac:dyDescent="0.25">
      <c r="A445" s="2" t="str">
        <f t="shared" si="6"/>
        <v>2.2.7R18424410SUMINISTRO DE AGUADIRECCIÓN GENERAL DE LABORATORIO URBANO</v>
      </c>
      <c r="C445" s="2" t="s">
        <v>487</v>
      </c>
      <c r="D445" s="2" t="s">
        <v>355</v>
      </c>
      <c r="E445" s="2" t="s">
        <v>369</v>
      </c>
      <c r="F445" s="2" t="s">
        <v>356</v>
      </c>
      <c r="G445" s="2" t="s">
        <v>374</v>
      </c>
      <c r="H445" s="2" t="s">
        <v>299</v>
      </c>
      <c r="I445" s="2" t="s">
        <v>385</v>
      </c>
      <c r="J445" s="2" t="s">
        <v>51</v>
      </c>
      <c r="K445" s="2" t="s">
        <v>400</v>
      </c>
      <c r="L445" s="2">
        <v>18</v>
      </c>
      <c r="M445" s="2">
        <v>4</v>
      </c>
      <c r="N445" s="14" t="s">
        <v>408</v>
      </c>
      <c r="O445" s="2"/>
      <c r="P445" s="2"/>
      <c r="Q445" s="2">
        <v>2441</v>
      </c>
      <c r="R445" s="2" t="s">
        <v>75</v>
      </c>
      <c r="S445" s="2">
        <v>0</v>
      </c>
      <c r="T445" s="2" t="s">
        <v>34</v>
      </c>
      <c r="U445" s="5">
        <v>2000</v>
      </c>
      <c r="V445" s="2"/>
      <c r="W445" s="2" t="s">
        <v>296</v>
      </c>
      <c r="X445" s="14" t="s">
        <v>408</v>
      </c>
      <c r="Y445" s="2" t="s">
        <v>297</v>
      </c>
      <c r="Z445" s="2" t="s">
        <v>300</v>
      </c>
      <c r="AA445" s="2" t="s">
        <v>301</v>
      </c>
      <c r="AB445" s="13">
        <v>24000</v>
      </c>
      <c r="AC445" s="13">
        <v>24000</v>
      </c>
    </row>
    <row r="446" spans="1:29" x14ac:dyDescent="0.25">
      <c r="A446" s="2" t="str">
        <f t="shared" si="6"/>
        <v>2.2.7R18424610SUMINISTRO DE AGUADIRECCIÓN GENERAL DE LABORATORIO URBANO</v>
      </c>
      <c r="C446" s="2" t="s">
        <v>487</v>
      </c>
      <c r="D446" s="2" t="s">
        <v>355</v>
      </c>
      <c r="E446" s="2" t="s">
        <v>369</v>
      </c>
      <c r="F446" s="2" t="s">
        <v>356</v>
      </c>
      <c r="G446" s="2" t="s">
        <v>374</v>
      </c>
      <c r="H446" s="2" t="s">
        <v>299</v>
      </c>
      <c r="I446" s="2" t="s">
        <v>385</v>
      </c>
      <c r="J446" s="2" t="s">
        <v>51</v>
      </c>
      <c r="K446" s="2" t="s">
        <v>400</v>
      </c>
      <c r="L446" s="2">
        <v>18</v>
      </c>
      <c r="M446" s="2">
        <v>4</v>
      </c>
      <c r="N446" s="14" t="s">
        <v>408</v>
      </c>
      <c r="O446" s="2"/>
      <c r="P446" s="2"/>
      <c r="Q446" s="2">
        <v>2461</v>
      </c>
      <c r="R446" s="2" t="s">
        <v>77</v>
      </c>
      <c r="S446" s="2">
        <v>0</v>
      </c>
      <c r="T446" s="2" t="s">
        <v>34</v>
      </c>
      <c r="U446" s="5">
        <v>2000</v>
      </c>
      <c r="V446" s="2"/>
      <c r="W446" s="2" t="s">
        <v>296</v>
      </c>
      <c r="X446" s="14" t="s">
        <v>408</v>
      </c>
      <c r="Y446" s="2" t="s">
        <v>297</v>
      </c>
      <c r="Z446" s="2" t="s">
        <v>300</v>
      </c>
      <c r="AA446" s="2" t="s">
        <v>301</v>
      </c>
      <c r="AB446" s="13">
        <v>24000</v>
      </c>
      <c r="AC446" s="13">
        <v>24000</v>
      </c>
    </row>
    <row r="447" spans="1:29" x14ac:dyDescent="0.25">
      <c r="A447" s="2" t="str">
        <f t="shared" si="6"/>
        <v>2.2.7R18424710SUMINISTRO DE AGUADIRECCIÓN GENERAL DE LABORATORIO URBANO</v>
      </c>
      <c r="C447" s="2" t="s">
        <v>487</v>
      </c>
      <c r="D447" s="2" t="s">
        <v>355</v>
      </c>
      <c r="E447" s="2" t="s">
        <v>369</v>
      </c>
      <c r="F447" s="2" t="s">
        <v>356</v>
      </c>
      <c r="G447" s="2" t="s">
        <v>374</v>
      </c>
      <c r="H447" s="2" t="s">
        <v>299</v>
      </c>
      <c r="I447" s="2" t="s">
        <v>385</v>
      </c>
      <c r="J447" s="2" t="s">
        <v>51</v>
      </c>
      <c r="K447" s="2" t="s">
        <v>400</v>
      </c>
      <c r="L447" s="2">
        <v>18</v>
      </c>
      <c r="M447" s="2">
        <v>4</v>
      </c>
      <c r="N447" s="14" t="s">
        <v>408</v>
      </c>
      <c r="O447" s="2"/>
      <c r="P447" s="2"/>
      <c r="Q447" s="2">
        <v>2471</v>
      </c>
      <c r="R447" s="2" t="s">
        <v>78</v>
      </c>
      <c r="S447" s="2">
        <v>0</v>
      </c>
      <c r="T447" s="2" t="s">
        <v>34</v>
      </c>
      <c r="U447" s="5">
        <v>2000</v>
      </c>
      <c r="V447" s="2"/>
      <c r="W447" s="2" t="s">
        <v>296</v>
      </c>
      <c r="X447" s="14" t="s">
        <v>408</v>
      </c>
      <c r="Y447" s="2" t="s">
        <v>297</v>
      </c>
      <c r="Z447" s="2" t="s">
        <v>300</v>
      </c>
      <c r="AA447" s="2" t="s">
        <v>301</v>
      </c>
      <c r="AB447" s="13">
        <v>24000</v>
      </c>
      <c r="AC447" s="13">
        <v>24000</v>
      </c>
    </row>
    <row r="448" spans="1:29" x14ac:dyDescent="0.25">
      <c r="A448" s="2" t="str">
        <f t="shared" si="6"/>
        <v>2.2.7R18424910SUMINISTRO DE AGUADIRECCIÓN GENERAL DE LABORATORIO URBANO</v>
      </c>
      <c r="C448" s="2" t="s">
        <v>487</v>
      </c>
      <c r="D448" s="2" t="s">
        <v>355</v>
      </c>
      <c r="E448" s="2" t="s">
        <v>369</v>
      </c>
      <c r="F448" s="2" t="s">
        <v>356</v>
      </c>
      <c r="G448" s="2" t="s">
        <v>374</v>
      </c>
      <c r="H448" s="2" t="s">
        <v>299</v>
      </c>
      <c r="I448" s="2" t="s">
        <v>385</v>
      </c>
      <c r="J448" s="2" t="s">
        <v>51</v>
      </c>
      <c r="K448" s="2" t="s">
        <v>400</v>
      </c>
      <c r="L448" s="2">
        <v>18</v>
      </c>
      <c r="M448" s="2">
        <v>4</v>
      </c>
      <c r="N448" s="14" t="s">
        <v>408</v>
      </c>
      <c r="O448" s="2"/>
      <c r="P448" s="2"/>
      <c r="Q448" s="2">
        <v>2491</v>
      </c>
      <c r="R448" s="2" t="s">
        <v>99</v>
      </c>
      <c r="S448" s="2">
        <v>0</v>
      </c>
      <c r="T448" s="2" t="s">
        <v>34</v>
      </c>
      <c r="U448" s="5">
        <v>2000</v>
      </c>
      <c r="V448" s="2"/>
      <c r="W448" s="2" t="s">
        <v>296</v>
      </c>
      <c r="X448" s="14" t="s">
        <v>408</v>
      </c>
      <c r="Y448" s="2" t="s">
        <v>297</v>
      </c>
      <c r="Z448" s="2" t="s">
        <v>300</v>
      </c>
      <c r="AA448" s="2" t="s">
        <v>301</v>
      </c>
      <c r="AB448" s="13">
        <v>24000</v>
      </c>
      <c r="AC448" s="13">
        <v>24000</v>
      </c>
    </row>
    <row r="449" spans="1:29" x14ac:dyDescent="0.25">
      <c r="A449" s="2" t="str">
        <f t="shared" si="6"/>
        <v>1.3.4O11727110CAMPAÑA PREVENTIVA PARA LA CORRECTA CONDUCTA DE LOS SERVIDORES PUBLICOSCONTRALORÍA</v>
      </c>
      <c r="C449" s="2" t="s">
        <v>487</v>
      </c>
      <c r="D449" s="2" t="s">
        <v>353</v>
      </c>
      <c r="E449" s="2" t="s">
        <v>368</v>
      </c>
      <c r="F449" s="2" t="s">
        <v>354</v>
      </c>
      <c r="G449" s="2" t="s">
        <v>371</v>
      </c>
      <c r="H449" s="2" t="s">
        <v>37</v>
      </c>
      <c r="I449" s="2" t="s">
        <v>380</v>
      </c>
      <c r="J449" s="2" t="s">
        <v>63</v>
      </c>
      <c r="K449" s="2" t="s">
        <v>398</v>
      </c>
      <c r="L449" s="2">
        <v>11</v>
      </c>
      <c r="M449" s="2">
        <v>7</v>
      </c>
      <c r="N449" s="2" t="s">
        <v>411</v>
      </c>
      <c r="O449" s="2"/>
      <c r="P449" s="2"/>
      <c r="Q449" s="2">
        <v>2711</v>
      </c>
      <c r="R449" s="2" t="s">
        <v>44</v>
      </c>
      <c r="S449" s="2">
        <v>0</v>
      </c>
      <c r="T449" s="2" t="s">
        <v>34</v>
      </c>
      <c r="U449" s="5">
        <v>2000</v>
      </c>
      <c r="V449" s="2"/>
      <c r="W449" s="2" t="s">
        <v>71</v>
      </c>
      <c r="X449" s="2" t="s">
        <v>411</v>
      </c>
      <c r="Y449" s="2" t="s">
        <v>65</v>
      </c>
      <c r="Z449" s="2" t="s">
        <v>64</v>
      </c>
      <c r="AA449" s="2" t="s">
        <v>71</v>
      </c>
      <c r="AB449" s="13">
        <v>20000</v>
      </c>
      <c r="AC449" s="13">
        <v>20000</v>
      </c>
    </row>
    <row r="450" spans="1:29" x14ac:dyDescent="0.25">
      <c r="A450" s="2" t="str">
        <f t="shared" si="6"/>
        <v>2.1.5R7324410CONTROL DE FELINOS, CANINOS Y VIDA SILVESTRE EN EL MUNICIPIOUNIDAD DE ACOPIO Y SALUD ANIMAL MUNICIPAL</v>
      </c>
      <c r="C450" s="2" t="s">
        <v>487</v>
      </c>
      <c r="D450" s="2" t="s">
        <v>355</v>
      </c>
      <c r="E450" s="2" t="s">
        <v>369</v>
      </c>
      <c r="F450" s="2" t="s">
        <v>364</v>
      </c>
      <c r="G450" s="2" t="s">
        <v>373</v>
      </c>
      <c r="H450" s="2" t="s">
        <v>341</v>
      </c>
      <c r="I450" s="2" t="s">
        <v>384</v>
      </c>
      <c r="J450" s="2" t="s">
        <v>51</v>
      </c>
      <c r="K450" s="2" t="s">
        <v>400</v>
      </c>
      <c r="L450" s="2">
        <v>7</v>
      </c>
      <c r="M450" s="2">
        <v>3</v>
      </c>
      <c r="N450" s="2" t="s">
        <v>407</v>
      </c>
      <c r="O450" s="2"/>
      <c r="P450" s="2"/>
      <c r="Q450" s="2">
        <v>2441</v>
      </c>
      <c r="R450" s="2" t="s">
        <v>75</v>
      </c>
      <c r="S450" s="2">
        <v>0</v>
      </c>
      <c r="T450" s="2" t="s">
        <v>34</v>
      </c>
      <c r="U450" s="5">
        <v>2000</v>
      </c>
      <c r="V450" s="2"/>
      <c r="W450" s="2" t="s">
        <v>67</v>
      </c>
      <c r="X450" s="2" t="s">
        <v>407</v>
      </c>
      <c r="Y450" s="2" t="s">
        <v>343</v>
      </c>
      <c r="Z450" s="2" t="s">
        <v>344</v>
      </c>
      <c r="AA450" s="2" t="s">
        <v>345</v>
      </c>
      <c r="AB450" s="13">
        <v>20000</v>
      </c>
      <c r="AC450" s="13">
        <v>20000</v>
      </c>
    </row>
    <row r="451" spans="1:29" x14ac:dyDescent="0.25">
      <c r="A451" s="2" t="str">
        <f t="shared" ref="A451:A514" si="7">+CONCATENATE(H451,J451,L451,M451,Q451,S451,Z451,AA451)</f>
        <v>1.3.4E7524810SERVICIOS MÉDICOS DE CALIDADDIRECCIÓN GENERAL DE SERVICIOS MÉDICOS MUNICIPALES</v>
      </c>
      <c r="C451" s="2" t="s">
        <v>487</v>
      </c>
      <c r="D451" s="2" t="s">
        <v>353</v>
      </c>
      <c r="E451" s="2" t="s">
        <v>368</v>
      </c>
      <c r="F451" s="2" t="s">
        <v>354</v>
      </c>
      <c r="G451" s="2" t="s">
        <v>371</v>
      </c>
      <c r="H451" s="2" t="s">
        <v>37</v>
      </c>
      <c r="I451" s="2" t="s">
        <v>380</v>
      </c>
      <c r="J451" s="2" t="s">
        <v>25</v>
      </c>
      <c r="K451" s="2" t="s">
        <v>394</v>
      </c>
      <c r="L451" s="2">
        <v>7</v>
      </c>
      <c r="M451" s="2">
        <v>5</v>
      </c>
      <c r="N451" s="2" t="s">
        <v>409</v>
      </c>
      <c r="O451" s="2"/>
      <c r="P451" s="2"/>
      <c r="Q451" s="2">
        <v>2481</v>
      </c>
      <c r="R451" s="2" t="s">
        <v>105</v>
      </c>
      <c r="S451" s="2">
        <v>0</v>
      </c>
      <c r="T451" s="2" t="s">
        <v>34</v>
      </c>
      <c r="U451" s="5">
        <v>2000</v>
      </c>
      <c r="V451" s="2"/>
      <c r="W451" s="2" t="s">
        <v>67</v>
      </c>
      <c r="X451" s="2" t="s">
        <v>409</v>
      </c>
      <c r="Y451" s="2" t="s">
        <v>69</v>
      </c>
      <c r="Z451" s="2" t="s">
        <v>104</v>
      </c>
      <c r="AA451" s="14" t="s">
        <v>103</v>
      </c>
      <c r="AB451" s="13">
        <v>50000</v>
      </c>
      <c r="AC451" s="13">
        <v>20000</v>
      </c>
    </row>
    <row r="452" spans="1:29" x14ac:dyDescent="0.25">
      <c r="A452" s="2" t="str">
        <f t="shared" si="7"/>
        <v>1.3.4E7524910SERVICIOS MÉDICOS DE CALIDADDIRECCIÓN GENERAL DE SERVICIOS MÉDICOS MUNICIPALES</v>
      </c>
      <c r="C452" s="2" t="s">
        <v>487</v>
      </c>
      <c r="D452" s="2" t="s">
        <v>353</v>
      </c>
      <c r="E452" s="2" t="s">
        <v>368</v>
      </c>
      <c r="F452" s="2" t="s">
        <v>354</v>
      </c>
      <c r="G452" s="2" t="s">
        <v>371</v>
      </c>
      <c r="H452" s="2" t="s">
        <v>37</v>
      </c>
      <c r="I452" s="2" t="s">
        <v>380</v>
      </c>
      <c r="J452" s="2" t="s">
        <v>25</v>
      </c>
      <c r="K452" s="2" t="s">
        <v>394</v>
      </c>
      <c r="L452" s="2">
        <v>7</v>
      </c>
      <c r="M452" s="2">
        <v>5</v>
      </c>
      <c r="N452" s="2" t="s">
        <v>409</v>
      </c>
      <c r="O452" s="2"/>
      <c r="P452" s="2"/>
      <c r="Q452" s="2">
        <v>2491</v>
      </c>
      <c r="R452" s="2" t="s">
        <v>99</v>
      </c>
      <c r="S452" s="2">
        <v>0</v>
      </c>
      <c r="T452" s="2" t="s">
        <v>34</v>
      </c>
      <c r="U452" s="5">
        <v>2000</v>
      </c>
      <c r="V452" s="2"/>
      <c r="W452" s="2" t="s">
        <v>67</v>
      </c>
      <c r="X452" s="2" t="s">
        <v>409</v>
      </c>
      <c r="Y452" s="2" t="s">
        <v>69</v>
      </c>
      <c r="Z452" s="2" t="s">
        <v>104</v>
      </c>
      <c r="AA452" s="14" t="s">
        <v>103</v>
      </c>
      <c r="AB452" s="13">
        <v>24999.96</v>
      </c>
      <c r="AC452" s="13">
        <v>20000</v>
      </c>
    </row>
    <row r="453" spans="1:29" x14ac:dyDescent="0.25">
      <c r="A453" s="2" t="str">
        <f t="shared" si="7"/>
        <v>1.3.4E7529210SERVICIOS MÉDICOS DE CALIDADDIRECCIÓN GENERAL DE SERVICIOS MÉDICOS MUNICIPALES</v>
      </c>
      <c r="C453" s="2" t="s">
        <v>487</v>
      </c>
      <c r="D453" s="2" t="s">
        <v>353</v>
      </c>
      <c r="E453" s="2" t="s">
        <v>368</v>
      </c>
      <c r="F453" s="2" t="s">
        <v>354</v>
      </c>
      <c r="G453" s="2" t="s">
        <v>371</v>
      </c>
      <c r="H453" s="2" t="s">
        <v>37</v>
      </c>
      <c r="I453" s="2" t="s">
        <v>380</v>
      </c>
      <c r="J453" s="2" t="s">
        <v>25</v>
      </c>
      <c r="K453" s="2" t="s">
        <v>394</v>
      </c>
      <c r="L453" s="2">
        <v>7</v>
      </c>
      <c r="M453" s="2">
        <v>5</v>
      </c>
      <c r="N453" s="2" t="s">
        <v>409</v>
      </c>
      <c r="O453" s="2"/>
      <c r="P453" s="2"/>
      <c r="Q453" s="2">
        <v>2921</v>
      </c>
      <c r="R453" s="2" t="s">
        <v>108</v>
      </c>
      <c r="S453" s="2">
        <v>0</v>
      </c>
      <c r="T453" s="2" t="s">
        <v>34</v>
      </c>
      <c r="U453" s="5">
        <v>2000</v>
      </c>
      <c r="V453" s="2"/>
      <c r="W453" s="2" t="s">
        <v>67</v>
      </c>
      <c r="X453" s="2" t="s">
        <v>409</v>
      </c>
      <c r="Y453" s="2" t="s">
        <v>69</v>
      </c>
      <c r="Z453" s="2" t="s">
        <v>104</v>
      </c>
      <c r="AA453" s="14" t="s">
        <v>103</v>
      </c>
      <c r="AB453" s="13">
        <v>40000</v>
      </c>
      <c r="AC453" s="13">
        <v>20000</v>
      </c>
    </row>
    <row r="454" spans="1:29" x14ac:dyDescent="0.25">
      <c r="A454" s="2" t="str">
        <f t="shared" si="7"/>
        <v>2.1.5R7335110CONTROL DE FELINOS, CANINOS Y VIDA SILVESTRE EN EL MUNICIPIOUNIDAD DE ACOPIO Y SALUD ANIMAL MUNICIPAL</v>
      </c>
      <c r="C454" s="2" t="s">
        <v>487</v>
      </c>
      <c r="D454" s="2" t="s">
        <v>355</v>
      </c>
      <c r="E454" s="2" t="s">
        <v>369</v>
      </c>
      <c r="F454" s="2" t="s">
        <v>364</v>
      </c>
      <c r="G454" s="2" t="s">
        <v>373</v>
      </c>
      <c r="H454" s="2" t="s">
        <v>341</v>
      </c>
      <c r="I454" s="2" t="s">
        <v>384</v>
      </c>
      <c r="J454" s="2" t="s">
        <v>51</v>
      </c>
      <c r="K454" s="2" t="s">
        <v>400</v>
      </c>
      <c r="L454" s="2">
        <v>7</v>
      </c>
      <c r="M454" s="2">
        <v>3</v>
      </c>
      <c r="N454" s="2" t="s">
        <v>407</v>
      </c>
      <c r="O454" s="2"/>
      <c r="P454" s="2"/>
      <c r="Q454" s="2">
        <v>3511</v>
      </c>
      <c r="R454" s="2" t="s">
        <v>127</v>
      </c>
      <c r="S454" s="2">
        <v>0</v>
      </c>
      <c r="T454" s="2" t="s">
        <v>34</v>
      </c>
      <c r="U454" s="9">
        <v>3000</v>
      </c>
      <c r="V454" s="2"/>
      <c r="W454" s="2" t="s">
        <v>67</v>
      </c>
      <c r="X454" s="2" t="s">
        <v>407</v>
      </c>
      <c r="Y454" s="2" t="s">
        <v>343</v>
      </c>
      <c r="Z454" s="2" t="s">
        <v>344</v>
      </c>
      <c r="AA454" s="2" t="s">
        <v>345</v>
      </c>
      <c r="AB454" s="13">
        <v>20000</v>
      </c>
      <c r="AC454" s="13">
        <v>20000</v>
      </c>
    </row>
    <row r="455" spans="1:29" x14ac:dyDescent="0.25">
      <c r="A455" s="2" t="str">
        <f t="shared" si="7"/>
        <v>2.1.5R7338310CONTROL DE FELINOS, CANINOS Y VIDA SILVESTRE EN EL MUNICIPIOUNIDAD DE ACOPIO Y SALUD ANIMAL MUNICIPAL</v>
      </c>
      <c r="C455" s="2" t="s">
        <v>487</v>
      </c>
      <c r="D455" s="2" t="s">
        <v>355</v>
      </c>
      <c r="E455" s="2" t="s">
        <v>369</v>
      </c>
      <c r="F455" s="2" t="s">
        <v>364</v>
      </c>
      <c r="G455" s="2" t="s">
        <v>373</v>
      </c>
      <c r="H455" s="2" t="s">
        <v>341</v>
      </c>
      <c r="I455" s="2" t="s">
        <v>384</v>
      </c>
      <c r="J455" s="2" t="s">
        <v>51</v>
      </c>
      <c r="K455" s="2" t="s">
        <v>400</v>
      </c>
      <c r="L455" s="2">
        <v>7</v>
      </c>
      <c r="M455" s="2">
        <v>3</v>
      </c>
      <c r="N455" s="2" t="s">
        <v>407</v>
      </c>
      <c r="O455" s="2"/>
      <c r="P455" s="2"/>
      <c r="Q455" s="2">
        <v>3831</v>
      </c>
      <c r="R455" s="2" t="s">
        <v>93</v>
      </c>
      <c r="S455" s="2">
        <v>0</v>
      </c>
      <c r="T455" s="2" t="s">
        <v>34</v>
      </c>
      <c r="U455" s="9">
        <v>3000</v>
      </c>
      <c r="V455" s="2"/>
      <c r="W455" s="2" t="s">
        <v>67</v>
      </c>
      <c r="X455" s="2" t="s">
        <v>407</v>
      </c>
      <c r="Y455" s="2" t="s">
        <v>343</v>
      </c>
      <c r="Z455" s="2" t="s">
        <v>344</v>
      </c>
      <c r="AA455" s="2" t="s">
        <v>345</v>
      </c>
      <c r="AB455" s="13">
        <v>20000</v>
      </c>
      <c r="AC455" s="13">
        <v>20000</v>
      </c>
    </row>
    <row r="456" spans="1:29" x14ac:dyDescent="0.25">
      <c r="A456" s="2" t="str">
        <f t="shared" si="7"/>
        <v>1.3.4E12122110 INDUSTRÍAS REGULADASDIRECCIÓN GENERAL DE PROTECCIÓN Y SUSTENTABILIDAD</v>
      </c>
      <c r="C456" s="2" t="s">
        <v>487</v>
      </c>
      <c r="D456" s="2" t="s">
        <v>353</v>
      </c>
      <c r="E456" s="2" t="s">
        <v>368</v>
      </c>
      <c r="F456" s="2" t="s">
        <v>354</v>
      </c>
      <c r="G456" s="2" t="s">
        <v>371</v>
      </c>
      <c r="H456" s="2" t="s">
        <v>37</v>
      </c>
      <c r="I456" s="2" t="s">
        <v>380</v>
      </c>
      <c r="J456" s="2" t="s">
        <v>25</v>
      </c>
      <c r="K456" s="2" t="s">
        <v>394</v>
      </c>
      <c r="L456" s="2">
        <v>12</v>
      </c>
      <c r="M456" s="2">
        <v>1</v>
      </c>
      <c r="N456" s="2" t="s">
        <v>405</v>
      </c>
      <c r="O456" s="2"/>
      <c r="P456" s="2"/>
      <c r="Q456" s="2">
        <v>2211</v>
      </c>
      <c r="R456" s="2" t="s">
        <v>47</v>
      </c>
      <c r="S456" s="2">
        <v>0</v>
      </c>
      <c r="T456" s="2" t="s">
        <v>34</v>
      </c>
      <c r="U456" s="5">
        <v>2000</v>
      </c>
      <c r="V456" s="2"/>
      <c r="W456" s="2" t="s">
        <v>282</v>
      </c>
      <c r="X456" s="2" t="s">
        <v>405</v>
      </c>
      <c r="Y456" s="2" t="s">
        <v>283</v>
      </c>
      <c r="Z456" s="2" t="s">
        <v>488</v>
      </c>
      <c r="AA456" s="2" t="s">
        <v>347</v>
      </c>
      <c r="AB456" s="13">
        <v>60000</v>
      </c>
      <c r="AC456" s="13">
        <v>40000</v>
      </c>
    </row>
    <row r="457" spans="1:29" x14ac:dyDescent="0.25">
      <c r="A457" s="2" t="str">
        <f t="shared" si="7"/>
        <v>1.3.4M4737510RECURSOS FEDERALES RECIBIDOSDIRECCIÓN GENERAL DE INGRESOS</v>
      </c>
      <c r="C457" s="2" t="s">
        <v>487</v>
      </c>
      <c r="D457" s="2" t="s">
        <v>353</v>
      </c>
      <c r="E457" s="2" t="s">
        <v>368</v>
      </c>
      <c r="F457" s="2" t="s">
        <v>354</v>
      </c>
      <c r="G457" s="2" t="s">
        <v>371</v>
      </c>
      <c r="H457" s="2" t="s">
        <v>37</v>
      </c>
      <c r="I457" s="2" t="s">
        <v>380</v>
      </c>
      <c r="J457" s="2" t="s">
        <v>152</v>
      </c>
      <c r="K457" s="2" t="s">
        <v>397</v>
      </c>
      <c r="L457" s="2">
        <v>4</v>
      </c>
      <c r="M457" s="2">
        <v>7</v>
      </c>
      <c r="N457" s="2" t="s">
        <v>411</v>
      </c>
      <c r="O457" s="2"/>
      <c r="P457" s="2"/>
      <c r="Q457" s="2">
        <v>3751</v>
      </c>
      <c r="R457" s="2" t="s">
        <v>19</v>
      </c>
      <c r="S457" s="2">
        <v>0</v>
      </c>
      <c r="T457" s="2" t="s">
        <v>34</v>
      </c>
      <c r="U457" s="5">
        <v>3000</v>
      </c>
      <c r="V457" s="2"/>
      <c r="W457" s="2" t="s">
        <v>311</v>
      </c>
      <c r="X457" s="2" t="s">
        <v>411</v>
      </c>
      <c r="Y457" s="2" t="s">
        <v>312</v>
      </c>
      <c r="Z457" s="2" t="s">
        <v>324</v>
      </c>
      <c r="AA457" s="2" t="s">
        <v>313</v>
      </c>
      <c r="AB457" s="13">
        <v>20000</v>
      </c>
      <c r="AC457" s="13">
        <v>20000</v>
      </c>
    </row>
    <row r="458" spans="1:29" x14ac:dyDescent="0.25">
      <c r="A458" s="2" t="str">
        <f t="shared" si="7"/>
        <v>2.1.5R7356110CONTROL DE FELINOS, CANINOS Y VIDA SILVESTRE EN EL MUNICIPIOUNIDAD DE ACOPIO Y SALUD ANIMAL MUNICIPAL</v>
      </c>
      <c r="C458" s="2" t="s">
        <v>487</v>
      </c>
      <c r="D458" s="2" t="s">
        <v>355</v>
      </c>
      <c r="E458" s="2" t="s">
        <v>369</v>
      </c>
      <c r="F458" s="2" t="s">
        <v>364</v>
      </c>
      <c r="G458" s="2" t="s">
        <v>373</v>
      </c>
      <c r="H458" s="2" t="s">
        <v>341</v>
      </c>
      <c r="I458" s="2" t="s">
        <v>384</v>
      </c>
      <c r="J458" s="2" t="s">
        <v>51</v>
      </c>
      <c r="K458" s="2" t="s">
        <v>400</v>
      </c>
      <c r="L458" s="2">
        <v>7</v>
      </c>
      <c r="M458" s="2">
        <v>3</v>
      </c>
      <c r="N458" s="2" t="s">
        <v>407</v>
      </c>
      <c r="O458" s="2"/>
      <c r="P458" s="2"/>
      <c r="Q458" s="2">
        <v>5611</v>
      </c>
      <c r="R458" s="2" t="s">
        <v>82</v>
      </c>
      <c r="S458" s="2">
        <v>0</v>
      </c>
      <c r="T458" s="2" t="s">
        <v>34</v>
      </c>
      <c r="U458" s="9">
        <v>5000</v>
      </c>
      <c r="V458" s="2"/>
      <c r="W458" s="2" t="s">
        <v>67</v>
      </c>
      <c r="X458" s="2" t="s">
        <v>407</v>
      </c>
      <c r="Y458" s="2" t="s">
        <v>343</v>
      </c>
      <c r="Z458" s="2" t="s">
        <v>344</v>
      </c>
      <c r="AA458" s="2" t="s">
        <v>345</v>
      </c>
      <c r="AB458" s="13">
        <v>20000</v>
      </c>
      <c r="AC458" s="13">
        <v>20000</v>
      </c>
    </row>
    <row r="459" spans="1:29" x14ac:dyDescent="0.25">
      <c r="A459" s="2" t="str">
        <f t="shared" si="7"/>
        <v>1.3.4E7524610SERVICIOS MÉDICOS DE CALIDADDIRECCIÓN GENERAL DE SERVICIOS MÉDICOS MUNICIPALES</v>
      </c>
      <c r="C459" s="2" t="s">
        <v>487</v>
      </c>
      <c r="D459" s="2" t="s">
        <v>353</v>
      </c>
      <c r="E459" s="2" t="s">
        <v>368</v>
      </c>
      <c r="F459" s="2" t="s">
        <v>354</v>
      </c>
      <c r="G459" s="2" t="s">
        <v>371</v>
      </c>
      <c r="H459" s="2" t="s">
        <v>37</v>
      </c>
      <c r="I459" s="2" t="s">
        <v>380</v>
      </c>
      <c r="J459" s="2" t="s">
        <v>25</v>
      </c>
      <c r="K459" s="2" t="s">
        <v>394</v>
      </c>
      <c r="L459" s="2">
        <v>7</v>
      </c>
      <c r="M459" s="2">
        <v>5</v>
      </c>
      <c r="N459" s="2" t="s">
        <v>409</v>
      </c>
      <c r="O459" s="2"/>
      <c r="P459" s="2"/>
      <c r="Q459" s="2">
        <v>2461</v>
      </c>
      <c r="R459" s="2" t="s">
        <v>77</v>
      </c>
      <c r="S459" s="2">
        <v>0</v>
      </c>
      <c r="T459" s="2" t="s">
        <v>34</v>
      </c>
      <c r="U459" s="5">
        <v>2000</v>
      </c>
      <c r="V459" s="2"/>
      <c r="W459" s="2" t="s">
        <v>67</v>
      </c>
      <c r="X459" s="2" t="s">
        <v>409</v>
      </c>
      <c r="Y459" s="2" t="s">
        <v>69</v>
      </c>
      <c r="Z459" s="2" t="s">
        <v>104</v>
      </c>
      <c r="AA459" s="14" t="s">
        <v>103</v>
      </c>
      <c r="AB459" s="13">
        <v>18168</v>
      </c>
      <c r="AC459" s="13">
        <v>18000</v>
      </c>
    </row>
    <row r="460" spans="1:29" x14ac:dyDescent="0.25">
      <c r="A460" s="2" t="str">
        <f t="shared" si="7"/>
        <v>1.3.4E7525210SACRIFICIO DE BOVINOS Y PORCINOS EN EL RASTRO MUNICIPALDIRECCIÓN DE RASTRO</v>
      </c>
      <c r="C460" s="2" t="s">
        <v>487</v>
      </c>
      <c r="D460" s="2" t="s">
        <v>353</v>
      </c>
      <c r="E460" s="2" t="s">
        <v>368</v>
      </c>
      <c r="F460" s="2" t="s">
        <v>354</v>
      </c>
      <c r="G460" s="2" t="s">
        <v>371</v>
      </c>
      <c r="H460" s="2" t="s">
        <v>37</v>
      </c>
      <c r="I460" s="2" t="s">
        <v>380</v>
      </c>
      <c r="J460" s="2" t="s">
        <v>25</v>
      </c>
      <c r="K460" s="2" t="s">
        <v>394</v>
      </c>
      <c r="L460" s="2">
        <v>7</v>
      </c>
      <c r="M460" s="2">
        <v>5</v>
      </c>
      <c r="N460" s="2" t="s">
        <v>409</v>
      </c>
      <c r="O460" s="2"/>
      <c r="P460" s="2"/>
      <c r="Q460" s="2">
        <v>2521</v>
      </c>
      <c r="R460" s="2" t="s">
        <v>79</v>
      </c>
      <c r="S460" s="2">
        <v>0</v>
      </c>
      <c r="T460" s="2" t="s">
        <v>34</v>
      </c>
      <c r="U460" s="5">
        <v>2000</v>
      </c>
      <c r="V460" s="2"/>
      <c r="W460" s="2" t="s">
        <v>67</v>
      </c>
      <c r="X460" s="2" t="s">
        <v>409</v>
      </c>
      <c r="Y460" s="2" t="s">
        <v>69</v>
      </c>
      <c r="Z460" s="2" t="s">
        <v>115</v>
      </c>
      <c r="AA460" s="14" t="s">
        <v>116</v>
      </c>
      <c r="AB460" s="13">
        <v>18000</v>
      </c>
      <c r="AC460" s="13">
        <v>18000</v>
      </c>
    </row>
    <row r="461" spans="1:29" x14ac:dyDescent="0.25">
      <c r="A461" s="2" t="str">
        <f t="shared" si="7"/>
        <v>1.3.4P1727110UNIDADES RESPONSABLES DE GASTO EVALUADASDIRECCION GENERAL DE COMUNICACION SOCIAL</v>
      </c>
      <c r="C461" s="2" t="s">
        <v>487</v>
      </c>
      <c r="D461" s="2" t="s">
        <v>353</v>
      </c>
      <c r="E461" s="2" t="s">
        <v>368</v>
      </c>
      <c r="F461" s="2" t="s">
        <v>354</v>
      </c>
      <c r="G461" s="2" t="s">
        <v>371</v>
      </c>
      <c r="H461" s="2" t="s">
        <v>37</v>
      </c>
      <c r="I461" s="2" t="s">
        <v>380</v>
      </c>
      <c r="J461" s="2" t="s">
        <v>36</v>
      </c>
      <c r="K461" s="2" t="s">
        <v>399</v>
      </c>
      <c r="L461" s="2">
        <v>1</v>
      </c>
      <c r="M461" s="2">
        <v>7</v>
      </c>
      <c r="N461" s="2" t="s">
        <v>411</v>
      </c>
      <c r="O461" s="2"/>
      <c r="P461" s="2"/>
      <c r="Q461" s="2">
        <v>2711</v>
      </c>
      <c r="R461" s="2" t="s">
        <v>44</v>
      </c>
      <c r="S461" s="2">
        <v>0</v>
      </c>
      <c r="T461" s="2" t="s">
        <v>34</v>
      </c>
      <c r="U461" s="5">
        <v>2000</v>
      </c>
      <c r="V461" s="2"/>
      <c r="W461" s="2" t="s">
        <v>22</v>
      </c>
      <c r="X461" s="2" t="s">
        <v>411</v>
      </c>
      <c r="Y461" s="2" t="s">
        <v>39</v>
      </c>
      <c r="Z461" s="2" t="s">
        <v>42</v>
      </c>
      <c r="AA461" s="2" t="s">
        <v>50</v>
      </c>
      <c r="AB461" s="13">
        <v>15000</v>
      </c>
      <c r="AC461" s="13">
        <v>15000</v>
      </c>
    </row>
    <row r="462" spans="1:29" x14ac:dyDescent="0.25">
      <c r="A462" s="2" t="str">
        <f t="shared" si="7"/>
        <v>1.3.4E7524310SERVICIO DE BALIZAMIENTO Y SEÑALETICADIRECCIÓN GENERAL DE MANTENIMIENTO URBANO</v>
      </c>
      <c r="C462" s="2" t="s">
        <v>487</v>
      </c>
      <c r="D462" s="2" t="s">
        <v>353</v>
      </c>
      <c r="E462" s="2" t="s">
        <v>368</v>
      </c>
      <c r="F462" s="2" t="s">
        <v>354</v>
      </c>
      <c r="G462" s="2" t="s">
        <v>371</v>
      </c>
      <c r="H462" s="2" t="s">
        <v>37</v>
      </c>
      <c r="I462" s="2" t="s">
        <v>380</v>
      </c>
      <c r="J462" s="2" t="s">
        <v>25</v>
      </c>
      <c r="K462" s="2" t="s">
        <v>394</v>
      </c>
      <c r="L462" s="2">
        <v>7</v>
      </c>
      <c r="M462" s="2">
        <v>5</v>
      </c>
      <c r="N462" s="2" t="s">
        <v>409</v>
      </c>
      <c r="O462" s="2"/>
      <c r="P462" s="2"/>
      <c r="Q462" s="2">
        <v>2431</v>
      </c>
      <c r="R462" s="2" t="s">
        <v>98</v>
      </c>
      <c r="S462" s="2">
        <v>0</v>
      </c>
      <c r="T462" s="2" t="s">
        <v>34</v>
      </c>
      <c r="U462" s="5">
        <v>2000</v>
      </c>
      <c r="V462" s="2"/>
      <c r="W462" s="2" t="s">
        <v>67</v>
      </c>
      <c r="X462" s="2" t="s">
        <v>409</v>
      </c>
      <c r="Y462" s="2" t="s">
        <v>69</v>
      </c>
      <c r="Z462" s="2" t="s">
        <v>96</v>
      </c>
      <c r="AA462" s="2" t="s">
        <v>97</v>
      </c>
      <c r="AB462" s="13">
        <v>15000</v>
      </c>
      <c r="AC462" s="13">
        <v>15000</v>
      </c>
    </row>
    <row r="463" spans="1:29" x14ac:dyDescent="0.25">
      <c r="A463" s="2" t="str">
        <f t="shared" si="7"/>
        <v>1.3.4E7524710SACRIFICIO DE BOVINOS Y PORCINOS EN EL RASTRO MUNICIPALDIRECCIÓN DE RASTRO</v>
      </c>
      <c r="C463" s="2" t="s">
        <v>487</v>
      </c>
      <c r="D463" s="2" t="s">
        <v>353</v>
      </c>
      <c r="E463" s="2" t="s">
        <v>368</v>
      </c>
      <c r="F463" s="2" t="s">
        <v>354</v>
      </c>
      <c r="G463" s="2" t="s">
        <v>371</v>
      </c>
      <c r="H463" s="2" t="s">
        <v>37</v>
      </c>
      <c r="I463" s="2" t="s">
        <v>380</v>
      </c>
      <c r="J463" s="2" t="s">
        <v>25</v>
      </c>
      <c r="K463" s="2" t="s">
        <v>394</v>
      </c>
      <c r="L463" s="2">
        <v>7</v>
      </c>
      <c r="M463" s="2">
        <v>5</v>
      </c>
      <c r="N463" s="2" t="s">
        <v>409</v>
      </c>
      <c r="O463" s="2"/>
      <c r="P463" s="2"/>
      <c r="Q463" s="2">
        <v>2471</v>
      </c>
      <c r="R463" s="2" t="s">
        <v>78</v>
      </c>
      <c r="S463" s="2">
        <v>0</v>
      </c>
      <c r="T463" s="2" t="s">
        <v>34</v>
      </c>
      <c r="U463" s="5">
        <v>2000</v>
      </c>
      <c r="V463" s="2"/>
      <c r="W463" s="2" t="s">
        <v>67</v>
      </c>
      <c r="X463" s="2" t="s">
        <v>409</v>
      </c>
      <c r="Y463" s="2" t="s">
        <v>69</v>
      </c>
      <c r="Z463" s="2" t="s">
        <v>115</v>
      </c>
      <c r="AA463" s="14" t="s">
        <v>116</v>
      </c>
      <c r="AB463" s="13">
        <v>15000</v>
      </c>
      <c r="AC463" s="13">
        <v>15000</v>
      </c>
    </row>
    <row r="464" spans="1:29" x14ac:dyDescent="0.25">
      <c r="A464" s="2" t="str">
        <f t="shared" si="7"/>
        <v>1.3.4E7524910SACRIFICIO DE BOVINOS Y PORCINOS EN EL RASTRO MUNICIPALDIRECCIÓN DE RASTRO</v>
      </c>
      <c r="C464" s="2" t="s">
        <v>487</v>
      </c>
      <c r="D464" s="2" t="s">
        <v>353</v>
      </c>
      <c r="E464" s="2" t="s">
        <v>368</v>
      </c>
      <c r="F464" s="2" t="s">
        <v>354</v>
      </c>
      <c r="G464" s="2" t="s">
        <v>371</v>
      </c>
      <c r="H464" s="2" t="s">
        <v>37</v>
      </c>
      <c r="I464" s="2" t="s">
        <v>380</v>
      </c>
      <c r="J464" s="2" t="s">
        <v>25</v>
      </c>
      <c r="K464" s="2" t="s">
        <v>394</v>
      </c>
      <c r="L464" s="2">
        <v>7</v>
      </c>
      <c r="M464" s="2">
        <v>5</v>
      </c>
      <c r="N464" s="2" t="s">
        <v>409</v>
      </c>
      <c r="O464" s="2"/>
      <c r="P464" s="2"/>
      <c r="Q464" s="2">
        <v>2491</v>
      </c>
      <c r="R464" s="2" t="s">
        <v>99</v>
      </c>
      <c r="S464" s="2">
        <v>0</v>
      </c>
      <c r="T464" s="2" t="s">
        <v>34</v>
      </c>
      <c r="U464" s="5">
        <v>2000</v>
      </c>
      <c r="V464" s="2"/>
      <c r="W464" s="2" t="s">
        <v>67</v>
      </c>
      <c r="X464" s="2" t="s">
        <v>409</v>
      </c>
      <c r="Y464" s="2" t="s">
        <v>69</v>
      </c>
      <c r="Z464" s="2" t="s">
        <v>115</v>
      </c>
      <c r="AA464" s="14" t="s">
        <v>116</v>
      </c>
      <c r="AB464" s="13">
        <v>15000</v>
      </c>
      <c r="AC464" s="13">
        <v>15000</v>
      </c>
    </row>
    <row r="465" spans="1:29" x14ac:dyDescent="0.25">
      <c r="A465" s="2" t="str">
        <f t="shared" si="7"/>
        <v>1.3.4M5735310BIENES ADQUIRIDOSDIRECCIÓN GENERAL DE ADMINISTRACIÓN</v>
      </c>
      <c r="C465" s="2" t="s">
        <v>487</v>
      </c>
      <c r="D465" s="2" t="s">
        <v>353</v>
      </c>
      <c r="E465" s="2" t="s">
        <v>368</v>
      </c>
      <c r="F465" s="2" t="s">
        <v>354</v>
      </c>
      <c r="G465" s="2" t="s">
        <v>371</v>
      </c>
      <c r="H465" s="2" t="s">
        <v>37</v>
      </c>
      <c r="I465" s="2" t="s">
        <v>380</v>
      </c>
      <c r="J465" s="2" t="s">
        <v>152</v>
      </c>
      <c r="K465" s="2" t="s">
        <v>397</v>
      </c>
      <c r="L465" s="2">
        <v>5</v>
      </c>
      <c r="M465" s="2">
        <v>7</v>
      </c>
      <c r="N465" s="2" t="s">
        <v>411</v>
      </c>
      <c r="O465" s="2"/>
      <c r="P465" s="2"/>
      <c r="Q465" s="2">
        <v>3531</v>
      </c>
      <c r="R465" s="2" t="s">
        <v>28</v>
      </c>
      <c r="S465" s="2">
        <v>0</v>
      </c>
      <c r="T465" s="2" t="s">
        <v>34</v>
      </c>
      <c r="U465" s="5">
        <v>3000</v>
      </c>
      <c r="V465" s="2"/>
      <c r="W465" s="2" t="s">
        <v>149</v>
      </c>
      <c r="X465" s="2" t="s">
        <v>411</v>
      </c>
      <c r="Y465" s="2" t="s">
        <v>150</v>
      </c>
      <c r="Z465" s="2" t="s">
        <v>148</v>
      </c>
      <c r="AA465" s="2" t="s">
        <v>151</v>
      </c>
      <c r="AB465" s="13">
        <v>15000</v>
      </c>
      <c r="AC465" s="13">
        <v>15000</v>
      </c>
    </row>
    <row r="466" spans="1:29" x14ac:dyDescent="0.25">
      <c r="A466" s="2" t="str">
        <f t="shared" si="7"/>
        <v>1.3.4M5752310BIENES ADQUIRIDOSDIRECCIÓN GENERAL DE ADMINISTRACIÓN</v>
      </c>
      <c r="C466" s="2" t="s">
        <v>487</v>
      </c>
      <c r="D466" s="2" t="s">
        <v>353</v>
      </c>
      <c r="E466" s="2" t="s">
        <v>368</v>
      </c>
      <c r="F466" s="2" t="s">
        <v>354</v>
      </c>
      <c r="G466" s="2" t="s">
        <v>371</v>
      </c>
      <c r="H466" s="2" t="s">
        <v>37</v>
      </c>
      <c r="I466" s="2" t="s">
        <v>380</v>
      </c>
      <c r="J466" s="2" t="s">
        <v>152</v>
      </c>
      <c r="K466" s="2" t="s">
        <v>397</v>
      </c>
      <c r="L466" s="2">
        <v>5</v>
      </c>
      <c r="M466" s="2">
        <v>7</v>
      </c>
      <c r="N466" s="2" t="s">
        <v>411</v>
      </c>
      <c r="O466" s="2"/>
      <c r="P466" s="2"/>
      <c r="Q466" s="2">
        <v>5231</v>
      </c>
      <c r="R466" s="2" t="s">
        <v>46</v>
      </c>
      <c r="S466" s="2">
        <v>0</v>
      </c>
      <c r="T466" s="2" t="s">
        <v>34</v>
      </c>
      <c r="U466" s="5">
        <v>5000</v>
      </c>
      <c r="V466" s="2"/>
      <c r="W466" s="2" t="s">
        <v>149</v>
      </c>
      <c r="X466" s="2" t="s">
        <v>411</v>
      </c>
      <c r="Y466" s="2" t="s">
        <v>150</v>
      </c>
      <c r="Z466" s="2" t="s">
        <v>148</v>
      </c>
      <c r="AA466" s="2" t="s">
        <v>151</v>
      </c>
      <c r="AB466" s="13">
        <v>15000</v>
      </c>
      <c r="AC466" s="13">
        <v>15000</v>
      </c>
    </row>
    <row r="467" spans="1:29" x14ac:dyDescent="0.25">
      <c r="A467" s="2" t="str">
        <f t="shared" si="7"/>
        <v>1.3.4E1835810SERVICIOS DE ALIMENTOSDIRECCIÓN GENERAL DE RELACIONES PÚBLICAS</v>
      </c>
      <c r="C467" s="2" t="s">
        <v>487</v>
      </c>
      <c r="D467" s="2" t="s">
        <v>353</v>
      </c>
      <c r="E467" s="2" t="s">
        <v>368</v>
      </c>
      <c r="F467" s="2" t="s">
        <v>354</v>
      </c>
      <c r="G467" s="2" t="s">
        <v>371</v>
      </c>
      <c r="H467" s="2" t="s">
        <v>37</v>
      </c>
      <c r="I467" s="2" t="s">
        <v>380</v>
      </c>
      <c r="J467" s="2" t="s">
        <v>25</v>
      </c>
      <c r="K467" s="2" t="s">
        <v>394</v>
      </c>
      <c r="L467" s="2">
        <v>1</v>
      </c>
      <c r="M467" s="2">
        <v>8</v>
      </c>
      <c r="N467" s="2" t="s">
        <v>412</v>
      </c>
      <c r="O467" s="2"/>
      <c r="P467" s="2"/>
      <c r="Q467" s="2">
        <v>3581</v>
      </c>
      <c r="R467" s="2" t="s">
        <v>92</v>
      </c>
      <c r="S467" s="2">
        <v>0</v>
      </c>
      <c r="T467" s="2" t="s">
        <v>34</v>
      </c>
      <c r="U467" s="5">
        <v>3000</v>
      </c>
      <c r="V467" s="2"/>
      <c r="W467" s="2" t="s">
        <v>22</v>
      </c>
      <c r="X467" s="2" t="s">
        <v>412</v>
      </c>
      <c r="Y467" s="2" t="s">
        <v>215</v>
      </c>
      <c r="Z467" s="2" t="s">
        <v>214</v>
      </c>
      <c r="AA467" s="2" t="s">
        <v>216</v>
      </c>
      <c r="AB467" s="13">
        <v>15000</v>
      </c>
      <c r="AC467" s="13">
        <v>15000</v>
      </c>
    </row>
    <row r="468" spans="1:29" x14ac:dyDescent="0.25">
      <c r="A468" s="2" t="str">
        <f t="shared" si="7"/>
        <v>1.3.4E12132510 INDUSTRÍAS REGULADASDIRECCIÓN GENERAL DE PROTECCIÓN Y SUSTENTABILIDAD</v>
      </c>
      <c r="C468" s="2" t="s">
        <v>487</v>
      </c>
      <c r="D468" s="2" t="s">
        <v>353</v>
      </c>
      <c r="E468" s="2" t="s">
        <v>368</v>
      </c>
      <c r="F468" s="2" t="s">
        <v>354</v>
      </c>
      <c r="G468" s="2" t="s">
        <v>371</v>
      </c>
      <c r="H468" s="2" t="s">
        <v>37</v>
      </c>
      <c r="I468" s="2" t="s">
        <v>380</v>
      </c>
      <c r="J468" s="2" t="s">
        <v>25</v>
      </c>
      <c r="K468" s="2" t="s">
        <v>394</v>
      </c>
      <c r="L468" s="2">
        <v>12</v>
      </c>
      <c r="M468" s="2">
        <v>1</v>
      </c>
      <c r="N468" s="2" t="s">
        <v>405</v>
      </c>
      <c r="O468" s="2"/>
      <c r="P468" s="2"/>
      <c r="Q468" s="2">
        <v>3251</v>
      </c>
      <c r="R468" s="2" t="s">
        <v>160</v>
      </c>
      <c r="S468" s="2">
        <v>0</v>
      </c>
      <c r="T468" s="2" t="s">
        <v>34</v>
      </c>
      <c r="U468" s="5">
        <v>3000</v>
      </c>
      <c r="V468" s="2"/>
      <c r="W468" s="2" t="s">
        <v>282</v>
      </c>
      <c r="X468" s="2" t="s">
        <v>405</v>
      </c>
      <c r="Y468" s="2" t="s">
        <v>283</v>
      </c>
      <c r="Z468" s="2" t="s">
        <v>488</v>
      </c>
      <c r="AA468" s="2" t="s">
        <v>347</v>
      </c>
      <c r="AB468" s="13">
        <v>60000</v>
      </c>
      <c r="AC468" s="13">
        <v>40000</v>
      </c>
    </row>
    <row r="469" spans="1:29" x14ac:dyDescent="0.25">
      <c r="A469" s="2" t="str">
        <f t="shared" si="7"/>
        <v>1.3.5O3056610DEFENSORÍA LEGAL DESPACHO DE LA SINDICATURA</v>
      </c>
      <c r="C469" s="2" t="s">
        <v>487</v>
      </c>
      <c r="D469" s="2" t="s">
        <v>353</v>
      </c>
      <c r="E469" s="2" t="s">
        <v>368</v>
      </c>
      <c r="F469" s="2" t="s">
        <v>354</v>
      </c>
      <c r="G469" s="2" t="s">
        <v>371</v>
      </c>
      <c r="H469" s="2" t="s">
        <v>304</v>
      </c>
      <c r="I469" s="2" t="s">
        <v>381</v>
      </c>
      <c r="J469" s="2" t="s">
        <v>63</v>
      </c>
      <c r="K469" s="2" t="s">
        <v>398</v>
      </c>
      <c r="L469" s="2">
        <v>3</v>
      </c>
      <c r="M469" s="2">
        <v>0</v>
      </c>
      <c r="N469" s="2" t="s">
        <v>404</v>
      </c>
      <c r="O469" s="2"/>
      <c r="P469" s="2"/>
      <c r="Q469" s="2">
        <v>5661</v>
      </c>
      <c r="R469" s="2" t="s">
        <v>31</v>
      </c>
      <c r="S469" s="2">
        <v>0</v>
      </c>
      <c r="T469" s="2" t="s">
        <v>34</v>
      </c>
      <c r="U469" s="5">
        <v>5000</v>
      </c>
      <c r="V469" s="2"/>
      <c r="W469" s="2" t="s">
        <v>305</v>
      </c>
      <c r="X469" s="2" t="s">
        <v>404</v>
      </c>
      <c r="Y469" s="2" t="s">
        <v>306</v>
      </c>
      <c r="Z469" s="2" t="s">
        <v>307</v>
      </c>
      <c r="AA469" s="2" t="s">
        <v>308</v>
      </c>
      <c r="AB469" s="13">
        <v>15000</v>
      </c>
      <c r="AC469" s="13">
        <v>15000</v>
      </c>
    </row>
    <row r="470" spans="1:29" x14ac:dyDescent="0.25">
      <c r="A470" s="2" t="str">
        <f t="shared" si="7"/>
        <v>1.3.5O3037210DEFENSORÍA LEGAL DESPACHO DE LA SINDICATURA</v>
      </c>
      <c r="C470" s="2" t="s">
        <v>487</v>
      </c>
      <c r="D470" s="2" t="s">
        <v>353</v>
      </c>
      <c r="E470" s="2" t="s">
        <v>368</v>
      </c>
      <c r="F470" s="2" t="s">
        <v>354</v>
      </c>
      <c r="G470" s="2" t="s">
        <v>371</v>
      </c>
      <c r="H470" s="2" t="s">
        <v>304</v>
      </c>
      <c r="I470" s="2" t="s">
        <v>381</v>
      </c>
      <c r="J470" s="2" t="s">
        <v>63</v>
      </c>
      <c r="K470" s="2" t="s">
        <v>398</v>
      </c>
      <c r="L470" s="2">
        <v>3</v>
      </c>
      <c r="M470" s="2">
        <v>0</v>
      </c>
      <c r="N470" s="2" t="s">
        <v>404</v>
      </c>
      <c r="O470" s="2"/>
      <c r="P470" s="2"/>
      <c r="Q470" s="2">
        <v>3721</v>
      </c>
      <c r="R470" s="2" t="s">
        <v>191</v>
      </c>
      <c r="S470" s="2">
        <v>0</v>
      </c>
      <c r="T470" s="2" t="s">
        <v>34</v>
      </c>
      <c r="U470" s="5">
        <v>3000</v>
      </c>
      <c r="V470" s="2"/>
      <c r="W470" s="2" t="s">
        <v>305</v>
      </c>
      <c r="X470" s="2" t="s">
        <v>404</v>
      </c>
      <c r="Y470" s="2" t="s">
        <v>306</v>
      </c>
      <c r="Z470" s="2" t="s">
        <v>307</v>
      </c>
      <c r="AA470" s="2" t="s">
        <v>308</v>
      </c>
      <c r="AB470" s="13">
        <v>13000</v>
      </c>
      <c r="AC470" s="13">
        <v>13000</v>
      </c>
    </row>
    <row r="471" spans="1:29" x14ac:dyDescent="0.25">
      <c r="A471" s="2" t="str">
        <f t="shared" si="7"/>
        <v>1.3.4M5739620BIENES ADQUIRIDOSDIRECCIÓN GENERAL DE ADMINISTRACIÓN</v>
      </c>
      <c r="C471" s="2" t="s">
        <v>487</v>
      </c>
      <c r="D471" s="2" t="s">
        <v>353</v>
      </c>
      <c r="E471" s="2" t="s">
        <v>368</v>
      </c>
      <c r="F471" s="2" t="s">
        <v>354</v>
      </c>
      <c r="G471" s="2" t="s">
        <v>371</v>
      </c>
      <c r="H471" s="2" t="s">
        <v>37</v>
      </c>
      <c r="I471" s="2" t="s">
        <v>380</v>
      </c>
      <c r="J471" s="2" t="s">
        <v>152</v>
      </c>
      <c r="K471" s="2" t="s">
        <v>397</v>
      </c>
      <c r="L471" s="2">
        <v>5</v>
      </c>
      <c r="M471" s="2">
        <v>7</v>
      </c>
      <c r="N471" s="2" t="s">
        <v>411</v>
      </c>
      <c r="O471" s="2"/>
      <c r="P471" s="2"/>
      <c r="Q471" s="2">
        <v>3962</v>
      </c>
      <c r="R471" s="2" t="s">
        <v>171</v>
      </c>
      <c r="S471" s="2">
        <v>0</v>
      </c>
      <c r="T471" s="2" t="s">
        <v>34</v>
      </c>
      <c r="U471" s="5">
        <v>3000</v>
      </c>
      <c r="V471" s="2"/>
      <c r="W471" s="2" t="s">
        <v>149</v>
      </c>
      <c r="X471" s="2" t="s">
        <v>411</v>
      </c>
      <c r="Y471" s="2" t="s">
        <v>150</v>
      </c>
      <c r="Z471" s="2" t="s">
        <v>148</v>
      </c>
      <c r="AA471" s="2" t="s">
        <v>151</v>
      </c>
      <c r="AB471" s="13">
        <v>12912</v>
      </c>
      <c r="AC471" s="13">
        <v>12912</v>
      </c>
    </row>
    <row r="472" spans="1:29" x14ac:dyDescent="0.25">
      <c r="A472" s="2" t="str">
        <f t="shared" si="7"/>
        <v>1.3.4M5756210BIENES ADQUIRIDOSDIRECCIÓN GENERAL DE ADMINISTRACIÓN</v>
      </c>
      <c r="C472" s="2" t="s">
        <v>487</v>
      </c>
      <c r="D472" s="2" t="s">
        <v>353</v>
      </c>
      <c r="E472" s="2" t="s">
        <v>368</v>
      </c>
      <c r="F472" s="2" t="s">
        <v>354</v>
      </c>
      <c r="G472" s="2" t="s">
        <v>371</v>
      </c>
      <c r="H472" s="2" t="s">
        <v>37</v>
      </c>
      <c r="I472" s="2" t="s">
        <v>380</v>
      </c>
      <c r="J472" s="2" t="s">
        <v>152</v>
      </c>
      <c r="K472" s="2" t="s">
        <v>397</v>
      </c>
      <c r="L472" s="2">
        <v>5</v>
      </c>
      <c r="M472" s="2">
        <v>7</v>
      </c>
      <c r="N472" s="2" t="s">
        <v>411</v>
      </c>
      <c r="O472" s="2"/>
      <c r="P472" s="2"/>
      <c r="Q472" s="2">
        <v>5621</v>
      </c>
      <c r="R472" s="2" t="s">
        <v>85</v>
      </c>
      <c r="S472" s="2">
        <v>0</v>
      </c>
      <c r="T472" s="2" t="s">
        <v>34</v>
      </c>
      <c r="U472" s="5">
        <v>5000</v>
      </c>
      <c r="V472" s="2"/>
      <c r="W472" s="2" t="s">
        <v>149</v>
      </c>
      <c r="X472" s="2" t="s">
        <v>411</v>
      </c>
      <c r="Y472" s="2" t="s">
        <v>150</v>
      </c>
      <c r="Z472" s="2" t="s">
        <v>148</v>
      </c>
      <c r="AA472" s="2" t="s">
        <v>151</v>
      </c>
      <c r="AB472" s="13">
        <v>12000</v>
      </c>
      <c r="AC472" s="13">
        <v>12000</v>
      </c>
    </row>
    <row r="473" spans="1:29" x14ac:dyDescent="0.25">
      <c r="A473" s="2" t="str">
        <f t="shared" si="7"/>
        <v>1.3.4E1827510SERVICIOS DE ALIMENTOSDIRECCIÓN GENERAL DE RELACIONES PÚBLICAS</v>
      </c>
      <c r="C473" s="2" t="s">
        <v>487</v>
      </c>
      <c r="D473" s="2" t="s">
        <v>353</v>
      </c>
      <c r="E473" s="2" t="s">
        <v>368</v>
      </c>
      <c r="F473" s="2" t="s">
        <v>354</v>
      </c>
      <c r="G473" s="2" t="s">
        <v>371</v>
      </c>
      <c r="H473" s="2" t="s">
        <v>37</v>
      </c>
      <c r="I473" s="2" t="s">
        <v>380</v>
      </c>
      <c r="J473" s="2" t="s">
        <v>25</v>
      </c>
      <c r="K473" s="2" t="s">
        <v>394</v>
      </c>
      <c r="L473" s="2">
        <v>1</v>
      </c>
      <c r="M473" s="2">
        <v>8</v>
      </c>
      <c r="N473" s="2" t="s">
        <v>412</v>
      </c>
      <c r="O473" s="2"/>
      <c r="P473" s="2"/>
      <c r="Q473" s="2">
        <v>2751</v>
      </c>
      <c r="R473" s="2" t="s">
        <v>123</v>
      </c>
      <c r="S473" s="2">
        <v>0</v>
      </c>
      <c r="T473" s="2" t="s">
        <v>34</v>
      </c>
      <c r="U473" s="5">
        <v>2000</v>
      </c>
      <c r="V473" s="2"/>
      <c r="W473" s="2" t="s">
        <v>22</v>
      </c>
      <c r="X473" s="2" t="s">
        <v>412</v>
      </c>
      <c r="Y473" s="2" t="s">
        <v>215</v>
      </c>
      <c r="Z473" s="2" t="s">
        <v>214</v>
      </c>
      <c r="AA473" s="2" t="s">
        <v>216</v>
      </c>
      <c r="AB473" s="13">
        <v>12000</v>
      </c>
      <c r="AC473" s="13">
        <v>12000</v>
      </c>
    </row>
    <row r="474" spans="1:29" x14ac:dyDescent="0.25">
      <c r="A474" s="2" t="str">
        <f t="shared" si="7"/>
        <v>1.3.4P1721510UNIDADES RESPONSABLES DE GASTO EVALUADASDIRECCION GENERAL DE COMUNICACION SOCIAL</v>
      </c>
      <c r="C474" s="2" t="s">
        <v>487</v>
      </c>
      <c r="D474" s="2" t="s">
        <v>353</v>
      </c>
      <c r="E474" s="2" t="s">
        <v>368</v>
      </c>
      <c r="F474" s="2" t="s">
        <v>354</v>
      </c>
      <c r="G474" s="2" t="s">
        <v>371</v>
      </c>
      <c r="H474" s="2" t="s">
        <v>37</v>
      </c>
      <c r="I474" s="2" t="s">
        <v>380</v>
      </c>
      <c r="J474" s="2" t="s">
        <v>36</v>
      </c>
      <c r="K474" s="2" t="s">
        <v>399</v>
      </c>
      <c r="L474" s="2">
        <v>1</v>
      </c>
      <c r="M474" s="2">
        <v>7</v>
      </c>
      <c r="N474" s="2" t="s">
        <v>411</v>
      </c>
      <c r="O474" s="2"/>
      <c r="P474" s="2"/>
      <c r="Q474" s="2">
        <v>2151</v>
      </c>
      <c r="R474" s="2" t="s">
        <v>43</v>
      </c>
      <c r="S474" s="2">
        <v>0</v>
      </c>
      <c r="T474" s="2" t="s">
        <v>34</v>
      </c>
      <c r="U474" s="5">
        <v>2000</v>
      </c>
      <c r="V474" s="2"/>
      <c r="W474" s="2" t="s">
        <v>22</v>
      </c>
      <c r="X474" s="2" t="s">
        <v>411</v>
      </c>
      <c r="Y474" s="2" t="s">
        <v>39</v>
      </c>
      <c r="Z474" s="2" t="s">
        <v>42</v>
      </c>
      <c r="AA474" s="2" t="s">
        <v>50</v>
      </c>
      <c r="AB474" s="13">
        <v>10000</v>
      </c>
      <c r="AC474" s="13">
        <v>10000</v>
      </c>
    </row>
    <row r="475" spans="1:29" x14ac:dyDescent="0.25">
      <c r="A475" s="2" t="str">
        <f t="shared" si="7"/>
        <v>1.7.1R8231810CAPACITACIÓNCOMISARÍA DE LA POLICÍA PREVENTIVA MUNICIPAL</v>
      </c>
      <c r="C475" s="2" t="s">
        <v>487</v>
      </c>
      <c r="D475" s="2" t="s">
        <v>353</v>
      </c>
      <c r="E475" s="2" t="s">
        <v>368</v>
      </c>
      <c r="F475" s="2" t="s">
        <v>362</v>
      </c>
      <c r="G475" s="2" t="s">
        <v>372</v>
      </c>
      <c r="H475" s="2" t="s">
        <v>178</v>
      </c>
      <c r="I475" s="2" t="s">
        <v>382</v>
      </c>
      <c r="J475" s="2" t="s">
        <v>51</v>
      </c>
      <c r="K475" s="2" t="s">
        <v>400</v>
      </c>
      <c r="L475" s="2">
        <v>8</v>
      </c>
      <c r="M475" s="2">
        <v>2</v>
      </c>
      <c r="N475" s="2" t="s">
        <v>406</v>
      </c>
      <c r="O475" s="2"/>
      <c r="P475" s="2"/>
      <c r="Q475" s="2">
        <v>3181</v>
      </c>
      <c r="R475" s="2" t="s">
        <v>183</v>
      </c>
      <c r="S475" s="2">
        <v>0</v>
      </c>
      <c r="T475" s="2" t="s">
        <v>34</v>
      </c>
      <c r="U475" s="5">
        <v>3000</v>
      </c>
      <c r="V475" s="2"/>
      <c r="W475" s="2" t="s">
        <v>175</v>
      </c>
      <c r="X475" s="2" t="s">
        <v>406</v>
      </c>
      <c r="Y475" s="2" t="s">
        <v>176</v>
      </c>
      <c r="Z475" s="2" t="s">
        <v>182</v>
      </c>
      <c r="AA475" s="2" t="s">
        <v>175</v>
      </c>
      <c r="AB475" s="13">
        <v>10000</v>
      </c>
      <c r="AC475" s="13">
        <v>10000</v>
      </c>
    </row>
    <row r="476" spans="1:29" x14ac:dyDescent="0.25">
      <c r="A476" s="2" t="str">
        <f t="shared" si="7"/>
        <v>3.1.1E9621210ADMINISTRACIÓN DEL DESPACHODESPACHO DE LA COORDINACIÓN GENERAL DE DESARROLLO ECONÓMICO</v>
      </c>
      <c r="C476" s="2" t="s">
        <v>487</v>
      </c>
      <c r="D476" s="2" t="s">
        <v>358</v>
      </c>
      <c r="E476" s="2" t="s">
        <v>370</v>
      </c>
      <c r="F476" s="2" t="s">
        <v>363</v>
      </c>
      <c r="G476" s="2" t="s">
        <v>378</v>
      </c>
      <c r="H476" s="2" t="s">
        <v>221</v>
      </c>
      <c r="I476" s="2" t="s">
        <v>391</v>
      </c>
      <c r="J476" s="2" t="s">
        <v>25</v>
      </c>
      <c r="K476" s="2" t="s">
        <v>394</v>
      </c>
      <c r="L476" s="2">
        <v>9</v>
      </c>
      <c r="M476" s="2">
        <v>6</v>
      </c>
      <c r="N476" s="2" t="s">
        <v>410</v>
      </c>
      <c r="O476" s="2"/>
      <c r="P476" s="2"/>
      <c r="Q476" s="2">
        <v>2121</v>
      </c>
      <c r="R476" s="2" t="s">
        <v>250</v>
      </c>
      <c r="S476" s="2">
        <v>0</v>
      </c>
      <c r="T476" s="2" t="s">
        <v>34</v>
      </c>
      <c r="U476" s="5">
        <v>2000</v>
      </c>
      <c r="V476" s="2"/>
      <c r="W476" s="2" t="s">
        <v>222</v>
      </c>
      <c r="X476" s="2" t="s">
        <v>410</v>
      </c>
      <c r="Y476" s="2" t="s">
        <v>246</v>
      </c>
      <c r="Z476" s="2" t="s">
        <v>249</v>
      </c>
      <c r="AA476" s="2" t="s">
        <v>248</v>
      </c>
      <c r="AB476" s="13">
        <v>10000</v>
      </c>
      <c r="AC476" s="13">
        <v>10000</v>
      </c>
    </row>
    <row r="477" spans="1:29" x14ac:dyDescent="0.25">
      <c r="A477" s="2" t="str">
        <f t="shared" si="7"/>
        <v>3.1.1E9621510ADMINISTRACIÓN DEL DESPACHODESPACHO DE LA COORDINACIÓN GENERAL DE DESARROLLO ECONÓMICO</v>
      </c>
      <c r="C477" s="2" t="s">
        <v>487</v>
      </c>
      <c r="D477" s="2" t="s">
        <v>358</v>
      </c>
      <c r="E477" s="2" t="s">
        <v>370</v>
      </c>
      <c r="F477" s="2" t="s">
        <v>363</v>
      </c>
      <c r="G477" s="2" t="s">
        <v>378</v>
      </c>
      <c r="H477" s="2" t="s">
        <v>221</v>
      </c>
      <c r="I477" s="2" t="s">
        <v>391</v>
      </c>
      <c r="J477" s="2" t="s">
        <v>25</v>
      </c>
      <c r="K477" s="2" t="s">
        <v>394</v>
      </c>
      <c r="L477" s="2">
        <v>9</v>
      </c>
      <c r="M477" s="2">
        <v>6</v>
      </c>
      <c r="N477" s="2" t="s">
        <v>410</v>
      </c>
      <c r="O477" s="2"/>
      <c r="P477" s="2"/>
      <c r="Q477" s="2">
        <v>2151</v>
      </c>
      <c r="R477" s="2" t="s">
        <v>43</v>
      </c>
      <c r="S477" s="2">
        <v>0</v>
      </c>
      <c r="T477" s="2" t="s">
        <v>34</v>
      </c>
      <c r="U477" s="5">
        <v>2000</v>
      </c>
      <c r="V477" s="2"/>
      <c r="W477" s="2" t="s">
        <v>222</v>
      </c>
      <c r="X477" s="2" t="s">
        <v>410</v>
      </c>
      <c r="Y477" s="2" t="s">
        <v>246</v>
      </c>
      <c r="Z477" s="2" t="s">
        <v>249</v>
      </c>
      <c r="AA477" s="2" t="s">
        <v>248</v>
      </c>
      <c r="AB477" s="13">
        <v>10000</v>
      </c>
      <c r="AC477" s="13">
        <v>10000</v>
      </c>
    </row>
    <row r="478" spans="1:29" x14ac:dyDescent="0.25">
      <c r="A478" s="2" t="str">
        <f t="shared" si="7"/>
        <v>2.2.7R18424310SUMINISTRO DE AGUADIRECCIÓN GENERAL DE AGUA POTABLE Y SANEAMIENTO</v>
      </c>
      <c r="C478" s="2" t="s">
        <v>487</v>
      </c>
      <c r="D478" s="2" t="s">
        <v>355</v>
      </c>
      <c r="E478" s="2" t="s">
        <v>369</v>
      </c>
      <c r="F478" s="2" t="s">
        <v>356</v>
      </c>
      <c r="G478" s="2" t="s">
        <v>374</v>
      </c>
      <c r="H478" s="2" t="s">
        <v>299</v>
      </c>
      <c r="I478" s="2" t="s">
        <v>385</v>
      </c>
      <c r="J478" s="2" t="s">
        <v>51</v>
      </c>
      <c r="K478" s="2" t="s">
        <v>400</v>
      </c>
      <c r="L478" s="2">
        <v>18</v>
      </c>
      <c r="M478" s="2">
        <v>4</v>
      </c>
      <c r="N478" s="14" t="s">
        <v>408</v>
      </c>
      <c r="O478" s="2"/>
      <c r="P478" s="2"/>
      <c r="Q478" s="2">
        <v>2431</v>
      </c>
      <c r="R478" s="2" t="s">
        <v>98</v>
      </c>
      <c r="S478" s="2">
        <v>0</v>
      </c>
      <c r="T478" s="2" t="s">
        <v>34</v>
      </c>
      <c r="U478" s="5">
        <v>2000</v>
      </c>
      <c r="V478" s="2"/>
      <c r="W478" s="2" t="s">
        <v>296</v>
      </c>
      <c r="X478" s="14" t="s">
        <v>408</v>
      </c>
      <c r="Y478" s="2" t="s">
        <v>297</v>
      </c>
      <c r="Z478" s="2" t="s">
        <v>300</v>
      </c>
      <c r="AA478" s="2" t="s">
        <v>303</v>
      </c>
      <c r="AB478" s="13">
        <v>10000</v>
      </c>
      <c r="AC478" s="13">
        <v>10000</v>
      </c>
    </row>
    <row r="479" spans="1:29" x14ac:dyDescent="0.25">
      <c r="A479" s="2" t="str">
        <f t="shared" si="7"/>
        <v>1.3.5O3025410DEFENSORÍA LEGAL DESPACHO DE LA SINDICATURA</v>
      </c>
      <c r="C479" s="2" t="s">
        <v>487</v>
      </c>
      <c r="D479" s="2" t="s">
        <v>353</v>
      </c>
      <c r="E479" s="2" t="s">
        <v>368</v>
      </c>
      <c r="F479" s="2" t="s">
        <v>354</v>
      </c>
      <c r="G479" s="2" t="s">
        <v>371</v>
      </c>
      <c r="H479" s="2" t="s">
        <v>304</v>
      </c>
      <c r="I479" s="2" t="s">
        <v>381</v>
      </c>
      <c r="J479" s="2" t="s">
        <v>63</v>
      </c>
      <c r="K479" s="2" t="s">
        <v>398</v>
      </c>
      <c r="L479" s="2">
        <v>3</v>
      </c>
      <c r="M479" s="2">
        <v>0</v>
      </c>
      <c r="N479" s="2" t="s">
        <v>404</v>
      </c>
      <c r="O479" s="2"/>
      <c r="P479" s="2"/>
      <c r="Q479" s="2">
        <v>2541</v>
      </c>
      <c r="R479" s="2" t="s">
        <v>107</v>
      </c>
      <c r="S479" s="2">
        <v>0</v>
      </c>
      <c r="T479" s="2" t="s">
        <v>34</v>
      </c>
      <c r="U479" s="5">
        <v>2000</v>
      </c>
      <c r="V479" s="2"/>
      <c r="W479" s="2" t="s">
        <v>305</v>
      </c>
      <c r="X479" s="2" t="s">
        <v>404</v>
      </c>
      <c r="Y479" s="2" t="s">
        <v>306</v>
      </c>
      <c r="Z479" s="2" t="s">
        <v>307</v>
      </c>
      <c r="AA479" s="2" t="s">
        <v>308</v>
      </c>
      <c r="AB479" s="13">
        <v>10000</v>
      </c>
      <c r="AC479" s="13">
        <v>10000</v>
      </c>
    </row>
    <row r="480" spans="1:29" x14ac:dyDescent="0.25">
      <c r="A480" s="2" t="str">
        <f t="shared" si="7"/>
        <v>1.3.5O3038310DEFENSORÍA LEGAL DESPACHO DE LA SINDICATURA</v>
      </c>
      <c r="C480" s="2" t="s">
        <v>487</v>
      </c>
      <c r="D480" s="2" t="s">
        <v>353</v>
      </c>
      <c r="E480" s="2" t="s">
        <v>368</v>
      </c>
      <c r="F480" s="2" t="s">
        <v>354</v>
      </c>
      <c r="G480" s="2" t="s">
        <v>371</v>
      </c>
      <c r="H480" s="2" t="s">
        <v>304</v>
      </c>
      <c r="I480" s="2" t="s">
        <v>381</v>
      </c>
      <c r="J480" s="2" t="s">
        <v>63</v>
      </c>
      <c r="K480" s="2" t="s">
        <v>398</v>
      </c>
      <c r="L480" s="2">
        <v>3</v>
      </c>
      <c r="M480" s="2">
        <v>0</v>
      </c>
      <c r="N480" s="2" t="s">
        <v>404</v>
      </c>
      <c r="O480" s="2"/>
      <c r="P480" s="2"/>
      <c r="Q480" s="2">
        <v>3831</v>
      </c>
      <c r="R480" s="2" t="s">
        <v>93</v>
      </c>
      <c r="S480" s="2">
        <v>0</v>
      </c>
      <c r="T480" s="2" t="s">
        <v>34</v>
      </c>
      <c r="U480" s="5">
        <v>3000</v>
      </c>
      <c r="V480" s="2"/>
      <c r="W480" s="2" t="s">
        <v>305</v>
      </c>
      <c r="X480" s="2" t="s">
        <v>404</v>
      </c>
      <c r="Y480" s="2" t="s">
        <v>306</v>
      </c>
      <c r="Z480" s="2" t="s">
        <v>307</v>
      </c>
      <c r="AA480" s="2" t="s">
        <v>308</v>
      </c>
      <c r="AB480" s="13">
        <v>10000</v>
      </c>
      <c r="AC480" s="13">
        <v>10000</v>
      </c>
    </row>
    <row r="481" spans="1:29" x14ac:dyDescent="0.25">
      <c r="A481" s="2" t="str">
        <f t="shared" si="7"/>
        <v>1.3.4M4735310RECURSOS RECAUDADOS DE MANERA EFICIENTE PROGRAMADOSDIRECCIÓN GENERAL DE INGRESOS</v>
      </c>
      <c r="C481" s="2" t="s">
        <v>487</v>
      </c>
      <c r="D481" s="2" t="s">
        <v>353</v>
      </c>
      <c r="E481" s="2" t="s">
        <v>368</v>
      </c>
      <c r="F481" s="2" t="s">
        <v>354</v>
      </c>
      <c r="G481" s="2" t="s">
        <v>371</v>
      </c>
      <c r="H481" s="2" t="s">
        <v>37</v>
      </c>
      <c r="I481" s="2" t="s">
        <v>380</v>
      </c>
      <c r="J481" s="2" t="s">
        <v>152</v>
      </c>
      <c r="K481" s="2" t="s">
        <v>397</v>
      </c>
      <c r="L481" s="2">
        <v>4</v>
      </c>
      <c r="M481" s="2">
        <v>7</v>
      </c>
      <c r="N481" s="2" t="s">
        <v>411</v>
      </c>
      <c r="O481" s="2"/>
      <c r="P481" s="2"/>
      <c r="Q481" s="2">
        <v>3531</v>
      </c>
      <c r="R481" s="2" t="s">
        <v>28</v>
      </c>
      <c r="S481" s="2">
        <v>0</v>
      </c>
      <c r="T481" s="2" t="s">
        <v>34</v>
      </c>
      <c r="U481" s="5">
        <v>3000</v>
      </c>
      <c r="V481" s="2"/>
      <c r="W481" s="2" t="s">
        <v>311</v>
      </c>
      <c r="X481" s="2" t="s">
        <v>411</v>
      </c>
      <c r="Y481" s="2" t="s">
        <v>312</v>
      </c>
      <c r="Z481" s="2" t="s">
        <v>314</v>
      </c>
      <c r="AA481" s="2" t="s">
        <v>313</v>
      </c>
      <c r="AB481" s="13">
        <v>10000</v>
      </c>
      <c r="AC481" s="13">
        <v>10000</v>
      </c>
    </row>
    <row r="482" spans="1:29" x14ac:dyDescent="0.25">
      <c r="A482" s="2" t="str">
        <f t="shared" si="7"/>
        <v>2.2.7R18432310CAUDALES RECUPERADOSPLANEACIÍN TERRITORIAL Y URBANA</v>
      </c>
      <c r="C482" s="2" t="s">
        <v>487</v>
      </c>
      <c r="D482" s="2" t="s">
        <v>355</v>
      </c>
      <c r="E482" s="2" t="s">
        <v>369</v>
      </c>
      <c r="F482" s="2" t="s">
        <v>356</v>
      </c>
      <c r="G482" s="2" t="s">
        <v>374</v>
      </c>
      <c r="H482" s="2" t="s">
        <v>299</v>
      </c>
      <c r="I482" s="2" t="s">
        <v>385</v>
      </c>
      <c r="J482" s="2" t="s">
        <v>51</v>
      </c>
      <c r="K482" s="2" t="s">
        <v>400</v>
      </c>
      <c r="L482" s="2">
        <v>18</v>
      </c>
      <c r="M482" s="2">
        <v>4</v>
      </c>
      <c r="N482" s="14" t="s">
        <v>408</v>
      </c>
      <c r="O482" s="2"/>
      <c r="P482" s="2"/>
      <c r="Q482" s="2">
        <v>3231</v>
      </c>
      <c r="R482" s="2" t="s">
        <v>159</v>
      </c>
      <c r="S482" s="2">
        <v>0</v>
      </c>
      <c r="T482" s="2" t="s">
        <v>34</v>
      </c>
      <c r="U482" s="5">
        <v>3000</v>
      </c>
      <c r="V482" s="2"/>
      <c r="W482" s="2" t="s">
        <v>296</v>
      </c>
      <c r="X482" s="14" t="s">
        <v>408</v>
      </c>
      <c r="Y482" s="2" t="s">
        <v>297</v>
      </c>
      <c r="Z482" s="2" t="s">
        <v>295</v>
      </c>
      <c r="AA482" s="2" t="s">
        <v>298</v>
      </c>
      <c r="AB482" s="13">
        <v>9000</v>
      </c>
      <c r="AC482" s="13">
        <v>9000</v>
      </c>
    </row>
    <row r="483" spans="1:29" x14ac:dyDescent="0.25">
      <c r="A483" s="2" t="str">
        <f t="shared" si="7"/>
        <v>1.3.4E7524110SERVICIOS MÉDICOS DE CALIDADDIRECCIÓN GENERAL DE SERVICIOS MÉDICOS MUNICIPALES</v>
      </c>
      <c r="C483" s="2" t="s">
        <v>487</v>
      </c>
      <c r="D483" s="2" t="s">
        <v>353</v>
      </c>
      <c r="E483" s="2" t="s">
        <v>368</v>
      </c>
      <c r="F483" s="2" t="s">
        <v>354</v>
      </c>
      <c r="G483" s="2" t="s">
        <v>371</v>
      </c>
      <c r="H483" s="2" t="s">
        <v>37</v>
      </c>
      <c r="I483" s="2" t="s">
        <v>380</v>
      </c>
      <c r="J483" s="2" t="s">
        <v>25</v>
      </c>
      <c r="K483" s="2" t="s">
        <v>394</v>
      </c>
      <c r="L483" s="2">
        <v>7</v>
      </c>
      <c r="M483" s="2">
        <v>5</v>
      </c>
      <c r="N483" s="2" t="s">
        <v>409</v>
      </c>
      <c r="O483" s="2"/>
      <c r="P483" s="2"/>
      <c r="Q483" s="2">
        <v>2411</v>
      </c>
      <c r="R483" s="2" t="s">
        <v>102</v>
      </c>
      <c r="S483" s="2">
        <v>0</v>
      </c>
      <c r="T483" s="2" t="s">
        <v>34</v>
      </c>
      <c r="U483" s="5">
        <v>2000</v>
      </c>
      <c r="V483" s="2"/>
      <c r="W483" s="2" t="s">
        <v>67</v>
      </c>
      <c r="X483" s="2" t="s">
        <v>409</v>
      </c>
      <c r="Y483" s="2" t="s">
        <v>69</v>
      </c>
      <c r="Z483" s="2" t="s">
        <v>104</v>
      </c>
      <c r="AA483" s="14" t="s">
        <v>103</v>
      </c>
      <c r="AB483" s="13">
        <v>6000</v>
      </c>
      <c r="AC483" s="13">
        <v>6000</v>
      </c>
    </row>
    <row r="484" spans="1:29" x14ac:dyDescent="0.25">
      <c r="A484" s="2" t="str">
        <f t="shared" si="7"/>
        <v>1.3.4E7524210SERVICIOS MÉDICOS DE CALIDADDIRECCIÓN GENERAL DE SERVICIOS MÉDICOS MUNICIPALES</v>
      </c>
      <c r="C484" s="2" t="s">
        <v>487</v>
      </c>
      <c r="D484" s="2" t="s">
        <v>353</v>
      </c>
      <c r="E484" s="2" t="s">
        <v>368</v>
      </c>
      <c r="F484" s="2" t="s">
        <v>354</v>
      </c>
      <c r="G484" s="2" t="s">
        <v>371</v>
      </c>
      <c r="H484" s="2" t="s">
        <v>37</v>
      </c>
      <c r="I484" s="2" t="s">
        <v>380</v>
      </c>
      <c r="J484" s="2" t="s">
        <v>25</v>
      </c>
      <c r="K484" s="2" t="s">
        <v>394</v>
      </c>
      <c r="L484" s="2">
        <v>7</v>
      </c>
      <c r="M484" s="2">
        <v>5</v>
      </c>
      <c r="N484" s="2" t="s">
        <v>409</v>
      </c>
      <c r="O484" s="2"/>
      <c r="P484" s="2"/>
      <c r="Q484" s="2">
        <v>2421</v>
      </c>
      <c r="R484" s="2" t="s">
        <v>88</v>
      </c>
      <c r="S484" s="2">
        <v>0</v>
      </c>
      <c r="T484" s="2" t="s">
        <v>34</v>
      </c>
      <c r="U484" s="5">
        <v>2000</v>
      </c>
      <c r="V484" s="2"/>
      <c r="W484" s="2" t="s">
        <v>67</v>
      </c>
      <c r="X484" s="2" t="s">
        <v>409</v>
      </c>
      <c r="Y484" s="2" t="s">
        <v>69</v>
      </c>
      <c r="Z484" s="2" t="s">
        <v>104</v>
      </c>
      <c r="AA484" s="14" t="s">
        <v>103</v>
      </c>
      <c r="AB484" s="13">
        <v>6000</v>
      </c>
      <c r="AC484" s="13">
        <v>6000</v>
      </c>
    </row>
    <row r="485" spans="1:29" x14ac:dyDescent="0.25">
      <c r="A485" s="2" t="str">
        <f t="shared" si="7"/>
        <v>1.3.4E7524310SERVICIOS MÉDICOS DE CALIDADDIRECCIÓN GENERAL DE SERVICIOS MÉDICOS MUNICIPALES</v>
      </c>
      <c r="C485" s="2" t="s">
        <v>487</v>
      </c>
      <c r="D485" s="2" t="s">
        <v>353</v>
      </c>
      <c r="E485" s="2" t="s">
        <v>368</v>
      </c>
      <c r="F485" s="2" t="s">
        <v>354</v>
      </c>
      <c r="G485" s="2" t="s">
        <v>371</v>
      </c>
      <c r="H485" s="2" t="s">
        <v>37</v>
      </c>
      <c r="I485" s="2" t="s">
        <v>380</v>
      </c>
      <c r="J485" s="2" t="s">
        <v>25</v>
      </c>
      <c r="K485" s="2" t="s">
        <v>394</v>
      </c>
      <c r="L485" s="2">
        <v>7</v>
      </c>
      <c r="M485" s="2">
        <v>5</v>
      </c>
      <c r="N485" s="2" t="s">
        <v>409</v>
      </c>
      <c r="O485" s="2"/>
      <c r="P485" s="2"/>
      <c r="Q485" s="2">
        <v>2431</v>
      </c>
      <c r="R485" s="2" t="s">
        <v>98</v>
      </c>
      <c r="S485" s="2">
        <v>0</v>
      </c>
      <c r="T485" s="2" t="s">
        <v>34</v>
      </c>
      <c r="U485" s="5">
        <v>2000</v>
      </c>
      <c r="V485" s="2"/>
      <c r="W485" s="2" t="s">
        <v>67</v>
      </c>
      <c r="X485" s="2" t="s">
        <v>409</v>
      </c>
      <c r="Y485" s="2" t="s">
        <v>69</v>
      </c>
      <c r="Z485" s="2" t="s">
        <v>104</v>
      </c>
      <c r="AA485" s="14" t="s">
        <v>103</v>
      </c>
      <c r="AB485" s="13">
        <v>6000</v>
      </c>
      <c r="AC485" s="13">
        <v>6000</v>
      </c>
    </row>
    <row r="486" spans="1:29" x14ac:dyDescent="0.25">
      <c r="A486" s="2" t="str">
        <f t="shared" si="7"/>
        <v>1.3.4E7524710SERVICIOS MÉDICOS DE CALIDADDIRECCIÓN GENERAL DE SERVICIOS MÉDICOS MUNICIPALES</v>
      </c>
      <c r="C486" s="2" t="s">
        <v>487</v>
      </c>
      <c r="D486" s="2" t="s">
        <v>353</v>
      </c>
      <c r="E486" s="2" t="s">
        <v>368</v>
      </c>
      <c r="F486" s="2" t="s">
        <v>354</v>
      </c>
      <c r="G486" s="2" t="s">
        <v>371</v>
      </c>
      <c r="H486" s="2" t="s">
        <v>37</v>
      </c>
      <c r="I486" s="2" t="s">
        <v>380</v>
      </c>
      <c r="J486" s="2" t="s">
        <v>25</v>
      </c>
      <c r="K486" s="2" t="s">
        <v>394</v>
      </c>
      <c r="L486" s="2">
        <v>7</v>
      </c>
      <c r="M486" s="2">
        <v>5</v>
      </c>
      <c r="N486" s="2" t="s">
        <v>409</v>
      </c>
      <c r="O486" s="2"/>
      <c r="P486" s="2"/>
      <c r="Q486" s="2">
        <v>2471</v>
      </c>
      <c r="R486" s="2" t="s">
        <v>78</v>
      </c>
      <c r="S486" s="2">
        <v>0</v>
      </c>
      <c r="T486" s="2" t="s">
        <v>34</v>
      </c>
      <c r="U486" s="5">
        <v>2000</v>
      </c>
      <c r="V486" s="2"/>
      <c r="W486" s="2" t="s">
        <v>67</v>
      </c>
      <c r="X486" s="2" t="s">
        <v>409</v>
      </c>
      <c r="Y486" s="2" t="s">
        <v>69</v>
      </c>
      <c r="Z486" s="2" t="s">
        <v>104</v>
      </c>
      <c r="AA486" s="14" t="s">
        <v>103</v>
      </c>
      <c r="AB486" s="13">
        <v>20400</v>
      </c>
      <c r="AC486" s="13">
        <v>6000</v>
      </c>
    </row>
    <row r="487" spans="1:29" x14ac:dyDescent="0.25">
      <c r="A487" s="2" t="str">
        <f t="shared" si="7"/>
        <v>1.3.5O3031810DEFENSORÍA LEGAL DESPACHO DE LA SINDICATURA</v>
      </c>
      <c r="C487" s="2" t="s">
        <v>487</v>
      </c>
      <c r="D487" s="2" t="s">
        <v>353</v>
      </c>
      <c r="E487" s="2" t="s">
        <v>368</v>
      </c>
      <c r="F487" s="2" t="s">
        <v>354</v>
      </c>
      <c r="G487" s="2" t="s">
        <v>371</v>
      </c>
      <c r="H487" s="2" t="s">
        <v>304</v>
      </c>
      <c r="I487" s="2" t="s">
        <v>381</v>
      </c>
      <c r="J487" s="2" t="s">
        <v>63</v>
      </c>
      <c r="K487" s="2" t="s">
        <v>398</v>
      </c>
      <c r="L487" s="2">
        <v>3</v>
      </c>
      <c r="M487" s="2">
        <v>0</v>
      </c>
      <c r="N487" s="2" t="s">
        <v>404</v>
      </c>
      <c r="O487" s="2"/>
      <c r="P487" s="2"/>
      <c r="Q487" s="2">
        <v>3181</v>
      </c>
      <c r="R487" s="2" t="s">
        <v>183</v>
      </c>
      <c r="S487" s="2">
        <v>0</v>
      </c>
      <c r="T487" s="2" t="s">
        <v>34</v>
      </c>
      <c r="U487" s="5">
        <v>3000</v>
      </c>
      <c r="V487" s="2"/>
      <c r="W487" s="2" t="s">
        <v>305</v>
      </c>
      <c r="X487" s="2" t="s">
        <v>404</v>
      </c>
      <c r="Y487" s="2" t="s">
        <v>306</v>
      </c>
      <c r="Z487" s="2" t="s">
        <v>307</v>
      </c>
      <c r="AA487" s="2" t="s">
        <v>308</v>
      </c>
      <c r="AB487" s="13">
        <v>6000</v>
      </c>
      <c r="AC487" s="13">
        <v>6000</v>
      </c>
    </row>
    <row r="488" spans="1:29" x14ac:dyDescent="0.25">
      <c r="A488" s="2" t="str">
        <f t="shared" si="7"/>
        <v>1.3.4E1822310SERVICIOS DE ALIMENTOSDIRECCIÓN GENERAL DE RELACIONES PÚBLICAS</v>
      </c>
      <c r="C488" s="2" t="s">
        <v>487</v>
      </c>
      <c r="D488" s="2" t="s">
        <v>353</v>
      </c>
      <c r="E488" s="2" t="s">
        <v>368</v>
      </c>
      <c r="F488" s="2" t="s">
        <v>354</v>
      </c>
      <c r="G488" s="2" t="s">
        <v>371</v>
      </c>
      <c r="H488" s="2" t="s">
        <v>37</v>
      </c>
      <c r="I488" s="2" t="s">
        <v>380</v>
      </c>
      <c r="J488" s="2" t="s">
        <v>25</v>
      </c>
      <c r="K488" s="2" t="s">
        <v>394</v>
      </c>
      <c r="L488" s="2">
        <v>1</v>
      </c>
      <c r="M488" s="2">
        <v>8</v>
      </c>
      <c r="N488" s="2" t="s">
        <v>412</v>
      </c>
      <c r="O488" s="2"/>
      <c r="P488" s="2"/>
      <c r="Q488" s="2">
        <v>2231</v>
      </c>
      <c r="R488" s="2" t="s">
        <v>217</v>
      </c>
      <c r="S488" s="2">
        <v>0</v>
      </c>
      <c r="T488" s="2" t="s">
        <v>34</v>
      </c>
      <c r="U488" s="5">
        <v>2000</v>
      </c>
      <c r="V488" s="2"/>
      <c r="W488" s="2" t="s">
        <v>22</v>
      </c>
      <c r="X488" s="2" t="s">
        <v>412</v>
      </c>
      <c r="Y488" s="2" t="s">
        <v>215</v>
      </c>
      <c r="Z488" s="2" t="s">
        <v>214</v>
      </c>
      <c r="AA488" s="2" t="s">
        <v>216</v>
      </c>
      <c r="AB488" s="13">
        <v>5000</v>
      </c>
      <c r="AC488" s="13">
        <v>5000</v>
      </c>
    </row>
    <row r="489" spans="1:29" x14ac:dyDescent="0.25">
      <c r="A489" s="2" t="str">
        <f t="shared" si="7"/>
        <v>1.3.4E1827210SERVICIOS DE ALIMENTOSDIRECCIÓN GENERAL DE RELACIONES PÚBLICAS</v>
      </c>
      <c r="C489" s="2" t="s">
        <v>487</v>
      </c>
      <c r="D489" s="2" t="s">
        <v>353</v>
      </c>
      <c r="E489" s="2" t="s">
        <v>368</v>
      </c>
      <c r="F489" s="2" t="s">
        <v>354</v>
      </c>
      <c r="G489" s="2" t="s">
        <v>371</v>
      </c>
      <c r="H489" s="2" t="s">
        <v>37</v>
      </c>
      <c r="I489" s="2" t="s">
        <v>380</v>
      </c>
      <c r="J489" s="2" t="s">
        <v>25</v>
      </c>
      <c r="K489" s="2" t="s">
        <v>394</v>
      </c>
      <c r="L489" s="2">
        <v>1</v>
      </c>
      <c r="M489" s="2">
        <v>8</v>
      </c>
      <c r="N489" s="2" t="s">
        <v>412</v>
      </c>
      <c r="O489" s="2"/>
      <c r="P489" s="2"/>
      <c r="Q489" s="2">
        <v>2721</v>
      </c>
      <c r="R489" s="2" t="s">
        <v>72</v>
      </c>
      <c r="S489" s="2">
        <v>0</v>
      </c>
      <c r="T489" s="2" t="s">
        <v>34</v>
      </c>
      <c r="U489" s="5">
        <v>2000</v>
      </c>
      <c r="V489" s="2"/>
      <c r="W489" s="2" t="s">
        <v>22</v>
      </c>
      <c r="X489" s="2" t="s">
        <v>412</v>
      </c>
      <c r="Y489" s="2" t="s">
        <v>215</v>
      </c>
      <c r="Z489" s="2" t="s">
        <v>214</v>
      </c>
      <c r="AA489" s="2" t="s">
        <v>216</v>
      </c>
      <c r="AB489" s="13">
        <v>5000</v>
      </c>
      <c r="AC489" s="13">
        <v>5000</v>
      </c>
    </row>
    <row r="490" spans="1:29" x14ac:dyDescent="0.25">
      <c r="A490" s="2" t="str">
        <f t="shared" si="7"/>
        <v>1.3.4E1835210SERVICIOS DE ALIMENTOSDIRECCIÓN GENERAL DE RELACIONES PÚBLICAS</v>
      </c>
      <c r="C490" s="2" t="s">
        <v>487</v>
      </c>
      <c r="D490" s="2" t="s">
        <v>353</v>
      </c>
      <c r="E490" s="2" t="s">
        <v>368</v>
      </c>
      <c r="F490" s="2" t="s">
        <v>354</v>
      </c>
      <c r="G490" s="2" t="s">
        <v>371</v>
      </c>
      <c r="H490" s="2" t="s">
        <v>37</v>
      </c>
      <c r="I490" s="2" t="s">
        <v>380</v>
      </c>
      <c r="J490" s="2" t="s">
        <v>25</v>
      </c>
      <c r="K490" s="2" t="s">
        <v>394</v>
      </c>
      <c r="L490" s="2">
        <v>1</v>
      </c>
      <c r="M490" s="2">
        <v>8</v>
      </c>
      <c r="N490" s="2" t="s">
        <v>412</v>
      </c>
      <c r="O490" s="2"/>
      <c r="P490" s="2"/>
      <c r="Q490" s="2">
        <v>3521</v>
      </c>
      <c r="R490" s="2" t="s">
        <v>109</v>
      </c>
      <c r="S490" s="2">
        <v>0</v>
      </c>
      <c r="T490" s="2" t="s">
        <v>34</v>
      </c>
      <c r="U490" s="5">
        <v>3000</v>
      </c>
      <c r="V490" s="2"/>
      <c r="W490" s="2" t="s">
        <v>22</v>
      </c>
      <c r="X490" s="2" t="s">
        <v>412</v>
      </c>
      <c r="Y490" s="2" t="s">
        <v>215</v>
      </c>
      <c r="Z490" s="2" t="s">
        <v>214</v>
      </c>
      <c r="AA490" s="2" t="s">
        <v>216</v>
      </c>
      <c r="AB490" s="13">
        <v>5000</v>
      </c>
      <c r="AC490" s="13">
        <v>5000</v>
      </c>
    </row>
    <row r="491" spans="1:29" x14ac:dyDescent="0.25">
      <c r="A491" s="2" t="str">
        <f t="shared" si="7"/>
        <v>1.3.4M4727210PROYECTO DE PRESUPUESTODIRECCIÓN GENERAL DE INGRESOS</v>
      </c>
      <c r="C491" s="2" t="s">
        <v>487</v>
      </c>
      <c r="D491" s="2" t="s">
        <v>353</v>
      </c>
      <c r="E491" s="2" t="s">
        <v>368</v>
      </c>
      <c r="F491" s="2" t="s">
        <v>354</v>
      </c>
      <c r="G491" s="2" t="s">
        <v>371</v>
      </c>
      <c r="H491" s="2" t="s">
        <v>37</v>
      </c>
      <c r="I491" s="2" t="s">
        <v>380</v>
      </c>
      <c r="J491" s="2" t="s">
        <v>152</v>
      </c>
      <c r="K491" s="2" t="s">
        <v>397</v>
      </c>
      <c r="L491" s="2">
        <v>4</v>
      </c>
      <c r="M491" s="2">
        <v>7</v>
      </c>
      <c r="N491" s="2" t="s">
        <v>411</v>
      </c>
      <c r="O491" s="2"/>
      <c r="P491" s="2"/>
      <c r="Q491" s="2">
        <v>2721</v>
      </c>
      <c r="R491" s="2" t="s">
        <v>72</v>
      </c>
      <c r="S491" s="2">
        <v>0</v>
      </c>
      <c r="T491" s="2" t="s">
        <v>34</v>
      </c>
      <c r="U491" s="5">
        <v>2000</v>
      </c>
      <c r="V491" s="2"/>
      <c r="W491" s="2" t="s">
        <v>311</v>
      </c>
      <c r="X491" s="2" t="s">
        <v>411</v>
      </c>
      <c r="Y491" s="2" t="s">
        <v>312</v>
      </c>
      <c r="Z491" s="2" t="s">
        <v>310</v>
      </c>
      <c r="AA491" s="2" t="s">
        <v>313</v>
      </c>
      <c r="AB491" s="13">
        <v>5000</v>
      </c>
      <c r="AC491" s="13">
        <v>5000</v>
      </c>
    </row>
    <row r="492" spans="1:29" x14ac:dyDescent="0.25">
      <c r="A492" s="2" t="str">
        <f t="shared" si="7"/>
        <v>1.3.4M4731810RECURSOS FEDERALES RECIBIDOSDIRECCIÓN GENERAL DE INGRESOS</v>
      </c>
      <c r="C492" s="2" t="s">
        <v>487</v>
      </c>
      <c r="D492" s="2" t="s">
        <v>353</v>
      </c>
      <c r="E492" s="2" t="s">
        <v>368</v>
      </c>
      <c r="F492" s="2" t="s">
        <v>354</v>
      </c>
      <c r="G492" s="2" t="s">
        <v>371</v>
      </c>
      <c r="H492" s="2" t="s">
        <v>37</v>
      </c>
      <c r="I492" s="2" t="s">
        <v>380</v>
      </c>
      <c r="J492" s="2" t="s">
        <v>152</v>
      </c>
      <c r="K492" s="2" t="s">
        <v>397</v>
      </c>
      <c r="L492" s="2">
        <v>4</v>
      </c>
      <c r="M492" s="2">
        <v>7</v>
      </c>
      <c r="N492" s="2" t="s">
        <v>411</v>
      </c>
      <c r="O492" s="2"/>
      <c r="P492" s="2"/>
      <c r="Q492" s="2">
        <v>3181</v>
      </c>
      <c r="R492" s="2" t="s">
        <v>183</v>
      </c>
      <c r="S492" s="2">
        <v>0</v>
      </c>
      <c r="T492" s="2" t="s">
        <v>34</v>
      </c>
      <c r="U492" s="5">
        <v>3000</v>
      </c>
      <c r="V492" s="2"/>
      <c r="W492" s="2" t="s">
        <v>311</v>
      </c>
      <c r="X492" s="2" t="s">
        <v>411</v>
      </c>
      <c r="Y492" s="2" t="s">
        <v>312</v>
      </c>
      <c r="Z492" s="2" t="s">
        <v>324</v>
      </c>
      <c r="AA492" s="2" t="s">
        <v>313</v>
      </c>
      <c r="AB492" s="13">
        <v>5000</v>
      </c>
      <c r="AC492" s="13">
        <v>5000</v>
      </c>
    </row>
    <row r="493" spans="1:29" x14ac:dyDescent="0.25">
      <c r="A493" s="2" t="str">
        <f t="shared" si="7"/>
        <v>1.3.4M4737210RECURSOS FEDERALES RECIBIDOSDIRECCIÓN GENERAL DE INGRESOS</v>
      </c>
      <c r="C493" s="2" t="s">
        <v>487</v>
      </c>
      <c r="D493" s="2" t="s">
        <v>353</v>
      </c>
      <c r="E493" s="2" t="s">
        <v>368</v>
      </c>
      <c r="F493" s="2" t="s">
        <v>354</v>
      </c>
      <c r="G493" s="2" t="s">
        <v>371</v>
      </c>
      <c r="H493" s="2" t="s">
        <v>37</v>
      </c>
      <c r="I493" s="2" t="s">
        <v>380</v>
      </c>
      <c r="J493" s="2" t="s">
        <v>152</v>
      </c>
      <c r="K493" s="2" t="s">
        <v>397</v>
      </c>
      <c r="L493" s="2">
        <v>4</v>
      </c>
      <c r="M493" s="2">
        <v>7</v>
      </c>
      <c r="N493" s="2" t="s">
        <v>411</v>
      </c>
      <c r="O493" s="2"/>
      <c r="P493" s="2"/>
      <c r="Q493" s="2">
        <v>3721</v>
      </c>
      <c r="R493" s="2" t="s">
        <v>191</v>
      </c>
      <c r="S493" s="2">
        <v>0</v>
      </c>
      <c r="T493" s="2" t="s">
        <v>34</v>
      </c>
      <c r="U493" s="5">
        <v>3000</v>
      </c>
      <c r="V493" s="2"/>
      <c r="W493" s="2" t="s">
        <v>311</v>
      </c>
      <c r="X493" s="2" t="s">
        <v>411</v>
      </c>
      <c r="Y493" s="2" t="s">
        <v>312</v>
      </c>
      <c r="Z493" s="2" t="s">
        <v>324</v>
      </c>
      <c r="AA493" s="2" t="s">
        <v>313</v>
      </c>
      <c r="AB493" s="13">
        <v>5000</v>
      </c>
      <c r="AC493" s="13">
        <v>5000</v>
      </c>
    </row>
    <row r="494" spans="1:29" x14ac:dyDescent="0.25">
      <c r="A494" s="2" t="str">
        <f t="shared" si="7"/>
        <v>1.3.4M4737910RECURSOS FEDERALES RECIBIDOSDIRECCIÓN GENERAL DE INGRESOS</v>
      </c>
      <c r="C494" s="2" t="s">
        <v>487</v>
      </c>
      <c r="D494" s="2" t="s">
        <v>353</v>
      </c>
      <c r="E494" s="2" t="s">
        <v>368</v>
      </c>
      <c r="F494" s="2" t="s">
        <v>354</v>
      </c>
      <c r="G494" s="2" t="s">
        <v>371</v>
      </c>
      <c r="H494" s="2" t="s">
        <v>37</v>
      </c>
      <c r="I494" s="2" t="s">
        <v>380</v>
      </c>
      <c r="J494" s="2" t="s">
        <v>152</v>
      </c>
      <c r="K494" s="2" t="s">
        <v>397</v>
      </c>
      <c r="L494" s="2">
        <v>4</v>
      </c>
      <c r="M494" s="2">
        <v>7</v>
      </c>
      <c r="N494" s="2" t="s">
        <v>411</v>
      </c>
      <c r="O494" s="2"/>
      <c r="P494" s="2"/>
      <c r="Q494" s="2">
        <v>3791</v>
      </c>
      <c r="R494" s="2" t="s">
        <v>185</v>
      </c>
      <c r="S494" s="2">
        <v>0</v>
      </c>
      <c r="T494" s="2" t="s">
        <v>34</v>
      </c>
      <c r="U494" s="5">
        <v>3000</v>
      </c>
      <c r="V494" s="2"/>
      <c r="W494" s="2" t="s">
        <v>311</v>
      </c>
      <c r="X494" s="2" t="s">
        <v>411</v>
      </c>
      <c r="Y494" s="2" t="s">
        <v>312</v>
      </c>
      <c r="Z494" s="2" t="s">
        <v>324</v>
      </c>
      <c r="AA494" s="2" t="s">
        <v>313</v>
      </c>
      <c r="AB494" s="13">
        <v>5000</v>
      </c>
      <c r="AC494" s="13">
        <v>5000</v>
      </c>
    </row>
    <row r="495" spans="1:29" x14ac:dyDescent="0.25">
      <c r="A495" s="2" t="str">
        <f t="shared" si="7"/>
        <v>1.3.5O3022310DEFENSORÍA LEGAL DESPACHO DE LA SINDICATURA</v>
      </c>
      <c r="C495" s="2" t="s">
        <v>487</v>
      </c>
      <c r="D495" s="2" t="s">
        <v>353</v>
      </c>
      <c r="E495" s="2" t="s">
        <v>368</v>
      </c>
      <c r="F495" s="2" t="s">
        <v>354</v>
      </c>
      <c r="G495" s="2" t="s">
        <v>371</v>
      </c>
      <c r="H495" s="2" t="s">
        <v>304</v>
      </c>
      <c r="I495" s="2" t="s">
        <v>381</v>
      </c>
      <c r="J495" s="2" t="s">
        <v>63</v>
      </c>
      <c r="K495" s="2" t="s">
        <v>398</v>
      </c>
      <c r="L495" s="2">
        <v>3</v>
      </c>
      <c r="M495" s="2">
        <v>0</v>
      </c>
      <c r="N495" s="2" t="s">
        <v>404</v>
      </c>
      <c r="O495" s="2"/>
      <c r="P495" s="2"/>
      <c r="Q495" s="2">
        <v>2231</v>
      </c>
      <c r="R495" s="2" t="s">
        <v>217</v>
      </c>
      <c r="S495" s="2">
        <v>0</v>
      </c>
      <c r="T495" s="2" t="s">
        <v>34</v>
      </c>
      <c r="U495" s="5">
        <v>2000</v>
      </c>
      <c r="V495" s="2"/>
      <c r="W495" s="2" t="s">
        <v>305</v>
      </c>
      <c r="X495" s="2" t="s">
        <v>404</v>
      </c>
      <c r="Y495" s="2" t="s">
        <v>306</v>
      </c>
      <c r="Z495" s="2" t="s">
        <v>307</v>
      </c>
      <c r="AA495" s="2" t="s">
        <v>308</v>
      </c>
      <c r="AB495" s="13">
        <v>3000</v>
      </c>
      <c r="AC495" s="13">
        <v>3000</v>
      </c>
    </row>
    <row r="496" spans="1:29" x14ac:dyDescent="0.25">
      <c r="A496" s="2" t="str">
        <f t="shared" si="7"/>
        <v>1.3.4M4724610PROYECTO DE PRESUPUESTODIRECCIÓN GENERAL DE INGRESOS</v>
      </c>
      <c r="C496" s="2" t="s">
        <v>487</v>
      </c>
      <c r="D496" s="2" t="s">
        <v>353</v>
      </c>
      <c r="E496" s="2" t="s">
        <v>368</v>
      </c>
      <c r="F496" s="2" t="s">
        <v>354</v>
      </c>
      <c r="G496" s="2" t="s">
        <v>371</v>
      </c>
      <c r="H496" s="2" t="s">
        <v>37</v>
      </c>
      <c r="I496" s="2" t="s">
        <v>380</v>
      </c>
      <c r="J496" s="2" t="s">
        <v>152</v>
      </c>
      <c r="K496" s="2" t="s">
        <v>397</v>
      </c>
      <c r="L496" s="2">
        <v>4</v>
      </c>
      <c r="M496" s="2">
        <v>7</v>
      </c>
      <c r="N496" s="2" t="s">
        <v>411</v>
      </c>
      <c r="O496" s="2"/>
      <c r="P496" s="2"/>
      <c r="Q496" s="2">
        <v>2461</v>
      </c>
      <c r="R496" s="2" t="s">
        <v>77</v>
      </c>
      <c r="S496" s="2">
        <v>0</v>
      </c>
      <c r="T496" s="2" t="s">
        <v>34</v>
      </c>
      <c r="U496" s="5">
        <v>2000</v>
      </c>
      <c r="V496" s="2"/>
      <c r="W496" s="2" t="s">
        <v>311</v>
      </c>
      <c r="X496" s="2" t="s">
        <v>411</v>
      </c>
      <c r="Y496" s="2" t="s">
        <v>312</v>
      </c>
      <c r="Z496" s="2" t="s">
        <v>310</v>
      </c>
      <c r="AA496" s="2" t="s">
        <v>313</v>
      </c>
      <c r="AB496" s="13">
        <v>1000</v>
      </c>
      <c r="AC496" s="13">
        <v>1000</v>
      </c>
    </row>
    <row r="497" spans="1:29" x14ac:dyDescent="0.25">
      <c r="A497" s="2" t="str">
        <f t="shared" si="7"/>
        <v>3.8.2E1731410INFRAESTRUCTURA TECNOLOGICA ENTREGADADIRECCION GENERAL DE INNOVACION GUBERNAMENTAL</v>
      </c>
      <c r="C497" s="2" t="s">
        <v>487</v>
      </c>
      <c r="D497" s="2" t="s">
        <v>358</v>
      </c>
      <c r="E497" s="2" t="s">
        <v>370</v>
      </c>
      <c r="F497" s="2" t="s">
        <v>359</v>
      </c>
      <c r="G497" s="2" t="s">
        <v>379</v>
      </c>
      <c r="H497" s="2" t="s">
        <v>24</v>
      </c>
      <c r="I497" s="2" t="s">
        <v>392</v>
      </c>
      <c r="J497" s="2" t="s">
        <v>25</v>
      </c>
      <c r="K497" s="2" t="s">
        <v>394</v>
      </c>
      <c r="L497" s="2">
        <v>1</v>
      </c>
      <c r="M497" s="2">
        <v>7</v>
      </c>
      <c r="N497" s="2" t="s">
        <v>411</v>
      </c>
      <c r="O497" s="2"/>
      <c r="P497" s="2"/>
      <c r="Q497" s="2">
        <v>3141</v>
      </c>
      <c r="R497" s="2" t="s">
        <v>27</v>
      </c>
      <c r="S497" s="2">
        <v>0</v>
      </c>
      <c r="T497" s="2" t="s">
        <v>34</v>
      </c>
      <c r="U497" s="5">
        <v>3000</v>
      </c>
      <c r="V497" s="2"/>
      <c r="W497" s="2" t="s">
        <v>22</v>
      </c>
      <c r="X497" s="2" t="s">
        <v>411</v>
      </c>
      <c r="Y497" s="2" t="s">
        <v>23</v>
      </c>
      <c r="Z497" s="2" t="s">
        <v>26</v>
      </c>
      <c r="AA497" s="2" t="s">
        <v>14</v>
      </c>
      <c r="AB497" s="13">
        <v>2604000</v>
      </c>
      <c r="AC497" s="13">
        <v>0</v>
      </c>
    </row>
    <row r="498" spans="1:29" x14ac:dyDescent="0.25">
      <c r="A498" s="2" t="str">
        <f t="shared" si="7"/>
        <v>1.3.4E7521110SACRIFICIO DE BOVINOS Y PORCINOS EN EL RASTRO MUNICIPALDIRECCIÓN DE RASTRO</v>
      </c>
      <c r="C498" s="2" t="s">
        <v>487</v>
      </c>
      <c r="D498" s="2" t="s">
        <v>353</v>
      </c>
      <c r="E498" s="2" t="s">
        <v>368</v>
      </c>
      <c r="F498" s="2" t="s">
        <v>354</v>
      </c>
      <c r="G498" s="2" t="s">
        <v>371</v>
      </c>
      <c r="H498" s="2" t="s">
        <v>37</v>
      </c>
      <c r="I498" s="2" t="s">
        <v>380</v>
      </c>
      <c r="J498" s="2" t="s">
        <v>25</v>
      </c>
      <c r="K498" s="2" t="s">
        <v>394</v>
      </c>
      <c r="L498" s="2">
        <v>7</v>
      </c>
      <c r="M498" s="2">
        <v>5</v>
      </c>
      <c r="N498" s="2" t="s">
        <v>409</v>
      </c>
      <c r="O498" s="2"/>
      <c r="P498" s="2"/>
      <c r="Q498" s="2">
        <v>2111</v>
      </c>
      <c r="R498" s="2" t="s">
        <v>117</v>
      </c>
      <c r="S498" s="2">
        <v>0</v>
      </c>
      <c r="T498" s="2" t="s">
        <v>34</v>
      </c>
      <c r="U498" s="5">
        <v>2000</v>
      </c>
      <c r="V498" s="2"/>
      <c r="W498" s="2" t="s">
        <v>67</v>
      </c>
      <c r="X498" s="2" t="s">
        <v>409</v>
      </c>
      <c r="Y498" s="2" t="s">
        <v>69</v>
      </c>
      <c r="Z498" s="2" t="s">
        <v>115</v>
      </c>
      <c r="AA498" s="14" t="s">
        <v>116</v>
      </c>
      <c r="AB498" s="13">
        <v>7000</v>
      </c>
      <c r="AC498" s="13">
        <v>0</v>
      </c>
    </row>
    <row r="499" spans="1:29" x14ac:dyDescent="0.25">
      <c r="A499" s="2" t="str">
        <f t="shared" si="7"/>
        <v>1.3.4E7521410SACRIFICIO DE BOVINOS Y PORCINOS EN EL RASTRO MUNICIPALDIRECCIÓN DE RASTRO</v>
      </c>
      <c r="C499" s="2" t="s">
        <v>487</v>
      </c>
      <c r="D499" s="2" t="s">
        <v>353</v>
      </c>
      <c r="E499" s="2" t="s">
        <v>368</v>
      </c>
      <c r="F499" s="2" t="s">
        <v>354</v>
      </c>
      <c r="G499" s="2" t="s">
        <v>371</v>
      </c>
      <c r="H499" s="2" t="s">
        <v>37</v>
      </c>
      <c r="I499" s="2" t="s">
        <v>380</v>
      </c>
      <c r="J499" s="2" t="s">
        <v>25</v>
      </c>
      <c r="K499" s="2" t="s">
        <v>394</v>
      </c>
      <c r="L499" s="2">
        <v>7</v>
      </c>
      <c r="M499" s="2">
        <v>5</v>
      </c>
      <c r="N499" s="2" t="s">
        <v>409</v>
      </c>
      <c r="O499" s="2"/>
      <c r="P499" s="2"/>
      <c r="Q499" s="2">
        <v>2141</v>
      </c>
      <c r="R499" s="2" t="s">
        <v>118</v>
      </c>
      <c r="S499" s="2">
        <v>0</v>
      </c>
      <c r="T499" s="2" t="s">
        <v>34</v>
      </c>
      <c r="U499" s="5">
        <v>2000</v>
      </c>
      <c r="V499" s="2"/>
      <c r="W499" s="2" t="s">
        <v>67</v>
      </c>
      <c r="X499" s="2" t="s">
        <v>409</v>
      </c>
      <c r="Y499" s="2" t="s">
        <v>69</v>
      </c>
      <c r="Z499" s="2" t="s">
        <v>115</v>
      </c>
      <c r="AA499" s="14" t="s">
        <v>116</v>
      </c>
      <c r="AB499" s="13">
        <v>2000</v>
      </c>
      <c r="AC499" s="13">
        <v>0</v>
      </c>
    </row>
    <row r="500" spans="1:29" x14ac:dyDescent="0.25">
      <c r="A500" s="2" t="str">
        <f t="shared" si="7"/>
        <v>1.3.4E7521610SACRIFICIO DE BOVINOS Y PORCINOS EN EL RASTRO MUNICIPALDIRECCIÓN DE RASTRO</v>
      </c>
      <c r="C500" s="2" t="s">
        <v>487</v>
      </c>
      <c r="D500" s="2" t="s">
        <v>353</v>
      </c>
      <c r="E500" s="2" t="s">
        <v>368</v>
      </c>
      <c r="F500" s="2" t="s">
        <v>354</v>
      </c>
      <c r="G500" s="2" t="s">
        <v>371</v>
      </c>
      <c r="H500" s="2" t="s">
        <v>37</v>
      </c>
      <c r="I500" s="2" t="s">
        <v>380</v>
      </c>
      <c r="J500" s="2" t="s">
        <v>25</v>
      </c>
      <c r="K500" s="2" t="s">
        <v>394</v>
      </c>
      <c r="L500" s="2">
        <v>7</v>
      </c>
      <c r="M500" s="2">
        <v>5</v>
      </c>
      <c r="N500" s="2" t="s">
        <v>409</v>
      </c>
      <c r="O500" s="2"/>
      <c r="P500" s="2"/>
      <c r="Q500" s="2">
        <v>2161</v>
      </c>
      <c r="R500" s="2" t="s">
        <v>119</v>
      </c>
      <c r="S500" s="2">
        <v>0</v>
      </c>
      <c r="T500" s="2" t="s">
        <v>34</v>
      </c>
      <c r="U500" s="5">
        <v>2000</v>
      </c>
      <c r="V500" s="2"/>
      <c r="W500" s="2" t="s">
        <v>67</v>
      </c>
      <c r="X500" s="2" t="s">
        <v>409</v>
      </c>
      <c r="Y500" s="2" t="s">
        <v>69</v>
      </c>
      <c r="Z500" s="2" t="s">
        <v>115</v>
      </c>
      <c r="AA500" s="14" t="s">
        <v>116</v>
      </c>
      <c r="AB500" s="13">
        <v>24000</v>
      </c>
      <c r="AC500" s="13">
        <v>0</v>
      </c>
    </row>
    <row r="501" spans="1:29" x14ac:dyDescent="0.25">
      <c r="A501" s="2" t="str">
        <f t="shared" si="7"/>
        <v>1.3.4E7522210SACRIFICIO DE BOVINOS Y PORCINOS EN EL RASTRO MUNICIPALDIRECCIÓN DE RASTRO</v>
      </c>
      <c r="C501" s="2" t="s">
        <v>487</v>
      </c>
      <c r="D501" s="2" t="s">
        <v>353</v>
      </c>
      <c r="E501" s="2" t="s">
        <v>368</v>
      </c>
      <c r="F501" s="2" t="s">
        <v>354</v>
      </c>
      <c r="G501" s="2" t="s">
        <v>371</v>
      </c>
      <c r="H501" s="2" t="s">
        <v>37</v>
      </c>
      <c r="I501" s="2" t="s">
        <v>380</v>
      </c>
      <c r="J501" s="2" t="s">
        <v>25</v>
      </c>
      <c r="K501" s="2" t="s">
        <v>394</v>
      </c>
      <c r="L501" s="2">
        <v>7</v>
      </c>
      <c r="M501" s="2">
        <v>5</v>
      </c>
      <c r="N501" s="2" t="s">
        <v>409</v>
      </c>
      <c r="O501" s="2"/>
      <c r="P501" s="2"/>
      <c r="Q501" s="2">
        <v>2221</v>
      </c>
      <c r="R501" s="2" t="s">
        <v>120</v>
      </c>
      <c r="S501" s="2">
        <v>0</v>
      </c>
      <c r="T501" s="2" t="s">
        <v>34</v>
      </c>
      <c r="U501" s="5">
        <v>2000</v>
      </c>
      <c r="V501" s="2"/>
      <c r="W501" s="2" t="s">
        <v>67</v>
      </c>
      <c r="X501" s="2" t="s">
        <v>409</v>
      </c>
      <c r="Y501" s="2" t="s">
        <v>69</v>
      </c>
      <c r="Z501" s="2" t="s">
        <v>115</v>
      </c>
      <c r="AA501" s="14" t="s">
        <v>116</v>
      </c>
      <c r="AB501" s="13">
        <v>10000</v>
      </c>
      <c r="AC501" s="13">
        <v>0</v>
      </c>
    </row>
    <row r="502" spans="1:29" x14ac:dyDescent="0.25">
      <c r="A502" s="2" t="str">
        <f t="shared" si="7"/>
        <v>1.3.4E7524210SACRIFICIO DE BOVINOS Y PORCINOS EN EL RASTRO MUNICIPALDIRECCIÓN DE RASTRO</v>
      </c>
      <c r="C502" s="2" t="s">
        <v>487</v>
      </c>
      <c r="D502" s="2" t="s">
        <v>353</v>
      </c>
      <c r="E502" s="2" t="s">
        <v>368</v>
      </c>
      <c r="F502" s="2" t="s">
        <v>354</v>
      </c>
      <c r="G502" s="2" t="s">
        <v>371</v>
      </c>
      <c r="H502" s="2" t="s">
        <v>37</v>
      </c>
      <c r="I502" s="2" t="s">
        <v>380</v>
      </c>
      <c r="J502" s="2" t="s">
        <v>25</v>
      </c>
      <c r="K502" s="2" t="s">
        <v>394</v>
      </c>
      <c r="L502" s="2">
        <v>7</v>
      </c>
      <c r="M502" s="2">
        <v>5</v>
      </c>
      <c r="N502" s="2" t="s">
        <v>409</v>
      </c>
      <c r="O502" s="2"/>
      <c r="P502" s="2"/>
      <c r="Q502" s="2">
        <v>2421</v>
      </c>
      <c r="R502" s="2" t="s">
        <v>88</v>
      </c>
      <c r="S502" s="2">
        <v>0</v>
      </c>
      <c r="T502" s="2" t="s">
        <v>34</v>
      </c>
      <c r="U502" s="5">
        <v>2000</v>
      </c>
      <c r="V502" s="2"/>
      <c r="W502" s="2" t="s">
        <v>67</v>
      </c>
      <c r="X502" s="2" t="s">
        <v>409</v>
      </c>
      <c r="Y502" s="2" t="s">
        <v>69</v>
      </c>
      <c r="Z502" s="2" t="s">
        <v>115</v>
      </c>
      <c r="AA502" s="14" t="s">
        <v>116</v>
      </c>
      <c r="AB502" s="13">
        <v>10000</v>
      </c>
      <c r="AC502" s="13">
        <v>0</v>
      </c>
    </row>
    <row r="503" spans="1:29" x14ac:dyDescent="0.25">
      <c r="A503" s="2" t="str">
        <f t="shared" si="7"/>
        <v>1.3.4E7524210SERVICIO DE MANTENIMIENTO DE ALUMBRADO PÚBLICODIRECCIÓN DE ALUMBRADO PÚBLICO</v>
      </c>
      <c r="C503" s="2" t="s">
        <v>487</v>
      </c>
      <c r="D503" s="2" t="s">
        <v>353</v>
      </c>
      <c r="E503" s="2" t="s">
        <v>368</v>
      </c>
      <c r="F503" s="2" t="s">
        <v>354</v>
      </c>
      <c r="G503" s="2" t="s">
        <v>371</v>
      </c>
      <c r="H503" s="2" t="s">
        <v>37</v>
      </c>
      <c r="I503" s="2" t="s">
        <v>380</v>
      </c>
      <c r="J503" s="2" t="s">
        <v>25</v>
      </c>
      <c r="K503" s="2" t="s">
        <v>394</v>
      </c>
      <c r="L503" s="2">
        <v>7</v>
      </c>
      <c r="M503" s="2">
        <v>5</v>
      </c>
      <c r="N503" s="2" t="s">
        <v>409</v>
      </c>
      <c r="O503" s="2"/>
      <c r="P503" s="2"/>
      <c r="Q503" s="2">
        <v>2421</v>
      </c>
      <c r="R503" s="2" t="s">
        <v>88</v>
      </c>
      <c r="S503" s="2">
        <v>0</v>
      </c>
      <c r="T503" s="2" t="s">
        <v>34</v>
      </c>
      <c r="U503" s="5">
        <v>2000</v>
      </c>
      <c r="V503" s="2"/>
      <c r="W503" s="2" t="s">
        <v>67</v>
      </c>
      <c r="X503" s="2" t="s">
        <v>409</v>
      </c>
      <c r="Y503" s="2" t="s">
        <v>69</v>
      </c>
      <c r="Z503" s="2" t="s">
        <v>87</v>
      </c>
      <c r="AA503" s="2" t="s">
        <v>95</v>
      </c>
      <c r="AB503" s="13">
        <v>12000</v>
      </c>
      <c r="AC503" s="13">
        <v>0</v>
      </c>
    </row>
    <row r="504" spans="1:29" x14ac:dyDescent="0.25">
      <c r="A504" s="2" t="str">
        <f t="shared" si="7"/>
        <v>1.3.4E7524310SACRIFICIO DE BOVINOS Y PORCINOS EN EL RASTRO MUNICIPALDIRECCIÓN DE RASTRO</v>
      </c>
      <c r="C504" s="2" t="s">
        <v>487</v>
      </c>
      <c r="D504" s="2" t="s">
        <v>353</v>
      </c>
      <c r="E504" s="2" t="s">
        <v>368</v>
      </c>
      <c r="F504" s="2" t="s">
        <v>354</v>
      </c>
      <c r="G504" s="2" t="s">
        <v>371</v>
      </c>
      <c r="H504" s="2" t="s">
        <v>37</v>
      </c>
      <c r="I504" s="2" t="s">
        <v>380</v>
      </c>
      <c r="J504" s="2" t="s">
        <v>25</v>
      </c>
      <c r="K504" s="2" t="s">
        <v>394</v>
      </c>
      <c r="L504" s="2">
        <v>7</v>
      </c>
      <c r="M504" s="2">
        <v>5</v>
      </c>
      <c r="N504" s="2" t="s">
        <v>409</v>
      </c>
      <c r="O504" s="2"/>
      <c r="P504" s="2"/>
      <c r="Q504" s="2">
        <v>2431</v>
      </c>
      <c r="R504" s="2" t="s">
        <v>98</v>
      </c>
      <c r="S504" s="2">
        <v>0</v>
      </c>
      <c r="T504" s="2" t="s">
        <v>34</v>
      </c>
      <c r="U504" s="5">
        <v>2000</v>
      </c>
      <c r="V504" s="2"/>
      <c r="W504" s="2" t="s">
        <v>67</v>
      </c>
      <c r="X504" s="2" t="s">
        <v>409</v>
      </c>
      <c r="Y504" s="2" t="s">
        <v>69</v>
      </c>
      <c r="Z504" s="2" t="s">
        <v>115</v>
      </c>
      <c r="AA504" s="14" t="s">
        <v>116</v>
      </c>
      <c r="AB504" s="13">
        <v>10000</v>
      </c>
      <c r="AC504" s="13">
        <v>0</v>
      </c>
    </row>
    <row r="505" spans="1:29" x14ac:dyDescent="0.25">
      <c r="A505" s="2" t="str">
        <f t="shared" si="7"/>
        <v>1.3.4E7524610SACRIFICIO DE BOVINOS Y PORCINOS EN EL RASTRO MUNICIPALDIRECCIÓN DE RASTRO</v>
      </c>
      <c r="C505" s="2" t="s">
        <v>487</v>
      </c>
      <c r="D505" s="2" t="s">
        <v>353</v>
      </c>
      <c r="E505" s="2" t="s">
        <v>368</v>
      </c>
      <c r="F505" s="2" t="s">
        <v>354</v>
      </c>
      <c r="G505" s="2" t="s">
        <v>371</v>
      </c>
      <c r="H505" s="2" t="s">
        <v>37</v>
      </c>
      <c r="I505" s="2" t="s">
        <v>380</v>
      </c>
      <c r="J505" s="2" t="s">
        <v>25</v>
      </c>
      <c r="K505" s="2" t="s">
        <v>394</v>
      </c>
      <c r="L505" s="2">
        <v>7</v>
      </c>
      <c r="M505" s="2">
        <v>5</v>
      </c>
      <c r="N505" s="2" t="s">
        <v>409</v>
      </c>
      <c r="O505" s="2"/>
      <c r="P505" s="2"/>
      <c r="Q505" s="2">
        <v>2461</v>
      </c>
      <c r="R505" s="2" t="s">
        <v>77</v>
      </c>
      <c r="S505" s="2">
        <v>0</v>
      </c>
      <c r="T505" s="2" t="s">
        <v>34</v>
      </c>
      <c r="U505" s="5">
        <v>2000</v>
      </c>
      <c r="V505" s="2"/>
      <c r="W505" s="2" t="s">
        <v>67</v>
      </c>
      <c r="X505" s="2" t="s">
        <v>409</v>
      </c>
      <c r="Y505" s="2" t="s">
        <v>69</v>
      </c>
      <c r="Z505" s="2" t="s">
        <v>115</v>
      </c>
      <c r="AA505" s="14" t="s">
        <v>116</v>
      </c>
      <c r="AB505" s="13">
        <v>10000</v>
      </c>
      <c r="AC505" s="13">
        <v>0</v>
      </c>
    </row>
    <row r="506" spans="1:29" x14ac:dyDescent="0.25">
      <c r="A506" s="2" t="str">
        <f t="shared" si="7"/>
        <v>1.3.4E7524710SERVICIO DE MANTENIMIENTO EN LOS ESPACIOS PÚBLICOSDIRECCIÓN GENERAL DE MANTENIMIENTO DE ESPACIOS PÚBLICOS</v>
      </c>
      <c r="C506" s="2" t="s">
        <v>487</v>
      </c>
      <c r="D506" s="2" t="s">
        <v>353</v>
      </c>
      <c r="E506" s="2" t="s">
        <v>368</v>
      </c>
      <c r="F506" s="2" t="s">
        <v>354</v>
      </c>
      <c r="G506" s="2" t="s">
        <v>371</v>
      </c>
      <c r="H506" s="2" t="s">
        <v>37</v>
      </c>
      <c r="I506" s="2" t="s">
        <v>380</v>
      </c>
      <c r="J506" s="2" t="s">
        <v>25</v>
      </c>
      <c r="K506" s="2" t="s">
        <v>394</v>
      </c>
      <c r="L506" s="2">
        <v>7</v>
      </c>
      <c r="M506" s="2">
        <v>5</v>
      </c>
      <c r="N506" s="2" t="s">
        <v>409</v>
      </c>
      <c r="O506" s="2"/>
      <c r="P506" s="2"/>
      <c r="Q506" s="2">
        <v>2471</v>
      </c>
      <c r="R506" s="2" t="s">
        <v>78</v>
      </c>
      <c r="S506" s="2">
        <v>0</v>
      </c>
      <c r="T506" s="2" t="s">
        <v>34</v>
      </c>
      <c r="U506" s="5">
        <v>2000</v>
      </c>
      <c r="V506" s="2"/>
      <c r="W506" s="2" t="s">
        <v>67</v>
      </c>
      <c r="X506" s="2" t="s">
        <v>409</v>
      </c>
      <c r="Y506" s="2" t="s">
        <v>69</v>
      </c>
      <c r="Z506" s="2" t="s">
        <v>84</v>
      </c>
      <c r="AA506" s="2" t="s">
        <v>70</v>
      </c>
      <c r="AB506" s="13">
        <v>500000</v>
      </c>
      <c r="AC506" s="13">
        <v>0</v>
      </c>
    </row>
    <row r="507" spans="1:29" x14ac:dyDescent="0.25">
      <c r="A507" s="2" t="str">
        <f t="shared" si="7"/>
        <v>1.3.4E7525110SERVICIO DE MANTENIMIENTO DE ALUMBRADO PÚBLICODIRECCIÓN DE ALUMBRADO PÚBLICO</v>
      </c>
      <c r="C507" s="2" t="s">
        <v>487</v>
      </c>
      <c r="D507" s="2" t="s">
        <v>353</v>
      </c>
      <c r="E507" s="2" t="s">
        <v>368</v>
      </c>
      <c r="F507" s="2" t="s">
        <v>354</v>
      </c>
      <c r="G507" s="2" t="s">
        <v>371</v>
      </c>
      <c r="H507" s="2" t="s">
        <v>37</v>
      </c>
      <c r="I507" s="2" t="s">
        <v>380</v>
      </c>
      <c r="J507" s="2" t="s">
        <v>25</v>
      </c>
      <c r="K507" s="2" t="s">
        <v>394</v>
      </c>
      <c r="L507" s="2">
        <v>7</v>
      </c>
      <c r="M507" s="2">
        <v>5</v>
      </c>
      <c r="N507" s="2" t="s">
        <v>409</v>
      </c>
      <c r="O507" s="2"/>
      <c r="P507" s="2"/>
      <c r="Q507" s="2">
        <v>2511</v>
      </c>
      <c r="R507" s="2" t="s">
        <v>89</v>
      </c>
      <c r="S507" s="2">
        <v>0</v>
      </c>
      <c r="T507" s="2" t="s">
        <v>34</v>
      </c>
      <c r="U507" s="5">
        <v>2000</v>
      </c>
      <c r="V507" s="2"/>
      <c r="W507" s="2" t="s">
        <v>67</v>
      </c>
      <c r="X507" s="2" t="s">
        <v>409</v>
      </c>
      <c r="Y507" s="2" t="s">
        <v>69</v>
      </c>
      <c r="Z507" s="2" t="s">
        <v>87</v>
      </c>
      <c r="AA507" s="2" t="s">
        <v>95</v>
      </c>
      <c r="AB507" s="13">
        <v>6000</v>
      </c>
      <c r="AC507" s="13">
        <v>0</v>
      </c>
    </row>
    <row r="508" spans="1:29" x14ac:dyDescent="0.25">
      <c r="A508" s="2" t="str">
        <f t="shared" si="7"/>
        <v>1.3.4E7526110SACRIFICIO DE BOVINOS Y PORCINOS EN EL RASTRO MUNICIPALDIRECCIÓN DE RASTRO</v>
      </c>
      <c r="C508" s="2" t="s">
        <v>487</v>
      </c>
      <c r="D508" s="2" t="s">
        <v>353</v>
      </c>
      <c r="E508" s="2" t="s">
        <v>368</v>
      </c>
      <c r="F508" s="2" t="s">
        <v>354</v>
      </c>
      <c r="G508" s="2" t="s">
        <v>371</v>
      </c>
      <c r="H508" s="2" t="s">
        <v>37</v>
      </c>
      <c r="I508" s="2" t="s">
        <v>380</v>
      </c>
      <c r="J508" s="2" t="s">
        <v>25</v>
      </c>
      <c r="K508" s="2" t="s">
        <v>394</v>
      </c>
      <c r="L508" s="2">
        <v>7</v>
      </c>
      <c r="M508" s="2">
        <v>5</v>
      </c>
      <c r="N508" s="2" t="s">
        <v>409</v>
      </c>
      <c r="O508" s="2"/>
      <c r="P508" s="2"/>
      <c r="Q508" s="2">
        <v>2611</v>
      </c>
      <c r="R508" s="2" t="s">
        <v>122</v>
      </c>
      <c r="S508" s="2">
        <v>0</v>
      </c>
      <c r="T508" s="2" t="s">
        <v>34</v>
      </c>
      <c r="U508" s="5">
        <v>2000</v>
      </c>
      <c r="V508" s="2"/>
      <c r="W508" s="2" t="s">
        <v>67</v>
      </c>
      <c r="X508" s="2" t="s">
        <v>409</v>
      </c>
      <c r="Y508" s="2" t="s">
        <v>69</v>
      </c>
      <c r="Z508" s="2" t="s">
        <v>115</v>
      </c>
      <c r="AA508" s="14" t="s">
        <v>116</v>
      </c>
      <c r="AB508" s="13">
        <v>15000</v>
      </c>
      <c r="AC508" s="13">
        <v>0</v>
      </c>
    </row>
    <row r="509" spans="1:29" x14ac:dyDescent="0.25">
      <c r="A509" s="2" t="str">
        <f t="shared" si="7"/>
        <v>1.3.4E7527110SERVICIO DE BALIZAMIENTO Y SEÑALETICADIRECCIÓN GENERAL DE MANTENIMIENTO URBANO</v>
      </c>
      <c r="C509" s="2" t="s">
        <v>487</v>
      </c>
      <c r="D509" s="2" t="s">
        <v>353</v>
      </c>
      <c r="E509" s="2" t="s">
        <v>368</v>
      </c>
      <c r="F509" s="2" t="s">
        <v>354</v>
      </c>
      <c r="G509" s="2" t="s">
        <v>371</v>
      </c>
      <c r="H509" s="2" t="s">
        <v>37</v>
      </c>
      <c r="I509" s="2" t="s">
        <v>380</v>
      </c>
      <c r="J509" s="2" t="s">
        <v>25</v>
      </c>
      <c r="K509" s="2" t="s">
        <v>394</v>
      </c>
      <c r="L509" s="2">
        <v>7</v>
      </c>
      <c r="M509" s="2">
        <v>5</v>
      </c>
      <c r="N509" s="2" t="s">
        <v>409</v>
      </c>
      <c r="O509" s="2"/>
      <c r="P509" s="2"/>
      <c r="Q509" s="2">
        <v>2711</v>
      </c>
      <c r="R509" s="2" t="s">
        <v>44</v>
      </c>
      <c r="S509" s="2">
        <v>0</v>
      </c>
      <c r="T509" s="2" t="s">
        <v>34</v>
      </c>
      <c r="U509" s="5">
        <v>2000</v>
      </c>
      <c r="V509" s="2"/>
      <c r="W509" s="2" t="s">
        <v>67</v>
      </c>
      <c r="X509" s="2" t="s">
        <v>409</v>
      </c>
      <c r="Y509" s="2" t="s">
        <v>69</v>
      </c>
      <c r="Z509" s="2" t="s">
        <v>96</v>
      </c>
      <c r="AA509" s="2" t="s">
        <v>97</v>
      </c>
      <c r="AB509" s="13">
        <v>700999.99</v>
      </c>
      <c r="AC509" s="13">
        <v>0</v>
      </c>
    </row>
    <row r="510" spans="1:29" x14ac:dyDescent="0.25">
      <c r="A510" s="2" t="str">
        <f t="shared" si="7"/>
        <v>1.3.4E7527110SERVICIO DE RECOLECCIÓN DE MALEZADIRECCIÓN GENERAL DE MANTENIMIENTO DE ESPACIOS PÚBLICOS</v>
      </c>
      <c r="C510" s="2" t="s">
        <v>487</v>
      </c>
      <c r="D510" s="2" t="s">
        <v>353</v>
      </c>
      <c r="E510" s="2" t="s">
        <v>368</v>
      </c>
      <c r="F510" s="2" t="s">
        <v>354</v>
      </c>
      <c r="G510" s="2" t="s">
        <v>371</v>
      </c>
      <c r="H510" s="2" t="s">
        <v>37</v>
      </c>
      <c r="I510" s="2" t="s">
        <v>380</v>
      </c>
      <c r="J510" s="2" t="s">
        <v>25</v>
      </c>
      <c r="K510" s="2" t="s">
        <v>394</v>
      </c>
      <c r="L510" s="2">
        <v>7</v>
      </c>
      <c r="M510" s="2">
        <v>5</v>
      </c>
      <c r="N510" s="2" t="s">
        <v>409</v>
      </c>
      <c r="O510" s="2"/>
      <c r="P510" s="2"/>
      <c r="Q510" s="2">
        <v>2711</v>
      </c>
      <c r="R510" s="2" t="s">
        <v>44</v>
      </c>
      <c r="S510" s="2">
        <v>0</v>
      </c>
      <c r="T510" s="2" t="s">
        <v>34</v>
      </c>
      <c r="U510" s="5">
        <v>2000</v>
      </c>
      <c r="V510" s="2"/>
      <c r="W510" s="2" t="s">
        <v>67</v>
      </c>
      <c r="X510" s="2" t="s">
        <v>409</v>
      </c>
      <c r="Y510" s="2" t="s">
        <v>69</v>
      </c>
      <c r="Z510" s="2" t="s">
        <v>68</v>
      </c>
      <c r="AA510" s="2" t="s">
        <v>70</v>
      </c>
      <c r="AB510" s="13">
        <v>500000.01</v>
      </c>
      <c r="AC510" s="13">
        <v>0</v>
      </c>
    </row>
    <row r="511" spans="1:29" x14ac:dyDescent="0.25">
      <c r="A511" s="2" t="str">
        <f t="shared" si="7"/>
        <v>1.3.4E7527110SERVICIO DE BACHEODIRECCIÓN GENERAL DE MANTENIMIENTO URBANO</v>
      </c>
      <c r="C511" s="2" t="s">
        <v>487</v>
      </c>
      <c r="D511" s="2" t="s">
        <v>353</v>
      </c>
      <c r="E511" s="2" t="s">
        <v>368</v>
      </c>
      <c r="F511" s="2" t="s">
        <v>354</v>
      </c>
      <c r="G511" s="2" t="s">
        <v>371</v>
      </c>
      <c r="H511" s="2" t="s">
        <v>37</v>
      </c>
      <c r="I511" s="2" t="s">
        <v>380</v>
      </c>
      <c r="J511" s="2" t="s">
        <v>25</v>
      </c>
      <c r="K511" s="2" t="s">
        <v>394</v>
      </c>
      <c r="L511" s="2">
        <v>7</v>
      </c>
      <c r="M511" s="2">
        <v>5</v>
      </c>
      <c r="N511" s="2" t="s">
        <v>409</v>
      </c>
      <c r="O511" s="2"/>
      <c r="P511" s="2"/>
      <c r="Q511" s="2">
        <v>2711</v>
      </c>
      <c r="R511" s="2" t="s">
        <v>44</v>
      </c>
      <c r="S511" s="2">
        <v>0</v>
      </c>
      <c r="T511" s="2" t="s">
        <v>34</v>
      </c>
      <c r="U511" s="5">
        <v>2000</v>
      </c>
      <c r="V511" s="2"/>
      <c r="W511" s="2" t="s">
        <v>67</v>
      </c>
      <c r="X511" s="2" t="s">
        <v>409</v>
      </c>
      <c r="Y511" s="2" t="s">
        <v>69</v>
      </c>
      <c r="Z511" s="2" t="s">
        <v>101</v>
      </c>
      <c r="AA511" s="2" t="s">
        <v>97</v>
      </c>
      <c r="AB511" s="13">
        <v>300000</v>
      </c>
      <c r="AC511" s="13">
        <v>0</v>
      </c>
    </row>
    <row r="512" spans="1:29" x14ac:dyDescent="0.25">
      <c r="A512" s="2" t="str">
        <f t="shared" si="7"/>
        <v>1.3.4E7527110SERVICIOS DE PODA Y TALADIRECCIÓN GENERAL DE MANTENIMIENTO DE ESPACIOS PÚBLICOS</v>
      </c>
      <c r="C512" s="2" t="s">
        <v>487</v>
      </c>
      <c r="D512" s="2" t="s">
        <v>353</v>
      </c>
      <c r="E512" s="2" t="s">
        <v>368</v>
      </c>
      <c r="F512" s="2" t="s">
        <v>354</v>
      </c>
      <c r="G512" s="2" t="s">
        <v>371</v>
      </c>
      <c r="H512" s="2" t="s">
        <v>37</v>
      </c>
      <c r="I512" s="2" t="s">
        <v>380</v>
      </c>
      <c r="J512" s="2" t="s">
        <v>25</v>
      </c>
      <c r="K512" s="2" t="s">
        <v>394</v>
      </c>
      <c r="L512" s="2">
        <v>7</v>
      </c>
      <c r="M512" s="2">
        <v>5</v>
      </c>
      <c r="N512" s="2" t="s">
        <v>409</v>
      </c>
      <c r="O512" s="2"/>
      <c r="P512" s="2"/>
      <c r="Q512" s="2">
        <v>2711</v>
      </c>
      <c r="R512" s="2" t="s">
        <v>44</v>
      </c>
      <c r="S512" s="2">
        <v>0</v>
      </c>
      <c r="T512" s="2" t="s">
        <v>34</v>
      </c>
      <c r="U512" s="5">
        <v>2000</v>
      </c>
      <c r="V512" s="2"/>
      <c r="W512" s="2" t="s">
        <v>67</v>
      </c>
      <c r="X512" s="2" t="s">
        <v>409</v>
      </c>
      <c r="Y512" s="2" t="s">
        <v>69</v>
      </c>
      <c r="Z512" s="2" t="s">
        <v>86</v>
      </c>
      <c r="AA512" s="2" t="s">
        <v>70</v>
      </c>
      <c r="AB512" s="13">
        <v>100000</v>
      </c>
      <c r="AC512" s="13">
        <v>0</v>
      </c>
    </row>
    <row r="513" spans="1:29" x14ac:dyDescent="0.25">
      <c r="A513" s="2" t="str">
        <f t="shared" si="7"/>
        <v>1.3.4E7528210SACRIFICIO DE BOVINOS Y PORCINOS EN EL RASTRO MUNICIPALDIRECCIÓN DE RASTRO</v>
      </c>
      <c r="C513" s="2" t="s">
        <v>487</v>
      </c>
      <c r="D513" s="2" t="s">
        <v>353</v>
      </c>
      <c r="E513" s="2" t="s">
        <v>368</v>
      </c>
      <c r="F513" s="2" t="s">
        <v>354</v>
      </c>
      <c r="G513" s="2" t="s">
        <v>371</v>
      </c>
      <c r="H513" s="2" t="s">
        <v>37</v>
      </c>
      <c r="I513" s="2" t="s">
        <v>380</v>
      </c>
      <c r="J513" s="2" t="s">
        <v>25</v>
      </c>
      <c r="K513" s="2" t="s">
        <v>394</v>
      </c>
      <c r="L513" s="2">
        <v>7</v>
      </c>
      <c r="M513" s="2">
        <v>5</v>
      </c>
      <c r="N513" s="2" t="s">
        <v>409</v>
      </c>
      <c r="O513" s="2"/>
      <c r="P513" s="2"/>
      <c r="Q513" s="2">
        <v>2821</v>
      </c>
      <c r="R513" s="2" t="s">
        <v>124</v>
      </c>
      <c r="S513" s="2">
        <v>0</v>
      </c>
      <c r="T513" s="2" t="s">
        <v>34</v>
      </c>
      <c r="U513" s="5">
        <v>2000</v>
      </c>
      <c r="V513" s="2"/>
      <c r="W513" s="2" t="s">
        <v>67</v>
      </c>
      <c r="X513" s="2" t="s">
        <v>409</v>
      </c>
      <c r="Y513" s="2" t="s">
        <v>69</v>
      </c>
      <c r="Z513" s="2" t="s">
        <v>115</v>
      </c>
      <c r="AA513" s="14" t="s">
        <v>116</v>
      </c>
      <c r="AB513" s="13">
        <v>10000</v>
      </c>
      <c r="AC513" s="13">
        <v>0</v>
      </c>
    </row>
    <row r="514" spans="1:29" x14ac:dyDescent="0.25">
      <c r="A514" s="2" t="str">
        <f t="shared" si="7"/>
        <v>1.3.4E7529110SERVICIOS DE PODA Y TALADIRECCIÓN GENERAL DE MANTENIMIENTO DE ESPACIOS PÚBLICOS</v>
      </c>
      <c r="C514" s="2" t="s">
        <v>487</v>
      </c>
      <c r="D514" s="2" t="s">
        <v>353</v>
      </c>
      <c r="E514" s="2" t="s">
        <v>368</v>
      </c>
      <c r="F514" s="2" t="s">
        <v>354</v>
      </c>
      <c r="G514" s="2" t="s">
        <v>371</v>
      </c>
      <c r="H514" s="2" t="s">
        <v>37</v>
      </c>
      <c r="I514" s="2" t="s">
        <v>380</v>
      </c>
      <c r="J514" s="2" t="s">
        <v>25</v>
      </c>
      <c r="K514" s="2" t="s">
        <v>394</v>
      </c>
      <c r="L514" s="2">
        <v>7</v>
      </c>
      <c r="M514" s="2">
        <v>5</v>
      </c>
      <c r="N514" s="2" t="s">
        <v>409</v>
      </c>
      <c r="O514" s="2"/>
      <c r="P514" s="2"/>
      <c r="Q514" s="2">
        <v>2911</v>
      </c>
      <c r="R514" s="2" t="s">
        <v>15</v>
      </c>
      <c r="S514" s="2">
        <v>0</v>
      </c>
      <c r="T514" s="2" t="s">
        <v>34</v>
      </c>
      <c r="U514" s="5">
        <v>2000</v>
      </c>
      <c r="V514" s="2"/>
      <c r="W514" s="2" t="s">
        <v>67</v>
      </c>
      <c r="X514" s="2" t="s">
        <v>409</v>
      </c>
      <c r="Y514" s="2" t="s">
        <v>69</v>
      </c>
      <c r="Z514" s="2" t="s">
        <v>86</v>
      </c>
      <c r="AA514" s="2" t="s">
        <v>70</v>
      </c>
      <c r="AB514" s="13">
        <v>1000000</v>
      </c>
      <c r="AC514" s="13">
        <v>0</v>
      </c>
    </row>
    <row r="515" spans="1:29" x14ac:dyDescent="0.25">
      <c r="A515" s="2" t="str">
        <f t="shared" ref="A515:A578" si="8">+CONCATENATE(H515,J515,L515,M515,Q515,S515,Z515,AA515)</f>
        <v>1.3.4E7529110SERVICIO DE RECOLECCIÓN DE MALEZADIRECCIÓN GENERAL DE MANTENIMIENTO DE ESPACIOS PÚBLICOS</v>
      </c>
      <c r="C515" s="2" t="s">
        <v>487</v>
      </c>
      <c r="D515" s="2" t="s">
        <v>353</v>
      </c>
      <c r="E515" s="2" t="s">
        <v>368</v>
      </c>
      <c r="F515" s="2" t="s">
        <v>354</v>
      </c>
      <c r="G515" s="2" t="s">
        <v>371</v>
      </c>
      <c r="H515" s="2" t="s">
        <v>37</v>
      </c>
      <c r="I515" s="2" t="s">
        <v>380</v>
      </c>
      <c r="J515" s="2" t="s">
        <v>25</v>
      </c>
      <c r="K515" s="2" t="s">
        <v>394</v>
      </c>
      <c r="L515" s="2">
        <v>7</v>
      </c>
      <c r="M515" s="2">
        <v>5</v>
      </c>
      <c r="N515" s="2" t="s">
        <v>409</v>
      </c>
      <c r="O515" s="2"/>
      <c r="P515" s="2"/>
      <c r="Q515" s="2">
        <v>2911</v>
      </c>
      <c r="R515" s="2" t="s">
        <v>15</v>
      </c>
      <c r="S515" s="2">
        <v>0</v>
      </c>
      <c r="T515" s="2" t="s">
        <v>34</v>
      </c>
      <c r="U515" s="5">
        <v>2000</v>
      </c>
      <c r="V515" s="2"/>
      <c r="W515" s="2" t="s">
        <v>67</v>
      </c>
      <c r="X515" s="2" t="s">
        <v>409</v>
      </c>
      <c r="Y515" s="2" t="s">
        <v>69</v>
      </c>
      <c r="Z515" s="2" t="s">
        <v>68</v>
      </c>
      <c r="AA515" s="2" t="s">
        <v>70</v>
      </c>
      <c r="AB515" s="13">
        <v>500000</v>
      </c>
      <c r="AC515" s="13">
        <v>0</v>
      </c>
    </row>
    <row r="516" spans="1:29" x14ac:dyDescent="0.25">
      <c r="A516" s="2" t="str">
        <f t="shared" si="8"/>
        <v>1.3.4E7529110SERVICIO DE BACHEODIRECCIÓN GENERAL DE MANTENIMIENTO URBANO</v>
      </c>
      <c r="C516" s="2" t="s">
        <v>487</v>
      </c>
      <c r="D516" s="2" t="s">
        <v>353</v>
      </c>
      <c r="E516" s="2" t="s">
        <v>368</v>
      </c>
      <c r="F516" s="2" t="s">
        <v>354</v>
      </c>
      <c r="G516" s="2" t="s">
        <v>371</v>
      </c>
      <c r="H516" s="2" t="s">
        <v>37</v>
      </c>
      <c r="I516" s="2" t="s">
        <v>380</v>
      </c>
      <c r="J516" s="2" t="s">
        <v>25</v>
      </c>
      <c r="K516" s="2" t="s">
        <v>394</v>
      </c>
      <c r="L516" s="2">
        <v>7</v>
      </c>
      <c r="M516" s="2">
        <v>5</v>
      </c>
      <c r="N516" s="2" t="s">
        <v>409</v>
      </c>
      <c r="O516" s="2"/>
      <c r="P516" s="2"/>
      <c r="Q516" s="2">
        <v>2911</v>
      </c>
      <c r="R516" s="2" t="s">
        <v>15</v>
      </c>
      <c r="S516" s="2">
        <v>0</v>
      </c>
      <c r="T516" s="2" t="s">
        <v>34</v>
      </c>
      <c r="U516" s="5">
        <v>2000</v>
      </c>
      <c r="V516" s="2"/>
      <c r="W516" s="2" t="s">
        <v>67</v>
      </c>
      <c r="X516" s="2" t="s">
        <v>409</v>
      </c>
      <c r="Y516" s="2" t="s">
        <v>69</v>
      </c>
      <c r="Z516" s="2" t="s">
        <v>101</v>
      </c>
      <c r="AA516" s="2" t="s">
        <v>97</v>
      </c>
      <c r="AB516" s="13">
        <v>500000</v>
      </c>
      <c r="AC516" s="13">
        <v>0</v>
      </c>
    </row>
    <row r="517" spans="1:29" x14ac:dyDescent="0.25">
      <c r="A517" s="2" t="str">
        <f t="shared" si="8"/>
        <v>1.3.4E7529110SERVICIO DE MANTENIMIENTO DE ALUMBRADO PÚBLICODIRECCIÓN DE ALUMBRADO PÚBLICO</v>
      </c>
      <c r="C517" s="2" t="s">
        <v>487</v>
      </c>
      <c r="D517" s="2" t="s">
        <v>353</v>
      </c>
      <c r="E517" s="2" t="s">
        <v>368</v>
      </c>
      <c r="F517" s="2" t="s">
        <v>354</v>
      </c>
      <c r="G517" s="2" t="s">
        <v>371</v>
      </c>
      <c r="H517" s="2" t="s">
        <v>37</v>
      </c>
      <c r="I517" s="2" t="s">
        <v>380</v>
      </c>
      <c r="J517" s="2" t="s">
        <v>25</v>
      </c>
      <c r="K517" s="2" t="s">
        <v>394</v>
      </c>
      <c r="L517" s="2">
        <v>7</v>
      </c>
      <c r="M517" s="2">
        <v>5</v>
      </c>
      <c r="N517" s="2" t="s">
        <v>409</v>
      </c>
      <c r="O517" s="2"/>
      <c r="P517" s="2"/>
      <c r="Q517" s="2">
        <v>2911</v>
      </c>
      <c r="R517" s="2" t="s">
        <v>15</v>
      </c>
      <c r="S517" s="2">
        <v>0</v>
      </c>
      <c r="T517" s="2" t="s">
        <v>34</v>
      </c>
      <c r="U517" s="5">
        <v>2000</v>
      </c>
      <c r="V517" s="2"/>
      <c r="W517" s="2" t="s">
        <v>67</v>
      </c>
      <c r="X517" s="2" t="s">
        <v>409</v>
      </c>
      <c r="Y517" s="2" t="s">
        <v>69</v>
      </c>
      <c r="Z517" s="2" t="s">
        <v>87</v>
      </c>
      <c r="AA517" s="2" t="s">
        <v>95</v>
      </c>
      <c r="AB517" s="13">
        <v>50000</v>
      </c>
      <c r="AC517" s="13">
        <v>0</v>
      </c>
    </row>
    <row r="518" spans="1:29" x14ac:dyDescent="0.25">
      <c r="A518" s="2" t="str">
        <f t="shared" si="8"/>
        <v>1.3.4E7529810SACRIFICIO DE BOVINOS Y PORCINOS EN EL RASTRO MUNICIPALDIRECCIÓN DE RASTRO</v>
      </c>
      <c r="C518" s="2" t="s">
        <v>487</v>
      </c>
      <c r="D518" s="2" t="s">
        <v>353</v>
      </c>
      <c r="E518" s="2" t="s">
        <v>368</v>
      </c>
      <c r="F518" s="2" t="s">
        <v>354</v>
      </c>
      <c r="G518" s="2" t="s">
        <v>371</v>
      </c>
      <c r="H518" s="2" t="s">
        <v>37</v>
      </c>
      <c r="I518" s="2" t="s">
        <v>380</v>
      </c>
      <c r="J518" s="2" t="s">
        <v>25</v>
      </c>
      <c r="K518" s="2" t="s">
        <v>394</v>
      </c>
      <c r="L518" s="2">
        <v>7</v>
      </c>
      <c r="M518" s="2">
        <v>5</v>
      </c>
      <c r="N518" s="2" t="s">
        <v>409</v>
      </c>
      <c r="O518" s="2"/>
      <c r="P518" s="2"/>
      <c r="Q518" s="2">
        <v>2981</v>
      </c>
      <c r="R518" s="2" t="s">
        <v>125</v>
      </c>
      <c r="S518" s="2">
        <v>0</v>
      </c>
      <c r="T518" s="2" t="s">
        <v>34</v>
      </c>
      <c r="U518" s="5">
        <v>2000</v>
      </c>
      <c r="V518" s="2"/>
      <c r="W518" s="2" t="s">
        <v>67</v>
      </c>
      <c r="X518" s="2" t="s">
        <v>409</v>
      </c>
      <c r="Y518" s="2" t="s">
        <v>69</v>
      </c>
      <c r="Z518" s="2" t="s">
        <v>115</v>
      </c>
      <c r="AA518" s="14" t="s">
        <v>116</v>
      </c>
      <c r="AB518" s="13">
        <v>30000</v>
      </c>
      <c r="AC518" s="13">
        <v>0</v>
      </c>
    </row>
    <row r="519" spans="1:29" x14ac:dyDescent="0.25">
      <c r="A519" s="2" t="str">
        <f t="shared" si="8"/>
        <v>1.3.4E7531510SERVICIO DE MANTENIMIENTO DE ALUMBRADO PÚBLICODIRECCIÓN DE ALUMBRADO PÚBLICO</v>
      </c>
      <c r="C519" s="2" t="s">
        <v>487</v>
      </c>
      <c r="D519" s="2" t="s">
        <v>353</v>
      </c>
      <c r="E519" s="2" t="s">
        <v>368</v>
      </c>
      <c r="F519" s="2" t="s">
        <v>354</v>
      </c>
      <c r="G519" s="2" t="s">
        <v>371</v>
      </c>
      <c r="H519" s="2" t="s">
        <v>37</v>
      </c>
      <c r="I519" s="2" t="s">
        <v>380</v>
      </c>
      <c r="J519" s="2" t="s">
        <v>25</v>
      </c>
      <c r="K519" s="2" t="s">
        <v>394</v>
      </c>
      <c r="L519" s="2">
        <v>7</v>
      </c>
      <c r="M519" s="2">
        <v>5</v>
      </c>
      <c r="N519" s="2" t="s">
        <v>409</v>
      </c>
      <c r="O519" s="2"/>
      <c r="P519" s="2"/>
      <c r="Q519" s="2">
        <v>3151</v>
      </c>
      <c r="R519" s="2" t="s">
        <v>91</v>
      </c>
      <c r="S519" s="2">
        <v>0</v>
      </c>
      <c r="T519" s="2" t="s">
        <v>34</v>
      </c>
      <c r="U519" s="5">
        <v>3000</v>
      </c>
      <c r="V519" s="2"/>
      <c r="W519" s="2" t="s">
        <v>67</v>
      </c>
      <c r="X519" s="2" t="s">
        <v>409</v>
      </c>
      <c r="Y519" s="2" t="s">
        <v>69</v>
      </c>
      <c r="Z519" s="2" t="s">
        <v>87</v>
      </c>
      <c r="AA519" s="2" t="s">
        <v>95</v>
      </c>
      <c r="AB519" s="13">
        <v>50000</v>
      </c>
      <c r="AC519" s="13">
        <v>0</v>
      </c>
    </row>
    <row r="520" spans="1:29" x14ac:dyDescent="0.25">
      <c r="A520" s="2" t="str">
        <f t="shared" si="8"/>
        <v>1.3.4E7532610SERVICIO DE MANTENIMIENTO DE ALUMBRADO PÚBLICODIRECCIÓN DE ALUMBRADO PÚBLICO</v>
      </c>
      <c r="C520" s="2" t="s">
        <v>487</v>
      </c>
      <c r="D520" s="2" t="s">
        <v>353</v>
      </c>
      <c r="E520" s="2" t="s">
        <v>368</v>
      </c>
      <c r="F520" s="2" t="s">
        <v>354</v>
      </c>
      <c r="G520" s="2" t="s">
        <v>371</v>
      </c>
      <c r="H520" s="2" t="s">
        <v>37</v>
      </c>
      <c r="I520" s="2" t="s">
        <v>380</v>
      </c>
      <c r="J520" s="2" t="s">
        <v>25</v>
      </c>
      <c r="K520" s="2" t="s">
        <v>394</v>
      </c>
      <c r="L520" s="2">
        <v>7</v>
      </c>
      <c r="M520" s="2">
        <v>5</v>
      </c>
      <c r="N520" s="2" t="s">
        <v>409</v>
      </c>
      <c r="O520" s="2"/>
      <c r="P520" s="2"/>
      <c r="Q520" s="2">
        <v>3261</v>
      </c>
      <c r="R520" s="2" t="s">
        <v>73</v>
      </c>
      <c r="S520" s="2">
        <v>0</v>
      </c>
      <c r="T520" s="2" t="s">
        <v>34</v>
      </c>
      <c r="U520" s="5">
        <v>3000</v>
      </c>
      <c r="V520" s="2"/>
      <c r="W520" s="2" t="s">
        <v>67</v>
      </c>
      <c r="X520" s="2" t="s">
        <v>409</v>
      </c>
      <c r="Y520" s="2" t="s">
        <v>69</v>
      </c>
      <c r="Z520" s="2" t="s">
        <v>87</v>
      </c>
      <c r="AA520" s="2" t="s">
        <v>95</v>
      </c>
      <c r="AB520" s="13">
        <v>32500</v>
      </c>
      <c r="AC520" s="13">
        <v>0</v>
      </c>
    </row>
    <row r="521" spans="1:29" x14ac:dyDescent="0.25">
      <c r="A521" s="2" t="str">
        <f t="shared" si="8"/>
        <v>1.3.4E7533410SACRIFICIO DE BOVINOS Y PORCINOS EN EL RASTRO MUNICIPALDIRECCIÓN DE RASTRO</v>
      </c>
      <c r="C521" s="2" t="s">
        <v>487</v>
      </c>
      <c r="D521" s="2" t="s">
        <v>353</v>
      </c>
      <c r="E521" s="2" t="s">
        <v>368</v>
      </c>
      <c r="F521" s="2" t="s">
        <v>354</v>
      </c>
      <c r="G521" s="2" t="s">
        <v>371</v>
      </c>
      <c r="H521" s="2" t="s">
        <v>37</v>
      </c>
      <c r="I521" s="2" t="s">
        <v>380</v>
      </c>
      <c r="J521" s="2" t="s">
        <v>25</v>
      </c>
      <c r="K521" s="2" t="s">
        <v>394</v>
      </c>
      <c r="L521" s="2">
        <v>7</v>
      </c>
      <c r="M521" s="2">
        <v>5</v>
      </c>
      <c r="N521" s="2" t="s">
        <v>409</v>
      </c>
      <c r="O521" s="2"/>
      <c r="P521" s="2"/>
      <c r="Q521" s="2">
        <v>3341</v>
      </c>
      <c r="R521" s="2" t="s">
        <v>126</v>
      </c>
      <c r="S521" s="2">
        <v>0</v>
      </c>
      <c r="T521" s="2" t="s">
        <v>34</v>
      </c>
      <c r="U521" s="5">
        <v>3000</v>
      </c>
      <c r="V521" s="2"/>
      <c r="W521" s="2" t="s">
        <v>67</v>
      </c>
      <c r="X521" s="2" t="s">
        <v>409</v>
      </c>
      <c r="Y521" s="2" t="s">
        <v>69</v>
      </c>
      <c r="Z521" s="2" t="s">
        <v>115</v>
      </c>
      <c r="AA521" s="14" t="s">
        <v>116</v>
      </c>
      <c r="AB521" s="13">
        <v>15000</v>
      </c>
      <c r="AC521" s="13">
        <v>0</v>
      </c>
    </row>
    <row r="522" spans="1:29" x14ac:dyDescent="0.25">
      <c r="A522" s="2" t="str">
        <f t="shared" si="8"/>
        <v>1.3.4E7535110SACRIFICIO DE BOVINOS Y PORCINOS EN EL RASTRO MUNICIPALDIRECCIÓN DE RASTRO</v>
      </c>
      <c r="C522" s="2" t="s">
        <v>487</v>
      </c>
      <c r="D522" s="2" t="s">
        <v>353</v>
      </c>
      <c r="E522" s="2" t="s">
        <v>368</v>
      </c>
      <c r="F522" s="2" t="s">
        <v>354</v>
      </c>
      <c r="G522" s="2" t="s">
        <v>371</v>
      </c>
      <c r="H522" s="2" t="s">
        <v>37</v>
      </c>
      <c r="I522" s="2" t="s">
        <v>380</v>
      </c>
      <c r="J522" s="2" t="s">
        <v>25</v>
      </c>
      <c r="K522" s="2" t="s">
        <v>394</v>
      </c>
      <c r="L522" s="2">
        <v>7</v>
      </c>
      <c r="M522" s="2">
        <v>5</v>
      </c>
      <c r="N522" s="2" t="s">
        <v>409</v>
      </c>
      <c r="O522" s="2"/>
      <c r="P522" s="2"/>
      <c r="Q522" s="2">
        <v>3511</v>
      </c>
      <c r="R522" s="2" t="s">
        <v>127</v>
      </c>
      <c r="S522" s="2">
        <v>0</v>
      </c>
      <c r="T522" s="2" t="s">
        <v>34</v>
      </c>
      <c r="U522" s="5">
        <v>3000</v>
      </c>
      <c r="V522" s="2"/>
      <c r="W522" s="2" t="s">
        <v>67</v>
      </c>
      <c r="X522" s="2" t="s">
        <v>409</v>
      </c>
      <c r="Y522" s="2" t="s">
        <v>69</v>
      </c>
      <c r="Z522" s="2" t="s">
        <v>115</v>
      </c>
      <c r="AA522" s="14" t="s">
        <v>116</v>
      </c>
      <c r="AB522" s="13">
        <v>20000</v>
      </c>
      <c r="AC522" s="13">
        <v>0</v>
      </c>
    </row>
    <row r="523" spans="1:29" x14ac:dyDescent="0.25">
      <c r="A523" s="2" t="str">
        <f t="shared" si="8"/>
        <v>1.3.4E7535210SERVICIOS MÉDICOS DE CALIDADDIRECCIÓN GENERAL DE SERVICIOS MÉDICOS MUNICIPALES</v>
      </c>
      <c r="C523" s="2" t="s">
        <v>487</v>
      </c>
      <c r="D523" s="2" t="s">
        <v>353</v>
      </c>
      <c r="E523" s="2" t="s">
        <v>368</v>
      </c>
      <c r="F523" s="2" t="s">
        <v>354</v>
      </c>
      <c r="G523" s="2" t="s">
        <v>371</v>
      </c>
      <c r="H523" s="2" t="s">
        <v>37</v>
      </c>
      <c r="I523" s="2" t="s">
        <v>380</v>
      </c>
      <c r="J523" s="2" t="s">
        <v>25</v>
      </c>
      <c r="K523" s="2" t="s">
        <v>394</v>
      </c>
      <c r="L523" s="2">
        <v>7</v>
      </c>
      <c r="M523" s="2">
        <v>5</v>
      </c>
      <c r="N523" s="2" t="s">
        <v>409</v>
      </c>
      <c r="O523" s="2"/>
      <c r="P523" s="2"/>
      <c r="Q523" s="2">
        <v>3521</v>
      </c>
      <c r="R523" s="2" t="s">
        <v>109</v>
      </c>
      <c r="S523" s="2">
        <v>0</v>
      </c>
      <c r="T523" s="2" t="s">
        <v>34</v>
      </c>
      <c r="U523" s="5">
        <v>3000</v>
      </c>
      <c r="V523" s="2"/>
      <c r="W523" s="2" t="s">
        <v>67</v>
      </c>
      <c r="X523" s="2" t="s">
        <v>409</v>
      </c>
      <c r="Y523" s="2" t="s">
        <v>69</v>
      </c>
      <c r="Z523" s="2" t="s">
        <v>104</v>
      </c>
      <c r="AA523" s="14" t="s">
        <v>103</v>
      </c>
      <c r="AB523" s="13">
        <v>150000</v>
      </c>
      <c r="AC523" s="13">
        <v>0</v>
      </c>
    </row>
    <row r="524" spans="1:29" x14ac:dyDescent="0.25">
      <c r="A524" s="2" t="str">
        <f t="shared" si="8"/>
        <v>1.3.4E7535310SERVICIO DE MANTENIMIENTO DE ALUMBRADO PÚBLICODIRECCIÓN DE ALUMBRADO PÚBLICO</v>
      </c>
      <c r="C524" s="2" t="s">
        <v>487</v>
      </c>
      <c r="D524" s="2" t="s">
        <v>353</v>
      </c>
      <c r="E524" s="2" t="s">
        <v>368</v>
      </c>
      <c r="F524" s="2" t="s">
        <v>354</v>
      </c>
      <c r="G524" s="2" t="s">
        <v>371</v>
      </c>
      <c r="H524" s="2" t="s">
        <v>37</v>
      </c>
      <c r="I524" s="2" t="s">
        <v>380</v>
      </c>
      <c r="J524" s="2" t="s">
        <v>25</v>
      </c>
      <c r="K524" s="2" t="s">
        <v>394</v>
      </c>
      <c r="L524" s="2">
        <v>7</v>
      </c>
      <c r="M524" s="2">
        <v>5</v>
      </c>
      <c r="N524" s="2" t="s">
        <v>409</v>
      </c>
      <c r="O524" s="2"/>
      <c r="P524" s="2"/>
      <c r="Q524" s="2">
        <v>3531</v>
      </c>
      <c r="R524" s="2" t="s">
        <v>28</v>
      </c>
      <c r="S524" s="2">
        <v>0</v>
      </c>
      <c r="T524" s="2" t="s">
        <v>34</v>
      </c>
      <c r="U524" s="5">
        <v>3000</v>
      </c>
      <c r="V524" s="2"/>
      <c r="W524" s="2" t="s">
        <v>67</v>
      </c>
      <c r="X524" s="2" t="s">
        <v>409</v>
      </c>
      <c r="Y524" s="2" t="s">
        <v>69</v>
      </c>
      <c r="Z524" s="2" t="s">
        <v>87</v>
      </c>
      <c r="AA524" s="2" t="s">
        <v>95</v>
      </c>
      <c r="AB524" s="13">
        <v>9000</v>
      </c>
      <c r="AC524" s="13">
        <v>0</v>
      </c>
    </row>
    <row r="525" spans="1:29" x14ac:dyDescent="0.25">
      <c r="A525" s="2" t="str">
        <f t="shared" si="8"/>
        <v>1.3.4E7535710SACRIFICIO DE BOVINOS Y PORCINOS EN EL RASTRO MUNICIPALDIRECCIÓN DE RASTRO</v>
      </c>
      <c r="C525" s="2" t="s">
        <v>487</v>
      </c>
      <c r="D525" s="2" t="s">
        <v>353</v>
      </c>
      <c r="E525" s="2" t="s">
        <v>368</v>
      </c>
      <c r="F525" s="2" t="s">
        <v>354</v>
      </c>
      <c r="G525" s="2" t="s">
        <v>371</v>
      </c>
      <c r="H525" s="2" t="s">
        <v>37</v>
      </c>
      <c r="I525" s="2" t="s">
        <v>380</v>
      </c>
      <c r="J525" s="2" t="s">
        <v>25</v>
      </c>
      <c r="K525" s="2" t="s">
        <v>394</v>
      </c>
      <c r="L525" s="2">
        <v>7</v>
      </c>
      <c r="M525" s="2">
        <v>5</v>
      </c>
      <c r="N525" s="2" t="s">
        <v>409</v>
      </c>
      <c r="O525" s="2"/>
      <c r="P525" s="2"/>
      <c r="Q525" s="2">
        <v>3571</v>
      </c>
      <c r="R525" s="2" t="s">
        <v>128</v>
      </c>
      <c r="S525" s="2">
        <v>0</v>
      </c>
      <c r="T525" s="2" t="s">
        <v>34</v>
      </c>
      <c r="U525" s="5">
        <v>3000</v>
      </c>
      <c r="V525" s="2"/>
      <c r="W525" s="2" t="s">
        <v>67</v>
      </c>
      <c r="X525" s="2" t="s">
        <v>409</v>
      </c>
      <c r="Y525" s="2" t="s">
        <v>69</v>
      </c>
      <c r="Z525" s="2" t="s">
        <v>115</v>
      </c>
      <c r="AA525" s="14" t="s">
        <v>116</v>
      </c>
      <c r="AB525" s="13">
        <v>120000</v>
      </c>
      <c r="AC525" s="13">
        <v>0</v>
      </c>
    </row>
    <row r="526" spans="1:29" x14ac:dyDescent="0.25">
      <c r="A526" s="2" t="str">
        <f t="shared" si="8"/>
        <v>1.3.4E7535810SERVICIO DE MANTENIMIENTO DE ALUMBRADO PÚBLICODIRECCIÓN DE ALUMBRADO PÚBLICO</v>
      </c>
      <c r="C526" s="2" t="s">
        <v>487</v>
      </c>
      <c r="D526" s="2" t="s">
        <v>353</v>
      </c>
      <c r="E526" s="2" t="s">
        <v>368</v>
      </c>
      <c r="F526" s="2" t="s">
        <v>354</v>
      </c>
      <c r="G526" s="2" t="s">
        <v>371</v>
      </c>
      <c r="H526" s="2" t="s">
        <v>37</v>
      </c>
      <c r="I526" s="2" t="s">
        <v>380</v>
      </c>
      <c r="J526" s="2" t="s">
        <v>25</v>
      </c>
      <c r="K526" s="2" t="s">
        <v>394</v>
      </c>
      <c r="L526" s="2">
        <v>7</v>
      </c>
      <c r="M526" s="2">
        <v>5</v>
      </c>
      <c r="N526" s="2" t="s">
        <v>409</v>
      </c>
      <c r="O526" s="2"/>
      <c r="P526" s="2"/>
      <c r="Q526" s="2">
        <v>3581</v>
      </c>
      <c r="R526" s="2" t="s">
        <v>92</v>
      </c>
      <c r="S526" s="2">
        <v>0</v>
      </c>
      <c r="T526" s="2" t="s">
        <v>34</v>
      </c>
      <c r="U526" s="5">
        <v>3000</v>
      </c>
      <c r="V526" s="2"/>
      <c r="W526" s="2" t="s">
        <v>67</v>
      </c>
      <c r="X526" s="2" t="s">
        <v>409</v>
      </c>
      <c r="Y526" s="2" t="s">
        <v>69</v>
      </c>
      <c r="Z526" s="2" t="s">
        <v>87</v>
      </c>
      <c r="AA526" s="2" t="s">
        <v>95</v>
      </c>
      <c r="AB526" s="13">
        <v>50000</v>
      </c>
      <c r="AC526" s="13">
        <v>0</v>
      </c>
    </row>
    <row r="527" spans="1:29" x14ac:dyDescent="0.25">
      <c r="A527" s="2" t="str">
        <f t="shared" si="8"/>
        <v>1.3.4E7535910SACRIFICIO DE BOVINOS Y PORCINOS EN EL RASTRO MUNICIPALDIRECCIÓN DE RASTRO</v>
      </c>
      <c r="C527" s="2" t="s">
        <v>487</v>
      </c>
      <c r="D527" s="2" t="s">
        <v>353</v>
      </c>
      <c r="E527" s="2" t="s">
        <v>368</v>
      </c>
      <c r="F527" s="2" t="s">
        <v>354</v>
      </c>
      <c r="G527" s="2" t="s">
        <v>371</v>
      </c>
      <c r="H527" s="2" t="s">
        <v>37</v>
      </c>
      <c r="I527" s="2" t="s">
        <v>380</v>
      </c>
      <c r="J527" s="2" t="s">
        <v>25</v>
      </c>
      <c r="K527" s="2" t="s">
        <v>394</v>
      </c>
      <c r="L527" s="2">
        <v>7</v>
      </c>
      <c r="M527" s="2">
        <v>5</v>
      </c>
      <c r="N527" s="2" t="s">
        <v>409</v>
      </c>
      <c r="O527" s="2"/>
      <c r="P527" s="2"/>
      <c r="Q527" s="2">
        <v>3591</v>
      </c>
      <c r="R527" s="2" t="s">
        <v>129</v>
      </c>
      <c r="S527" s="2">
        <v>0</v>
      </c>
      <c r="T527" s="2" t="s">
        <v>34</v>
      </c>
      <c r="U527" s="5">
        <v>3000</v>
      </c>
      <c r="V527" s="2"/>
      <c r="W527" s="2" t="s">
        <v>67</v>
      </c>
      <c r="X527" s="2" t="s">
        <v>409</v>
      </c>
      <c r="Y527" s="2" t="s">
        <v>69</v>
      </c>
      <c r="Z527" s="2" t="s">
        <v>115</v>
      </c>
      <c r="AA527" s="14" t="s">
        <v>116</v>
      </c>
      <c r="AB527" s="13">
        <v>42000</v>
      </c>
      <c r="AC527" s="13">
        <v>0</v>
      </c>
    </row>
    <row r="528" spans="1:29" x14ac:dyDescent="0.25">
      <c r="A528" s="2" t="str">
        <f t="shared" si="8"/>
        <v>1.3.4E7536110MUNICIPIO FUNCIONAL Y EQUITATIVODIRECCIÓN GENERAL DE SALUD PÚBLICA</v>
      </c>
      <c r="C528" s="2" t="s">
        <v>487</v>
      </c>
      <c r="D528" s="2" t="s">
        <v>353</v>
      </c>
      <c r="E528" s="2" t="s">
        <v>368</v>
      </c>
      <c r="F528" s="2" t="s">
        <v>354</v>
      </c>
      <c r="G528" s="2" t="s">
        <v>371</v>
      </c>
      <c r="H528" s="2" t="s">
        <v>37</v>
      </c>
      <c r="I528" s="2" t="s">
        <v>380</v>
      </c>
      <c r="J528" s="2" t="s">
        <v>25</v>
      </c>
      <c r="K528" s="2" t="s">
        <v>394</v>
      </c>
      <c r="L528" s="2">
        <v>7</v>
      </c>
      <c r="M528" s="2">
        <v>5</v>
      </c>
      <c r="N528" s="2" t="s">
        <v>409</v>
      </c>
      <c r="O528" s="2"/>
      <c r="P528" s="2"/>
      <c r="Q528" s="2">
        <v>3611</v>
      </c>
      <c r="R528" s="2" t="s">
        <v>45</v>
      </c>
      <c r="S528" s="2">
        <v>0</v>
      </c>
      <c r="T528" s="2" t="s">
        <v>34</v>
      </c>
      <c r="U528" s="5">
        <v>3000</v>
      </c>
      <c r="V528" s="2"/>
      <c r="W528" s="2" t="s">
        <v>67</v>
      </c>
      <c r="X528" s="2" t="s">
        <v>409</v>
      </c>
      <c r="Y528" s="2" t="s">
        <v>69</v>
      </c>
      <c r="Z528" s="2" t="s">
        <v>113</v>
      </c>
      <c r="AA528" s="14" t="s">
        <v>114</v>
      </c>
      <c r="AB528" s="13">
        <v>800000</v>
      </c>
      <c r="AC528" s="13">
        <v>0</v>
      </c>
    </row>
    <row r="529" spans="1:29" x14ac:dyDescent="0.25">
      <c r="A529" s="2" t="str">
        <f t="shared" si="8"/>
        <v>1.3.4E7538310SERVICIO DE MANTENIMIENTO DE ALUMBRADO PÚBLICODIRECCIÓN DE ALUMBRADO PÚBLICO</v>
      </c>
      <c r="C529" s="2" t="s">
        <v>487</v>
      </c>
      <c r="D529" s="2" t="s">
        <v>353</v>
      </c>
      <c r="E529" s="2" t="s">
        <v>368</v>
      </c>
      <c r="F529" s="2" t="s">
        <v>354</v>
      </c>
      <c r="G529" s="2" t="s">
        <v>371</v>
      </c>
      <c r="H529" s="2" t="s">
        <v>37</v>
      </c>
      <c r="I529" s="2" t="s">
        <v>380</v>
      </c>
      <c r="J529" s="2" t="s">
        <v>25</v>
      </c>
      <c r="K529" s="2" t="s">
        <v>394</v>
      </c>
      <c r="L529" s="2">
        <v>7</v>
      </c>
      <c r="M529" s="2">
        <v>5</v>
      </c>
      <c r="N529" s="2" t="s">
        <v>409</v>
      </c>
      <c r="O529" s="2"/>
      <c r="P529" s="2"/>
      <c r="Q529" s="2">
        <v>3831</v>
      </c>
      <c r="R529" s="2" t="s">
        <v>93</v>
      </c>
      <c r="S529" s="2">
        <v>0</v>
      </c>
      <c r="T529" s="2" t="s">
        <v>34</v>
      </c>
      <c r="U529" s="5">
        <v>3000</v>
      </c>
      <c r="V529" s="2"/>
      <c r="W529" s="2" t="s">
        <v>67</v>
      </c>
      <c r="X529" s="2" t="s">
        <v>409</v>
      </c>
      <c r="Y529" s="2" t="s">
        <v>69</v>
      </c>
      <c r="Z529" s="2" t="s">
        <v>87</v>
      </c>
      <c r="AA529" s="2" t="s">
        <v>95</v>
      </c>
      <c r="AB529" s="13">
        <v>40000</v>
      </c>
      <c r="AC529" s="13">
        <v>0</v>
      </c>
    </row>
    <row r="530" spans="1:29" x14ac:dyDescent="0.25">
      <c r="A530" s="2" t="str">
        <f t="shared" si="8"/>
        <v>1.3.4E7538310SACRIFICIO DE BOVINOS Y PORCINOS EN EL RASTRO MUNICIPALDIRECCIÓN DE RASTRO</v>
      </c>
      <c r="C530" s="2" t="s">
        <v>487</v>
      </c>
      <c r="D530" s="2" t="s">
        <v>353</v>
      </c>
      <c r="E530" s="2" t="s">
        <v>368</v>
      </c>
      <c r="F530" s="2" t="s">
        <v>354</v>
      </c>
      <c r="G530" s="2" t="s">
        <v>371</v>
      </c>
      <c r="H530" s="2" t="s">
        <v>37</v>
      </c>
      <c r="I530" s="2" t="s">
        <v>380</v>
      </c>
      <c r="J530" s="2" t="s">
        <v>25</v>
      </c>
      <c r="K530" s="2" t="s">
        <v>394</v>
      </c>
      <c r="L530" s="2">
        <v>7</v>
      </c>
      <c r="M530" s="2">
        <v>5</v>
      </c>
      <c r="N530" s="2" t="s">
        <v>409</v>
      </c>
      <c r="O530" s="2"/>
      <c r="P530" s="2"/>
      <c r="Q530" s="2">
        <v>3831</v>
      </c>
      <c r="R530" s="2" t="s">
        <v>93</v>
      </c>
      <c r="S530" s="2">
        <v>0</v>
      </c>
      <c r="T530" s="2" t="s">
        <v>34</v>
      </c>
      <c r="U530" s="5">
        <v>3000</v>
      </c>
      <c r="V530" s="2"/>
      <c r="W530" s="2" t="s">
        <v>67</v>
      </c>
      <c r="X530" s="2" t="s">
        <v>409</v>
      </c>
      <c r="Y530" s="2" t="s">
        <v>69</v>
      </c>
      <c r="Z530" s="2" t="s">
        <v>115</v>
      </c>
      <c r="AA530" s="14" t="s">
        <v>116</v>
      </c>
      <c r="AB530" s="13">
        <v>20000</v>
      </c>
      <c r="AC530" s="13">
        <v>0</v>
      </c>
    </row>
    <row r="531" spans="1:29" x14ac:dyDescent="0.25">
      <c r="A531" s="2" t="str">
        <f t="shared" si="8"/>
        <v>1.3.4E7551110SACRIFICIO DE BOVINOS Y PORCINOS EN EL RASTRO MUNICIPALDIRECCIÓN DE RASTRO</v>
      </c>
      <c r="C531" s="2" t="s">
        <v>487</v>
      </c>
      <c r="D531" s="2" t="s">
        <v>353</v>
      </c>
      <c r="E531" s="2" t="s">
        <v>368</v>
      </c>
      <c r="F531" s="2" t="s">
        <v>354</v>
      </c>
      <c r="G531" s="2" t="s">
        <v>371</v>
      </c>
      <c r="H531" s="2" t="s">
        <v>37</v>
      </c>
      <c r="I531" s="2" t="s">
        <v>380</v>
      </c>
      <c r="J531" s="2" t="s">
        <v>25</v>
      </c>
      <c r="K531" s="2" t="s">
        <v>394</v>
      </c>
      <c r="L531" s="2">
        <v>7</v>
      </c>
      <c r="M531" s="2">
        <v>5</v>
      </c>
      <c r="N531" s="2" t="s">
        <v>409</v>
      </c>
      <c r="O531" s="2"/>
      <c r="P531" s="2"/>
      <c r="Q531" s="2">
        <v>5111</v>
      </c>
      <c r="R531" s="2" t="s">
        <v>130</v>
      </c>
      <c r="S531" s="2">
        <v>0</v>
      </c>
      <c r="T531" s="2" t="s">
        <v>34</v>
      </c>
      <c r="U531" s="5">
        <v>5000</v>
      </c>
      <c r="V531" s="2"/>
      <c r="W531" s="2" t="s">
        <v>67</v>
      </c>
      <c r="X531" s="2" t="s">
        <v>409</v>
      </c>
      <c r="Y531" s="2" t="s">
        <v>69</v>
      </c>
      <c r="Z531" s="2" t="s">
        <v>115</v>
      </c>
      <c r="AA531" s="14" t="s">
        <v>116</v>
      </c>
      <c r="AB531" s="13">
        <v>150000</v>
      </c>
      <c r="AC531" s="13">
        <v>0</v>
      </c>
    </row>
    <row r="532" spans="1:29" x14ac:dyDescent="0.25">
      <c r="A532" s="2" t="str">
        <f t="shared" si="8"/>
        <v>1.3.4E7551510SACRIFICIO DE BOVINOS Y PORCINOS EN EL RASTRO MUNICIPALDIRECCIÓN DE RASTRO</v>
      </c>
      <c r="C532" s="2" t="s">
        <v>487</v>
      </c>
      <c r="D532" s="2" t="s">
        <v>353</v>
      </c>
      <c r="E532" s="2" t="s">
        <v>368</v>
      </c>
      <c r="F532" s="2" t="s">
        <v>354</v>
      </c>
      <c r="G532" s="2" t="s">
        <v>371</v>
      </c>
      <c r="H532" s="2" t="s">
        <v>37</v>
      </c>
      <c r="I532" s="2" t="s">
        <v>380</v>
      </c>
      <c r="J532" s="2" t="s">
        <v>25</v>
      </c>
      <c r="K532" s="2" t="s">
        <v>394</v>
      </c>
      <c r="L532" s="2">
        <v>7</v>
      </c>
      <c r="M532" s="2">
        <v>5</v>
      </c>
      <c r="N532" s="2" t="s">
        <v>409</v>
      </c>
      <c r="O532" s="2"/>
      <c r="P532" s="2"/>
      <c r="Q532" s="2">
        <v>5151</v>
      </c>
      <c r="R532" s="2" t="s">
        <v>131</v>
      </c>
      <c r="S532" s="2">
        <v>0</v>
      </c>
      <c r="T532" s="2" t="s">
        <v>34</v>
      </c>
      <c r="U532" s="5">
        <v>5000</v>
      </c>
      <c r="V532" s="2"/>
      <c r="W532" s="2" t="s">
        <v>67</v>
      </c>
      <c r="X532" s="2" t="s">
        <v>409</v>
      </c>
      <c r="Y532" s="2" t="s">
        <v>69</v>
      </c>
      <c r="Z532" s="2" t="s">
        <v>115</v>
      </c>
      <c r="AA532" s="14" t="s">
        <v>116</v>
      </c>
      <c r="AB532" s="13">
        <v>70000</v>
      </c>
      <c r="AC532" s="13">
        <v>0</v>
      </c>
    </row>
    <row r="533" spans="1:29" x14ac:dyDescent="0.25">
      <c r="A533" s="2" t="str">
        <f t="shared" si="8"/>
        <v>1.3.4M5737110BIENES ADQUIRIDOSDIRECCIÓN GENERAL DE ADMINISTRACIÓN</v>
      </c>
      <c r="C533" s="2" t="s">
        <v>487</v>
      </c>
      <c r="D533" s="2" t="s">
        <v>353</v>
      </c>
      <c r="E533" s="2" t="s">
        <v>368</v>
      </c>
      <c r="F533" s="2" t="s">
        <v>354</v>
      </c>
      <c r="G533" s="2" t="s">
        <v>371</v>
      </c>
      <c r="H533" s="2" t="s">
        <v>37</v>
      </c>
      <c r="I533" s="2" t="s">
        <v>380</v>
      </c>
      <c r="J533" s="2" t="s">
        <v>152</v>
      </c>
      <c r="K533" s="2" t="s">
        <v>397</v>
      </c>
      <c r="L533" s="2">
        <v>5</v>
      </c>
      <c r="M533" s="2">
        <v>7</v>
      </c>
      <c r="N533" s="2" t="s">
        <v>411</v>
      </c>
      <c r="O533" s="2"/>
      <c r="P533" s="2"/>
      <c r="Q533" s="2">
        <v>3711</v>
      </c>
      <c r="R533" s="2" t="s">
        <v>18</v>
      </c>
      <c r="S533" s="2">
        <v>0</v>
      </c>
      <c r="T533" s="2" t="s">
        <v>34</v>
      </c>
      <c r="U533" s="5">
        <v>3000</v>
      </c>
      <c r="V533" s="2"/>
      <c r="W533" s="2" t="s">
        <v>149</v>
      </c>
      <c r="X533" s="2" t="s">
        <v>411</v>
      </c>
      <c r="Y533" s="2" t="s">
        <v>150</v>
      </c>
      <c r="Z533" s="2" t="s">
        <v>148</v>
      </c>
      <c r="AA533" s="2" t="s">
        <v>151</v>
      </c>
      <c r="AB533" s="13">
        <v>15000</v>
      </c>
      <c r="AC533" s="13">
        <v>0</v>
      </c>
    </row>
    <row r="534" spans="1:29" x14ac:dyDescent="0.25">
      <c r="A534" s="2" t="str">
        <f t="shared" si="8"/>
        <v>1.3.4M5737510BIENES ADQUIRIDOSDIRECCIÓN GENERAL DE ADMINISTRACIÓN</v>
      </c>
      <c r="C534" s="2" t="s">
        <v>487</v>
      </c>
      <c r="D534" s="2" t="s">
        <v>353</v>
      </c>
      <c r="E534" s="2" t="s">
        <v>368</v>
      </c>
      <c r="F534" s="2" t="s">
        <v>354</v>
      </c>
      <c r="G534" s="2" t="s">
        <v>371</v>
      </c>
      <c r="H534" s="2" t="s">
        <v>37</v>
      </c>
      <c r="I534" s="2" t="s">
        <v>380</v>
      </c>
      <c r="J534" s="2" t="s">
        <v>152</v>
      </c>
      <c r="K534" s="2" t="s">
        <v>397</v>
      </c>
      <c r="L534" s="2">
        <v>5</v>
      </c>
      <c r="M534" s="2">
        <v>7</v>
      </c>
      <c r="N534" s="2" t="s">
        <v>411</v>
      </c>
      <c r="O534" s="2"/>
      <c r="P534" s="2"/>
      <c r="Q534" s="2">
        <v>3751</v>
      </c>
      <c r="R534" s="2" t="s">
        <v>19</v>
      </c>
      <c r="S534" s="2">
        <v>0</v>
      </c>
      <c r="T534" s="2" t="s">
        <v>34</v>
      </c>
      <c r="U534" s="5">
        <v>3000</v>
      </c>
      <c r="V534" s="2"/>
      <c r="W534" s="2" t="s">
        <v>149</v>
      </c>
      <c r="X534" s="2" t="s">
        <v>411</v>
      </c>
      <c r="Y534" s="2" t="s">
        <v>150</v>
      </c>
      <c r="Z534" s="2" t="s">
        <v>148</v>
      </c>
      <c r="AA534" s="2" t="s">
        <v>151</v>
      </c>
      <c r="AB534" s="13">
        <v>20000</v>
      </c>
      <c r="AC534" s="13">
        <v>0</v>
      </c>
    </row>
    <row r="535" spans="1:29" x14ac:dyDescent="0.25">
      <c r="A535" s="2" t="str">
        <f t="shared" si="8"/>
        <v>1.3.4O2033910FORMATOS ACCESIBLES DE COMUNICACIÓN E INFORMACIÓN PARA LA INCLUSIÓN SOCIALDIRECCIÓN GENERAL DE CULTURA DE PAZ</v>
      </c>
      <c r="C535" s="2" t="s">
        <v>487</v>
      </c>
      <c r="D535" s="2" t="s">
        <v>353</v>
      </c>
      <c r="E535" s="2" t="s">
        <v>368</v>
      </c>
      <c r="F535" s="2" t="s">
        <v>354</v>
      </c>
      <c r="G535" s="2" t="s">
        <v>371</v>
      </c>
      <c r="H535" s="2" t="s">
        <v>37</v>
      </c>
      <c r="I535" s="2" t="s">
        <v>380</v>
      </c>
      <c r="J535" s="2" t="s">
        <v>63</v>
      </c>
      <c r="K535" s="2" t="s">
        <v>398</v>
      </c>
      <c r="L535" s="2">
        <v>2</v>
      </c>
      <c r="M535" s="2">
        <v>0</v>
      </c>
      <c r="N535" s="2" t="s">
        <v>404</v>
      </c>
      <c r="O535" s="2"/>
      <c r="P535" s="2"/>
      <c r="Q535" s="2">
        <v>3391</v>
      </c>
      <c r="R535" s="2" t="s">
        <v>17</v>
      </c>
      <c r="S535" s="2">
        <v>0</v>
      </c>
      <c r="T535" s="2" t="s">
        <v>34</v>
      </c>
      <c r="U535" s="5">
        <v>3000</v>
      </c>
      <c r="V535" s="2"/>
      <c r="W535" s="2" t="s">
        <v>186</v>
      </c>
      <c r="X535" s="2" t="s">
        <v>404</v>
      </c>
      <c r="Y535" s="2" t="s">
        <v>188</v>
      </c>
      <c r="Z535" s="2" t="s">
        <v>199</v>
      </c>
      <c r="AA535" s="2" t="s">
        <v>201</v>
      </c>
      <c r="AB535" s="13">
        <v>400000</v>
      </c>
      <c r="AC535" s="13">
        <v>0</v>
      </c>
    </row>
    <row r="536" spans="1:29" x14ac:dyDescent="0.25">
      <c r="A536" s="2" t="str">
        <f t="shared" si="8"/>
        <v>1.3.4O2036110ACTAS DE INSTALACIÓN DE MESAS DE PAZDIRECCIÓN GENERAL DE CULTURA DE PAZ</v>
      </c>
      <c r="C536" s="2" t="s">
        <v>487</v>
      </c>
      <c r="D536" s="2" t="s">
        <v>353</v>
      </c>
      <c r="E536" s="2" t="s">
        <v>368</v>
      </c>
      <c r="F536" s="2" t="s">
        <v>354</v>
      </c>
      <c r="G536" s="2" t="s">
        <v>371</v>
      </c>
      <c r="H536" s="2" t="s">
        <v>37</v>
      </c>
      <c r="I536" s="2" t="s">
        <v>380</v>
      </c>
      <c r="J536" s="2" t="s">
        <v>63</v>
      </c>
      <c r="K536" s="2" t="s">
        <v>398</v>
      </c>
      <c r="L536" s="2">
        <v>2</v>
      </c>
      <c r="M536" s="2">
        <v>0</v>
      </c>
      <c r="N536" s="2" t="s">
        <v>404</v>
      </c>
      <c r="O536" s="2"/>
      <c r="P536" s="2"/>
      <c r="Q536" s="2">
        <v>3611</v>
      </c>
      <c r="R536" s="2" t="s">
        <v>45</v>
      </c>
      <c r="S536" s="2">
        <v>0</v>
      </c>
      <c r="T536" s="2" t="s">
        <v>34</v>
      </c>
      <c r="U536" s="5">
        <v>3000</v>
      </c>
      <c r="V536" s="2"/>
      <c r="W536" s="2" t="s">
        <v>186</v>
      </c>
      <c r="X536" s="2" t="s">
        <v>404</v>
      </c>
      <c r="Y536" s="2" t="s">
        <v>188</v>
      </c>
      <c r="Z536" s="2" t="s">
        <v>193</v>
      </c>
      <c r="AA536" s="2" t="s">
        <v>201</v>
      </c>
      <c r="AB536" s="13">
        <v>300000</v>
      </c>
      <c r="AC536" s="13">
        <v>0</v>
      </c>
    </row>
    <row r="537" spans="1:29" x14ac:dyDescent="0.25">
      <c r="A537" s="2" t="str">
        <f t="shared" si="8"/>
        <v>1.3.4O2036310ACTAS DE INSTALACIÓN DE MESAS DE PAZDIRECCIÓN GENERAL DE CULTURA DE PAZ</v>
      </c>
      <c r="C537" s="2" t="s">
        <v>487</v>
      </c>
      <c r="D537" s="2" t="s">
        <v>353</v>
      </c>
      <c r="E537" s="2" t="s">
        <v>368</v>
      </c>
      <c r="F537" s="2" t="s">
        <v>354</v>
      </c>
      <c r="G537" s="2" t="s">
        <v>371</v>
      </c>
      <c r="H537" s="2" t="s">
        <v>37</v>
      </c>
      <c r="I537" s="2" t="s">
        <v>380</v>
      </c>
      <c r="J537" s="2" t="s">
        <v>63</v>
      </c>
      <c r="K537" s="2" t="s">
        <v>398</v>
      </c>
      <c r="L537" s="2">
        <v>2</v>
      </c>
      <c r="M537" s="2">
        <v>0</v>
      </c>
      <c r="N537" s="2" t="s">
        <v>404</v>
      </c>
      <c r="O537" s="2"/>
      <c r="P537" s="2"/>
      <c r="Q537" s="2">
        <v>3631</v>
      </c>
      <c r="R537" s="2" t="s">
        <v>167</v>
      </c>
      <c r="S537" s="2">
        <v>0</v>
      </c>
      <c r="T537" s="2" t="s">
        <v>34</v>
      </c>
      <c r="U537" s="5">
        <v>3000</v>
      </c>
      <c r="V537" s="2"/>
      <c r="W537" s="2" t="s">
        <v>186</v>
      </c>
      <c r="X537" s="2" t="s">
        <v>404</v>
      </c>
      <c r="Y537" s="2" t="s">
        <v>188</v>
      </c>
      <c r="Z537" s="2" t="s">
        <v>193</v>
      </c>
      <c r="AA537" s="2" t="s">
        <v>201</v>
      </c>
      <c r="AB537" s="13">
        <v>100000</v>
      </c>
      <c r="AC537" s="13">
        <v>0</v>
      </c>
    </row>
    <row r="538" spans="1:29" x14ac:dyDescent="0.25">
      <c r="A538" s="2" t="str">
        <f t="shared" si="8"/>
        <v>1.3.4O2036510ACTAS DE INSTALACIÓN DE MESAS DE PAZDIRECCIÓN GENERAL DE CULTURA DE PAZ</v>
      </c>
      <c r="C538" s="2" t="s">
        <v>487</v>
      </c>
      <c r="D538" s="2" t="s">
        <v>353</v>
      </c>
      <c r="E538" s="2" t="s">
        <v>368</v>
      </c>
      <c r="F538" s="2" t="s">
        <v>354</v>
      </c>
      <c r="G538" s="2" t="s">
        <v>371</v>
      </c>
      <c r="H538" s="2" t="s">
        <v>37</v>
      </c>
      <c r="I538" s="2" t="s">
        <v>380</v>
      </c>
      <c r="J538" s="2" t="s">
        <v>63</v>
      </c>
      <c r="K538" s="2" t="s">
        <v>398</v>
      </c>
      <c r="L538" s="2">
        <v>2</v>
      </c>
      <c r="M538" s="2">
        <v>0</v>
      </c>
      <c r="N538" s="2" t="s">
        <v>404</v>
      </c>
      <c r="O538" s="2"/>
      <c r="P538" s="2"/>
      <c r="Q538" s="2">
        <v>3651</v>
      </c>
      <c r="R538" s="2" t="s">
        <v>40</v>
      </c>
      <c r="S538" s="2">
        <v>0</v>
      </c>
      <c r="T538" s="2" t="s">
        <v>34</v>
      </c>
      <c r="U538" s="5">
        <v>3000</v>
      </c>
      <c r="V538" s="2"/>
      <c r="W538" s="2" t="s">
        <v>186</v>
      </c>
      <c r="X538" s="2" t="s">
        <v>404</v>
      </c>
      <c r="Y538" s="2" t="s">
        <v>188</v>
      </c>
      <c r="Z538" s="2" t="s">
        <v>193</v>
      </c>
      <c r="AA538" s="2" t="s">
        <v>201</v>
      </c>
      <c r="AB538" s="13">
        <v>160000</v>
      </c>
      <c r="AC538" s="13">
        <v>0</v>
      </c>
    </row>
    <row r="539" spans="1:29" x14ac:dyDescent="0.25">
      <c r="A539" s="2" t="str">
        <f t="shared" si="8"/>
        <v>1.3.4O2036510FORMATOS ACCESIBLES DE COMUNICACIÓN E INFORMACIÓN PARA LA INCLUSIÓN SOCIALDIRECCIÓN GENERAL DE CULTURA DE PAZ</v>
      </c>
      <c r="C539" s="2" t="s">
        <v>487</v>
      </c>
      <c r="D539" s="2" t="s">
        <v>353</v>
      </c>
      <c r="E539" s="2" t="s">
        <v>368</v>
      </c>
      <c r="F539" s="2" t="s">
        <v>354</v>
      </c>
      <c r="G539" s="2" t="s">
        <v>371</v>
      </c>
      <c r="H539" s="2" t="s">
        <v>37</v>
      </c>
      <c r="I539" s="2" t="s">
        <v>380</v>
      </c>
      <c r="J539" s="2" t="s">
        <v>63</v>
      </c>
      <c r="K539" s="2" t="s">
        <v>398</v>
      </c>
      <c r="L539" s="2">
        <v>2</v>
      </c>
      <c r="M539" s="2">
        <v>0</v>
      </c>
      <c r="N539" s="2" t="s">
        <v>404</v>
      </c>
      <c r="O539" s="2"/>
      <c r="P539" s="2"/>
      <c r="Q539" s="2">
        <v>3651</v>
      </c>
      <c r="R539" s="2" t="s">
        <v>40</v>
      </c>
      <c r="S539" s="2">
        <v>0</v>
      </c>
      <c r="T539" s="2" t="s">
        <v>34</v>
      </c>
      <c r="U539" s="5">
        <v>3000</v>
      </c>
      <c r="V539" s="2"/>
      <c r="W539" s="2" t="s">
        <v>186</v>
      </c>
      <c r="X539" s="2" t="s">
        <v>404</v>
      </c>
      <c r="Y539" s="2" t="s">
        <v>188</v>
      </c>
      <c r="Z539" s="2" t="s">
        <v>199</v>
      </c>
      <c r="AA539" s="2" t="s">
        <v>201</v>
      </c>
      <c r="AB539" s="13">
        <v>160000</v>
      </c>
      <c r="AC539" s="13">
        <v>0</v>
      </c>
    </row>
    <row r="540" spans="1:29" x14ac:dyDescent="0.25">
      <c r="A540" s="2" t="str">
        <f t="shared" si="8"/>
        <v>1.3.4O2036610ACTAS DE INSTALACIÓN DE MESAS DE PAZDIRECCIÓN GENERAL DE CULTURA DE PAZ</v>
      </c>
      <c r="C540" s="2" t="s">
        <v>487</v>
      </c>
      <c r="D540" s="2" t="s">
        <v>353</v>
      </c>
      <c r="E540" s="2" t="s">
        <v>368</v>
      </c>
      <c r="F540" s="2" t="s">
        <v>354</v>
      </c>
      <c r="G540" s="2" t="s">
        <v>371</v>
      </c>
      <c r="H540" s="2" t="s">
        <v>37</v>
      </c>
      <c r="I540" s="2" t="s">
        <v>380</v>
      </c>
      <c r="J540" s="2" t="s">
        <v>63</v>
      </c>
      <c r="K540" s="2" t="s">
        <v>398</v>
      </c>
      <c r="L540" s="2">
        <v>2</v>
      </c>
      <c r="M540" s="2">
        <v>0</v>
      </c>
      <c r="N540" s="2" t="s">
        <v>404</v>
      </c>
      <c r="O540" s="2"/>
      <c r="P540" s="2"/>
      <c r="Q540" s="2">
        <v>3661</v>
      </c>
      <c r="R540" s="2" t="s">
        <v>41</v>
      </c>
      <c r="S540" s="2">
        <v>0</v>
      </c>
      <c r="T540" s="2" t="s">
        <v>34</v>
      </c>
      <c r="U540" s="5">
        <v>3000</v>
      </c>
      <c r="V540" s="2"/>
      <c r="W540" s="2" t="s">
        <v>186</v>
      </c>
      <c r="X540" s="2" t="s">
        <v>404</v>
      </c>
      <c r="Y540" s="2" t="s">
        <v>188</v>
      </c>
      <c r="Z540" s="2" t="s">
        <v>193</v>
      </c>
      <c r="AA540" s="2" t="s">
        <v>201</v>
      </c>
      <c r="AB540" s="13">
        <v>250000</v>
      </c>
      <c r="AC540" s="13">
        <v>0</v>
      </c>
    </row>
    <row r="541" spans="1:29" x14ac:dyDescent="0.25">
      <c r="A541" s="2" t="str">
        <f t="shared" si="8"/>
        <v>1.3.4O2036610FORMATOS ACCESIBLES DE COMUNICACIÓN E INFORMACIÓN PARA LA INCLUSIÓN SOCIALDIRECCIÓN GENERAL DE CULTURA DE PAZ</v>
      </c>
      <c r="C541" s="2" t="s">
        <v>487</v>
      </c>
      <c r="D541" s="2" t="s">
        <v>353</v>
      </c>
      <c r="E541" s="2" t="s">
        <v>368</v>
      </c>
      <c r="F541" s="2" t="s">
        <v>354</v>
      </c>
      <c r="G541" s="2" t="s">
        <v>371</v>
      </c>
      <c r="H541" s="2" t="s">
        <v>37</v>
      </c>
      <c r="I541" s="2" t="s">
        <v>380</v>
      </c>
      <c r="J541" s="2" t="s">
        <v>63</v>
      </c>
      <c r="K541" s="2" t="s">
        <v>398</v>
      </c>
      <c r="L541" s="2">
        <v>2</v>
      </c>
      <c r="M541" s="2">
        <v>0</v>
      </c>
      <c r="N541" s="2" t="s">
        <v>404</v>
      </c>
      <c r="O541" s="2"/>
      <c r="P541" s="2"/>
      <c r="Q541" s="2">
        <v>3661</v>
      </c>
      <c r="R541" s="2" t="s">
        <v>41</v>
      </c>
      <c r="S541" s="2">
        <v>0</v>
      </c>
      <c r="T541" s="2" t="s">
        <v>34</v>
      </c>
      <c r="U541" s="5">
        <v>3000</v>
      </c>
      <c r="V541" s="2"/>
      <c r="W541" s="2" t="s">
        <v>186</v>
      </c>
      <c r="X541" s="2" t="s">
        <v>404</v>
      </c>
      <c r="Y541" s="2" t="s">
        <v>188</v>
      </c>
      <c r="Z541" s="2" t="s">
        <v>199</v>
      </c>
      <c r="AA541" s="2" t="s">
        <v>201</v>
      </c>
      <c r="AB541" s="13">
        <v>69000</v>
      </c>
      <c r="AC541" s="13">
        <v>0</v>
      </c>
    </row>
    <row r="542" spans="1:29" x14ac:dyDescent="0.25">
      <c r="A542" s="2" t="str">
        <f t="shared" si="8"/>
        <v>1.3.4O2037210CONDONACIÓN Y/O REDUCCIÓN DE SANCIONESDIRECIÓN DE ACUERDOS Y SEGUIMIENTO</v>
      </c>
      <c r="C542" s="2" t="s">
        <v>487</v>
      </c>
      <c r="D542" s="2" t="s">
        <v>353</v>
      </c>
      <c r="E542" s="2" t="s">
        <v>368</v>
      </c>
      <c r="F542" s="2" t="s">
        <v>354</v>
      </c>
      <c r="G542" s="2" t="s">
        <v>371</v>
      </c>
      <c r="H542" s="2" t="s">
        <v>37</v>
      </c>
      <c r="I542" s="2" t="s">
        <v>380</v>
      </c>
      <c r="J542" s="2" t="s">
        <v>63</v>
      </c>
      <c r="K542" s="2" t="s">
        <v>398</v>
      </c>
      <c r="L542" s="2">
        <v>2</v>
      </c>
      <c r="M542" s="2">
        <v>0</v>
      </c>
      <c r="N542" s="2" t="s">
        <v>404</v>
      </c>
      <c r="O542" s="2"/>
      <c r="P542" s="2"/>
      <c r="Q542" s="2">
        <v>3721</v>
      </c>
      <c r="R542" s="2" t="s">
        <v>191</v>
      </c>
      <c r="S542" s="2">
        <v>0</v>
      </c>
      <c r="T542" s="2" t="s">
        <v>34</v>
      </c>
      <c r="U542" s="5">
        <v>3000</v>
      </c>
      <c r="V542" s="2"/>
      <c r="W542" s="2" t="s">
        <v>186</v>
      </c>
      <c r="X542" s="2" t="s">
        <v>404</v>
      </c>
      <c r="Y542" s="2" t="s">
        <v>188</v>
      </c>
      <c r="Z542" s="2" t="s">
        <v>189</v>
      </c>
      <c r="AA542" s="2" t="s">
        <v>200</v>
      </c>
      <c r="AB542" s="13">
        <v>70000</v>
      </c>
      <c r="AC542" s="13">
        <v>0</v>
      </c>
    </row>
    <row r="543" spans="1:29" x14ac:dyDescent="0.25">
      <c r="A543" s="2" t="str">
        <f t="shared" si="8"/>
        <v>1.7.2R2537610ADMINISTRACIÓN CENTRAL DE PROTECCIÓN CIVIL Y BOMBEROSDIRECCIÓN GENERAL DE PROTECCIÓN CIVIL Y BOMBEROS</v>
      </c>
      <c r="C543" s="2" t="s">
        <v>487</v>
      </c>
      <c r="D543" s="2" t="s">
        <v>353</v>
      </c>
      <c r="E543" s="2" t="s">
        <v>368</v>
      </c>
      <c r="F543" s="2" t="s">
        <v>362</v>
      </c>
      <c r="G543" s="2" t="s">
        <v>372</v>
      </c>
      <c r="H543" s="2" t="s">
        <v>205</v>
      </c>
      <c r="I543" s="2" t="s">
        <v>383</v>
      </c>
      <c r="J543" s="2" t="s">
        <v>51</v>
      </c>
      <c r="K543" s="2" t="s">
        <v>400</v>
      </c>
      <c r="L543" s="2">
        <v>2</v>
      </c>
      <c r="M543" s="2">
        <v>5</v>
      </c>
      <c r="N543" s="2" t="s">
        <v>409</v>
      </c>
      <c r="O543" s="2"/>
      <c r="P543" s="2"/>
      <c r="Q543" s="2">
        <v>3761</v>
      </c>
      <c r="R543" s="2" t="s">
        <v>192</v>
      </c>
      <c r="S543" s="2">
        <v>0</v>
      </c>
      <c r="T543" s="2" t="s">
        <v>34</v>
      </c>
      <c r="U543" s="5">
        <v>3000</v>
      </c>
      <c r="V543" s="2"/>
      <c r="W543" s="2" t="s">
        <v>186</v>
      </c>
      <c r="X543" s="2" t="s">
        <v>409</v>
      </c>
      <c r="Y543" s="2" t="s">
        <v>203</v>
      </c>
      <c r="Z543" s="2" t="s">
        <v>350</v>
      </c>
      <c r="AA543" s="2" t="s">
        <v>204</v>
      </c>
      <c r="AB543" s="13">
        <v>600000</v>
      </c>
      <c r="AC543" s="13">
        <v>0</v>
      </c>
    </row>
    <row r="544" spans="1:29" x14ac:dyDescent="0.25">
      <c r="A544" s="2" t="str">
        <f t="shared" si="8"/>
        <v>1.3.4O2037910CONDONACIÓN Y/O REDUCCIÓN DE SANCIONESDIRECIÓN DE ACUERDOS Y SEGUIMIENTO</v>
      </c>
      <c r="C544" s="2" t="s">
        <v>487</v>
      </c>
      <c r="D544" s="2" t="s">
        <v>353</v>
      </c>
      <c r="E544" s="2" t="s">
        <v>368</v>
      </c>
      <c r="F544" s="2" t="s">
        <v>354</v>
      </c>
      <c r="G544" s="2" t="s">
        <v>371</v>
      </c>
      <c r="H544" s="2" t="s">
        <v>37</v>
      </c>
      <c r="I544" s="2" t="s">
        <v>380</v>
      </c>
      <c r="J544" s="2" t="s">
        <v>63</v>
      </c>
      <c r="K544" s="2" t="s">
        <v>398</v>
      </c>
      <c r="L544" s="2">
        <v>2</v>
      </c>
      <c r="M544" s="2">
        <v>0</v>
      </c>
      <c r="N544" s="2" t="s">
        <v>404</v>
      </c>
      <c r="O544" s="2"/>
      <c r="P544" s="2"/>
      <c r="Q544" s="2">
        <v>3791</v>
      </c>
      <c r="R544" s="2" t="s">
        <v>185</v>
      </c>
      <c r="S544" s="2">
        <v>0</v>
      </c>
      <c r="T544" s="2" t="s">
        <v>34</v>
      </c>
      <c r="U544" s="5">
        <v>3000</v>
      </c>
      <c r="V544" s="2"/>
      <c r="W544" s="2" t="s">
        <v>186</v>
      </c>
      <c r="X544" s="2" t="s">
        <v>404</v>
      </c>
      <c r="Y544" s="2" t="s">
        <v>188</v>
      </c>
      <c r="Z544" s="2" t="s">
        <v>189</v>
      </c>
      <c r="AA544" s="2" t="s">
        <v>200</v>
      </c>
      <c r="AB544" s="13">
        <v>90000</v>
      </c>
      <c r="AC544" s="13">
        <v>0</v>
      </c>
    </row>
    <row r="545" spans="1:29" x14ac:dyDescent="0.25">
      <c r="A545" s="2" t="str">
        <f t="shared" si="8"/>
        <v>1.3.4O2038210CONDONACIÓN Y/O REDUCCIÓN DE SANCIONESDIRECIÓN DE ACUERDOS Y SEGUIMIENTO</v>
      </c>
      <c r="C545" s="2" t="s">
        <v>487</v>
      </c>
      <c r="D545" s="2" t="s">
        <v>353</v>
      </c>
      <c r="E545" s="2" t="s">
        <v>368</v>
      </c>
      <c r="F545" s="2" t="s">
        <v>354</v>
      </c>
      <c r="G545" s="2" t="s">
        <v>371</v>
      </c>
      <c r="H545" s="2" t="s">
        <v>37</v>
      </c>
      <c r="I545" s="2" t="s">
        <v>380</v>
      </c>
      <c r="J545" s="2" t="s">
        <v>63</v>
      </c>
      <c r="K545" s="2" t="s">
        <v>398</v>
      </c>
      <c r="L545" s="2">
        <v>2</v>
      </c>
      <c r="M545" s="2">
        <v>0</v>
      </c>
      <c r="N545" s="2" t="s">
        <v>404</v>
      </c>
      <c r="O545" s="2"/>
      <c r="P545" s="2"/>
      <c r="Q545" s="2">
        <v>3821</v>
      </c>
      <c r="R545" s="2" t="s">
        <v>48</v>
      </c>
      <c r="S545" s="2">
        <v>0</v>
      </c>
      <c r="T545" s="2" t="s">
        <v>34</v>
      </c>
      <c r="U545" s="5">
        <v>3000</v>
      </c>
      <c r="V545" s="2"/>
      <c r="W545" s="2" t="s">
        <v>186</v>
      </c>
      <c r="X545" s="2" t="s">
        <v>404</v>
      </c>
      <c r="Y545" s="2" t="s">
        <v>188</v>
      </c>
      <c r="Z545" s="2" t="s">
        <v>189</v>
      </c>
      <c r="AA545" s="2" t="s">
        <v>200</v>
      </c>
      <c r="AB545" s="13">
        <v>280000</v>
      </c>
      <c r="AC545" s="13">
        <v>0</v>
      </c>
    </row>
    <row r="546" spans="1:29" x14ac:dyDescent="0.25">
      <c r="A546" s="2" t="str">
        <f t="shared" si="8"/>
        <v>1.3.4O2038210FORMATOS ACCESIBLES DE COMUNICACIÓN E INFORMACIÓN PARA LA INCLUSIÓN SOCIALDIRECCIÓN GENERAL DE CULTURA DE PAZ</v>
      </c>
      <c r="C546" s="2" t="s">
        <v>487</v>
      </c>
      <c r="D546" s="2" t="s">
        <v>353</v>
      </c>
      <c r="E546" s="2" t="s">
        <v>368</v>
      </c>
      <c r="F546" s="2" t="s">
        <v>354</v>
      </c>
      <c r="G546" s="2" t="s">
        <v>371</v>
      </c>
      <c r="H546" s="2" t="s">
        <v>37</v>
      </c>
      <c r="I546" s="2" t="s">
        <v>380</v>
      </c>
      <c r="J546" s="2" t="s">
        <v>63</v>
      </c>
      <c r="K546" s="2" t="s">
        <v>398</v>
      </c>
      <c r="L546" s="2">
        <v>2</v>
      </c>
      <c r="M546" s="2">
        <v>0</v>
      </c>
      <c r="N546" s="2" t="s">
        <v>404</v>
      </c>
      <c r="O546" s="2"/>
      <c r="P546" s="2"/>
      <c r="Q546" s="2">
        <v>3821</v>
      </c>
      <c r="R546" s="2" t="s">
        <v>48</v>
      </c>
      <c r="S546" s="2">
        <v>0</v>
      </c>
      <c r="T546" s="2" t="s">
        <v>34</v>
      </c>
      <c r="U546" s="5">
        <v>3000</v>
      </c>
      <c r="V546" s="2"/>
      <c r="W546" s="2" t="s">
        <v>186</v>
      </c>
      <c r="X546" s="2" t="s">
        <v>404</v>
      </c>
      <c r="Y546" s="2" t="s">
        <v>188</v>
      </c>
      <c r="Z546" s="2" t="s">
        <v>199</v>
      </c>
      <c r="AA546" s="2" t="s">
        <v>201</v>
      </c>
      <c r="AB546" s="13">
        <v>50000</v>
      </c>
      <c r="AC546" s="13">
        <v>0</v>
      </c>
    </row>
    <row r="547" spans="1:29" x14ac:dyDescent="0.25">
      <c r="A547" s="2" t="str">
        <f t="shared" si="8"/>
        <v>1.3.4O2038310CONDONACIÓN Y/O REDUCCIÓN DE SANCIONESDIRECIÓN DE ACUERDOS Y SEGUIMIENTO</v>
      </c>
      <c r="C547" s="2" t="s">
        <v>487</v>
      </c>
      <c r="D547" s="2" t="s">
        <v>353</v>
      </c>
      <c r="E547" s="2" t="s">
        <v>368</v>
      </c>
      <c r="F547" s="2" t="s">
        <v>354</v>
      </c>
      <c r="G547" s="2" t="s">
        <v>371</v>
      </c>
      <c r="H547" s="2" t="s">
        <v>37</v>
      </c>
      <c r="I547" s="2" t="s">
        <v>380</v>
      </c>
      <c r="J547" s="2" t="s">
        <v>63</v>
      </c>
      <c r="K547" s="2" t="s">
        <v>398</v>
      </c>
      <c r="L547" s="2">
        <v>2</v>
      </c>
      <c r="M547" s="2">
        <v>0</v>
      </c>
      <c r="N547" s="2" t="s">
        <v>404</v>
      </c>
      <c r="O547" s="2"/>
      <c r="P547" s="2"/>
      <c r="Q547" s="2">
        <v>3831</v>
      </c>
      <c r="R547" s="2" t="s">
        <v>93</v>
      </c>
      <c r="S547" s="2">
        <v>0</v>
      </c>
      <c r="T547" s="2" t="s">
        <v>34</v>
      </c>
      <c r="U547" s="5">
        <v>3000</v>
      </c>
      <c r="V547" s="2"/>
      <c r="W547" s="2" t="s">
        <v>186</v>
      </c>
      <c r="X547" s="2" t="s">
        <v>404</v>
      </c>
      <c r="Y547" s="2" t="s">
        <v>188</v>
      </c>
      <c r="Z547" s="2" t="s">
        <v>189</v>
      </c>
      <c r="AA547" s="2" t="s">
        <v>200</v>
      </c>
      <c r="AB547" s="13">
        <v>200000</v>
      </c>
      <c r="AC547" s="13">
        <v>0</v>
      </c>
    </row>
    <row r="548" spans="1:29" x14ac:dyDescent="0.25">
      <c r="A548" s="2" t="str">
        <f t="shared" si="8"/>
        <v>1.3.4M4763210RECURSOS RECAUDADOS DE MANERA EFICIENTE PROGRAMADOSDIRECCIÓN GENERAL DE INGRESOS</v>
      </c>
      <c r="C548" s="2" t="s">
        <v>487</v>
      </c>
      <c r="D548" s="2" t="s">
        <v>353</v>
      </c>
      <c r="E548" s="2" t="s">
        <v>368</v>
      </c>
      <c r="F548" s="2" t="s">
        <v>354</v>
      </c>
      <c r="G548" s="2" t="s">
        <v>371</v>
      </c>
      <c r="H548" s="2" t="s">
        <v>37</v>
      </c>
      <c r="I548" s="2" t="s">
        <v>380</v>
      </c>
      <c r="J548" s="2" t="s">
        <v>152</v>
      </c>
      <c r="K548" s="2" t="s">
        <v>397</v>
      </c>
      <c r="L548" s="2">
        <v>4</v>
      </c>
      <c r="M548" s="2">
        <v>7</v>
      </c>
      <c r="N548" s="2" t="s">
        <v>411</v>
      </c>
      <c r="O548" s="2"/>
      <c r="P548" s="2"/>
      <c r="Q548" s="2">
        <v>6321</v>
      </c>
      <c r="R548" s="2" t="s">
        <v>321</v>
      </c>
      <c r="S548" s="2">
        <v>0</v>
      </c>
      <c r="T548" s="2" t="s">
        <v>34</v>
      </c>
      <c r="U548" s="5">
        <v>6000</v>
      </c>
      <c r="V548" s="2"/>
      <c r="W548" s="2" t="s">
        <v>311</v>
      </c>
      <c r="X548" s="2" t="s">
        <v>411</v>
      </c>
      <c r="Y548" s="2" t="s">
        <v>312</v>
      </c>
      <c r="Z548" s="2" t="s">
        <v>314</v>
      </c>
      <c r="AA548" s="2" t="s">
        <v>313</v>
      </c>
      <c r="AB548" s="13">
        <v>86000000</v>
      </c>
      <c r="AC548" s="13">
        <v>86000000</v>
      </c>
    </row>
    <row r="549" spans="1:29" x14ac:dyDescent="0.25">
      <c r="A549" s="2" t="str">
        <f t="shared" si="8"/>
        <v>1.3.4O2059110CARTA DE RESIDENCIA Y/O PROCEDENCIADESPACHO DE LA SECRETARÍA GENERAL</v>
      </c>
      <c r="C549" s="2" t="s">
        <v>487</v>
      </c>
      <c r="D549" s="2" t="s">
        <v>353</v>
      </c>
      <c r="E549" s="2" t="s">
        <v>368</v>
      </c>
      <c r="F549" s="2" t="s">
        <v>354</v>
      </c>
      <c r="G549" s="2" t="s">
        <v>371</v>
      </c>
      <c r="H549" s="2" t="s">
        <v>37</v>
      </c>
      <c r="I549" s="2" t="s">
        <v>380</v>
      </c>
      <c r="J549" s="2" t="s">
        <v>63</v>
      </c>
      <c r="K549" s="2" t="s">
        <v>398</v>
      </c>
      <c r="L549" s="2">
        <v>2</v>
      </c>
      <c r="M549" s="2">
        <v>0</v>
      </c>
      <c r="N549" s="2" t="s">
        <v>404</v>
      </c>
      <c r="O549" s="2"/>
      <c r="P549" s="2"/>
      <c r="Q549" s="2">
        <v>5911</v>
      </c>
      <c r="R549" s="2" t="s">
        <v>20</v>
      </c>
      <c r="S549" s="2">
        <v>0</v>
      </c>
      <c r="T549" s="2" t="s">
        <v>34</v>
      </c>
      <c r="U549" s="5">
        <v>5000</v>
      </c>
      <c r="V549" s="2"/>
      <c r="W549" s="2" t="s">
        <v>186</v>
      </c>
      <c r="X549" s="2" t="s">
        <v>404</v>
      </c>
      <c r="Y549" s="2" t="s">
        <v>188</v>
      </c>
      <c r="Z549" s="2" t="s">
        <v>184</v>
      </c>
      <c r="AA549" s="2" t="s">
        <v>187</v>
      </c>
      <c r="AB549" s="13">
        <v>4000000</v>
      </c>
      <c r="AC549" s="13">
        <v>0</v>
      </c>
    </row>
    <row r="550" spans="1:29" x14ac:dyDescent="0.25">
      <c r="A550" s="2" t="str">
        <f t="shared" si="8"/>
        <v>1.3.4O2059710CARTA DE RESIDENCIA Y/O PROCEDENCIADESPACHO DE LA SECRETARÍA GENERAL</v>
      </c>
      <c r="C550" s="2" t="s">
        <v>487</v>
      </c>
      <c r="D550" s="2" t="s">
        <v>353</v>
      </c>
      <c r="E550" s="2" t="s">
        <v>368</v>
      </c>
      <c r="F550" s="2" t="s">
        <v>354</v>
      </c>
      <c r="G550" s="2" t="s">
        <v>371</v>
      </c>
      <c r="H550" s="2" t="s">
        <v>37</v>
      </c>
      <c r="I550" s="2" t="s">
        <v>380</v>
      </c>
      <c r="J550" s="2" t="s">
        <v>63</v>
      </c>
      <c r="K550" s="2" t="s">
        <v>398</v>
      </c>
      <c r="L550" s="2">
        <v>2</v>
      </c>
      <c r="M550" s="2">
        <v>0</v>
      </c>
      <c r="N550" s="2" t="s">
        <v>404</v>
      </c>
      <c r="O550" s="2"/>
      <c r="P550" s="2"/>
      <c r="Q550" s="2">
        <v>5971</v>
      </c>
      <c r="R550" s="2" t="s">
        <v>21</v>
      </c>
      <c r="S550" s="2">
        <v>0</v>
      </c>
      <c r="T550" s="2" t="s">
        <v>34</v>
      </c>
      <c r="U550" s="5">
        <v>5000</v>
      </c>
      <c r="V550" s="2"/>
      <c r="W550" s="2" t="s">
        <v>186</v>
      </c>
      <c r="X550" s="2" t="s">
        <v>404</v>
      </c>
      <c r="Y550" s="2" t="s">
        <v>188</v>
      </c>
      <c r="Z550" s="2" t="s">
        <v>184</v>
      </c>
      <c r="AA550" s="2" t="s">
        <v>187</v>
      </c>
      <c r="AB550" s="13">
        <v>100000</v>
      </c>
      <c r="AC550" s="13">
        <v>0</v>
      </c>
    </row>
    <row r="551" spans="1:29" x14ac:dyDescent="0.25">
      <c r="A551" s="2" t="str">
        <f t="shared" si="8"/>
        <v>1.3.4M1031810APOYO ECONÓMICO A PERSONAS FÍSICAS, ASOCIACIONES E INSTITUCIONES SIN FINES DE LUCROSECRETARÍA PARTICULAR DE PRESIDENCIA</v>
      </c>
      <c r="C551" s="2" t="s">
        <v>487</v>
      </c>
      <c r="D551" s="2" t="s">
        <v>353</v>
      </c>
      <c r="E551" s="2" t="s">
        <v>368</v>
      </c>
      <c r="F551" s="2" t="s">
        <v>354</v>
      </c>
      <c r="G551" s="2" t="s">
        <v>371</v>
      </c>
      <c r="H551" s="2" t="s">
        <v>37</v>
      </c>
      <c r="I551" s="2" t="s">
        <v>380</v>
      </c>
      <c r="J551" s="2" t="s">
        <v>152</v>
      </c>
      <c r="K551" s="2" t="s">
        <v>397</v>
      </c>
      <c r="L551" s="2">
        <v>1</v>
      </c>
      <c r="M551" s="2">
        <v>0</v>
      </c>
      <c r="N551" s="2" t="s">
        <v>404</v>
      </c>
      <c r="O551" s="2"/>
      <c r="P551" s="2"/>
      <c r="Q551" s="2">
        <v>3181</v>
      </c>
      <c r="R551" s="2" t="s">
        <v>183</v>
      </c>
      <c r="S551" s="2">
        <v>0</v>
      </c>
      <c r="T551" s="2" t="s">
        <v>34</v>
      </c>
      <c r="U551" s="5">
        <v>3000</v>
      </c>
      <c r="V551" s="2"/>
      <c r="W551" s="2" t="s">
        <v>22</v>
      </c>
      <c r="X551" s="2" t="s">
        <v>404</v>
      </c>
      <c r="Y551" s="2" t="s">
        <v>211</v>
      </c>
      <c r="Z551" s="2" t="s">
        <v>212</v>
      </c>
      <c r="AA551" s="2" t="s">
        <v>213</v>
      </c>
      <c r="AB551" s="13">
        <v>7000</v>
      </c>
      <c r="AC551" s="13">
        <v>0</v>
      </c>
    </row>
    <row r="552" spans="1:29" x14ac:dyDescent="0.25">
      <c r="A552" s="2" t="str">
        <f t="shared" si="8"/>
        <v>1.3.4M1037210APOYO ECONÓMICO A PERSONAS FÍSICAS, ASOCIACIONES E INSTITUCIONES SIN FINES DE LUCROSECRETARÍA PARTICULAR DE PRESIDENCIA</v>
      </c>
      <c r="C552" s="2" t="s">
        <v>487</v>
      </c>
      <c r="D552" s="2" t="s">
        <v>353</v>
      </c>
      <c r="E552" s="2" t="s">
        <v>368</v>
      </c>
      <c r="F552" s="2" t="s">
        <v>354</v>
      </c>
      <c r="G552" s="2" t="s">
        <v>371</v>
      </c>
      <c r="H552" s="2" t="s">
        <v>37</v>
      </c>
      <c r="I552" s="2" t="s">
        <v>380</v>
      </c>
      <c r="J552" s="2" t="s">
        <v>152</v>
      </c>
      <c r="K552" s="2" t="s">
        <v>397</v>
      </c>
      <c r="L552" s="2">
        <v>1</v>
      </c>
      <c r="M552" s="2">
        <v>0</v>
      </c>
      <c r="N552" s="2" t="s">
        <v>404</v>
      </c>
      <c r="O552" s="2"/>
      <c r="P552" s="2"/>
      <c r="Q552" s="2">
        <v>3721</v>
      </c>
      <c r="R552" s="2" t="s">
        <v>191</v>
      </c>
      <c r="S552" s="2">
        <v>0</v>
      </c>
      <c r="T552" s="2" t="s">
        <v>34</v>
      </c>
      <c r="U552" s="5">
        <v>3000</v>
      </c>
      <c r="V552" s="2"/>
      <c r="W552" s="2" t="s">
        <v>22</v>
      </c>
      <c r="X552" s="2" t="s">
        <v>404</v>
      </c>
      <c r="Y552" s="2" t="s">
        <v>211</v>
      </c>
      <c r="Z552" s="2" t="s">
        <v>212</v>
      </c>
      <c r="AA552" s="2" t="s">
        <v>213</v>
      </c>
      <c r="AB552" s="13">
        <v>20000</v>
      </c>
      <c r="AC552" s="13">
        <v>0</v>
      </c>
    </row>
    <row r="553" spans="1:29" x14ac:dyDescent="0.25">
      <c r="A553" s="2" t="str">
        <f t="shared" si="8"/>
        <v>1.3.4E1821510SERVICIOS DE ALIMENTOSDIRECCIÓN GENERAL DE RELACIONES PÚBLICAS</v>
      </c>
      <c r="C553" s="2" t="s">
        <v>487</v>
      </c>
      <c r="D553" s="2" t="s">
        <v>353</v>
      </c>
      <c r="E553" s="2" t="s">
        <v>368</v>
      </c>
      <c r="F553" s="2" t="s">
        <v>354</v>
      </c>
      <c r="G553" s="2" t="s">
        <v>371</v>
      </c>
      <c r="H553" s="2" t="s">
        <v>37</v>
      </c>
      <c r="I553" s="2" t="s">
        <v>380</v>
      </c>
      <c r="J553" s="2" t="s">
        <v>25</v>
      </c>
      <c r="K553" s="2" t="s">
        <v>394</v>
      </c>
      <c r="L553" s="2">
        <v>1</v>
      </c>
      <c r="M553" s="2">
        <v>8</v>
      </c>
      <c r="N553" s="2" t="s">
        <v>412</v>
      </c>
      <c r="O553" s="2"/>
      <c r="P553" s="2"/>
      <c r="Q553" s="2">
        <v>2151</v>
      </c>
      <c r="R553" s="2" t="s">
        <v>43</v>
      </c>
      <c r="S553" s="2">
        <v>0</v>
      </c>
      <c r="T553" s="2" t="s">
        <v>34</v>
      </c>
      <c r="U553" s="5">
        <v>2000</v>
      </c>
      <c r="V553" s="2"/>
      <c r="W553" s="2" t="s">
        <v>22</v>
      </c>
      <c r="X553" s="2" t="s">
        <v>412</v>
      </c>
      <c r="Y553" s="2" t="s">
        <v>215</v>
      </c>
      <c r="Z553" s="2" t="s">
        <v>214</v>
      </c>
      <c r="AA553" s="2" t="s">
        <v>216</v>
      </c>
      <c r="AB553" s="13">
        <v>5000</v>
      </c>
      <c r="AC553" s="13">
        <v>0</v>
      </c>
    </row>
    <row r="554" spans="1:29" x14ac:dyDescent="0.25">
      <c r="A554" s="2" t="str">
        <f t="shared" si="8"/>
        <v>1.3.4E1831510SERVICIOS DE ALIMENTOSDIRECCIÓN GENERAL DE RELACIONES PÚBLICAS</v>
      </c>
      <c r="C554" s="2" t="s">
        <v>487</v>
      </c>
      <c r="D554" s="2" t="s">
        <v>353</v>
      </c>
      <c r="E554" s="2" t="s">
        <v>368</v>
      </c>
      <c r="F554" s="2" t="s">
        <v>354</v>
      </c>
      <c r="G554" s="2" t="s">
        <v>371</v>
      </c>
      <c r="H554" s="2" t="s">
        <v>37</v>
      </c>
      <c r="I554" s="2" t="s">
        <v>380</v>
      </c>
      <c r="J554" s="2" t="s">
        <v>25</v>
      </c>
      <c r="K554" s="2" t="s">
        <v>394</v>
      </c>
      <c r="L554" s="2">
        <v>1</v>
      </c>
      <c r="M554" s="2">
        <v>8</v>
      </c>
      <c r="N554" s="2" t="s">
        <v>412</v>
      </c>
      <c r="O554" s="2"/>
      <c r="P554" s="2"/>
      <c r="Q554" s="2">
        <v>3151</v>
      </c>
      <c r="R554" s="2" t="s">
        <v>91</v>
      </c>
      <c r="S554" s="2">
        <v>0</v>
      </c>
      <c r="T554" s="2" t="s">
        <v>34</v>
      </c>
      <c r="U554" s="5">
        <v>3000</v>
      </c>
      <c r="V554" s="2"/>
      <c r="W554" s="2" t="s">
        <v>22</v>
      </c>
      <c r="X554" s="2" t="s">
        <v>412</v>
      </c>
      <c r="Y554" s="2" t="s">
        <v>215</v>
      </c>
      <c r="Z554" s="2" t="s">
        <v>214</v>
      </c>
      <c r="AA554" s="2" t="s">
        <v>216</v>
      </c>
      <c r="AB554" s="13">
        <v>18000</v>
      </c>
      <c r="AC554" s="13">
        <v>0</v>
      </c>
    </row>
    <row r="555" spans="1:29" x14ac:dyDescent="0.25">
      <c r="A555" s="2" t="str">
        <f t="shared" si="8"/>
        <v>1.3.4E1832310SERVICIOS DE ALIMENTOSDIRECCIÓN GENERAL DE RELACIONES PÚBLICAS</v>
      </c>
      <c r="C555" s="2" t="s">
        <v>487</v>
      </c>
      <c r="D555" s="2" t="s">
        <v>353</v>
      </c>
      <c r="E555" s="2" t="s">
        <v>368</v>
      </c>
      <c r="F555" s="2" t="s">
        <v>354</v>
      </c>
      <c r="G555" s="2" t="s">
        <v>371</v>
      </c>
      <c r="H555" s="2" t="s">
        <v>37</v>
      </c>
      <c r="I555" s="2" t="s">
        <v>380</v>
      </c>
      <c r="J555" s="2" t="s">
        <v>25</v>
      </c>
      <c r="K555" s="2" t="s">
        <v>394</v>
      </c>
      <c r="L555" s="2">
        <v>1</v>
      </c>
      <c r="M555" s="2">
        <v>8</v>
      </c>
      <c r="N555" s="2" t="s">
        <v>412</v>
      </c>
      <c r="O555" s="2"/>
      <c r="P555" s="2"/>
      <c r="Q555" s="2">
        <v>3231</v>
      </c>
      <c r="R555" s="2" t="s">
        <v>159</v>
      </c>
      <c r="S555" s="2">
        <v>0</v>
      </c>
      <c r="T555" s="2" t="s">
        <v>34</v>
      </c>
      <c r="U555" s="5">
        <v>3000</v>
      </c>
      <c r="V555" s="2"/>
      <c r="W555" s="2" t="s">
        <v>22</v>
      </c>
      <c r="X555" s="2" t="s">
        <v>412</v>
      </c>
      <c r="Y555" s="2" t="s">
        <v>215</v>
      </c>
      <c r="Z555" s="2" t="s">
        <v>214</v>
      </c>
      <c r="AA555" s="2" t="s">
        <v>216</v>
      </c>
      <c r="AB555" s="13">
        <v>50000</v>
      </c>
      <c r="AC555" s="13">
        <v>0</v>
      </c>
    </row>
    <row r="556" spans="1:29" x14ac:dyDescent="0.25">
      <c r="A556" s="2" t="str">
        <f t="shared" si="8"/>
        <v>2.7.1S6821710ADMINISTRACIÓN GENERAL DE LA COORDINACIÓN GENERAL DE PARTICIPACIÓN CIUDADANA Y CONSTRUCCIÓN DE COMUNIDADDESPACHO DE LA COORDINACIÓN GENERAL DE PARTICIPACIÓN CIUDADANA Y CONSTRUCCIÓN DE COMUNIDAD</v>
      </c>
      <c r="C556" s="2" t="s">
        <v>487</v>
      </c>
      <c r="D556" s="2" t="s">
        <v>355</v>
      </c>
      <c r="E556" s="2" t="s">
        <v>369</v>
      </c>
      <c r="F556" s="2" t="s">
        <v>360</v>
      </c>
      <c r="G556" s="2" t="s">
        <v>377</v>
      </c>
      <c r="H556" s="2" t="s">
        <v>141</v>
      </c>
      <c r="I556" s="2" t="s">
        <v>390</v>
      </c>
      <c r="J556" s="2" t="s">
        <v>258</v>
      </c>
      <c r="K556" s="2" t="s">
        <v>401</v>
      </c>
      <c r="L556" s="2">
        <v>6</v>
      </c>
      <c r="M556" s="2">
        <v>8</v>
      </c>
      <c r="N556" s="2" t="s">
        <v>412</v>
      </c>
      <c r="O556" s="2"/>
      <c r="P556" s="2"/>
      <c r="Q556" s="2">
        <v>2171</v>
      </c>
      <c r="R556" s="2" t="s">
        <v>274</v>
      </c>
      <c r="S556" s="2">
        <v>0</v>
      </c>
      <c r="T556" s="2" t="s">
        <v>34</v>
      </c>
      <c r="U556" s="5">
        <v>2000</v>
      </c>
      <c r="V556" s="2"/>
      <c r="W556" s="2" t="s">
        <v>255</v>
      </c>
      <c r="X556" s="2" t="s">
        <v>412</v>
      </c>
      <c r="Y556" s="2" t="s">
        <v>277</v>
      </c>
      <c r="Z556" s="2" t="s">
        <v>276</v>
      </c>
      <c r="AA556" s="2" t="s">
        <v>262</v>
      </c>
      <c r="AB556" s="13">
        <v>80000</v>
      </c>
      <c r="AC556" s="13">
        <v>0</v>
      </c>
    </row>
    <row r="557" spans="1:29" x14ac:dyDescent="0.25">
      <c r="A557" s="2" t="str">
        <f t="shared" si="8"/>
        <v>2.7.1S6827110ADMINISTRACIÓN GENERAL DE LA COORDINACIÓN GENERAL DE PARTICIPACIÓN CIUDADANA Y CONSTRUCCIÓN DE COMUNIDADDESPACHO DE LA COORDINACIÓN GENERAL DE PARTICIPACIÓN CIUDADANA Y CONSTRUCCIÓN DE COMUNIDAD</v>
      </c>
      <c r="B557" s="3"/>
      <c r="C557" s="2" t="s">
        <v>487</v>
      </c>
      <c r="D557" s="2" t="s">
        <v>355</v>
      </c>
      <c r="E557" s="2" t="s">
        <v>369</v>
      </c>
      <c r="F557" s="2" t="s">
        <v>360</v>
      </c>
      <c r="G557" s="2" t="s">
        <v>377</v>
      </c>
      <c r="H557" s="2" t="s">
        <v>141</v>
      </c>
      <c r="I557" s="2" t="s">
        <v>390</v>
      </c>
      <c r="J557" s="2" t="s">
        <v>258</v>
      </c>
      <c r="K557" s="2" t="s">
        <v>401</v>
      </c>
      <c r="L557" s="2">
        <v>6</v>
      </c>
      <c r="M557" s="2">
        <v>8</v>
      </c>
      <c r="N557" s="2" t="s">
        <v>412</v>
      </c>
      <c r="O557" s="3"/>
      <c r="P557" s="3"/>
      <c r="Q557" s="3">
        <v>2711</v>
      </c>
      <c r="R557" s="3" t="s">
        <v>44</v>
      </c>
      <c r="S557" s="2">
        <v>0</v>
      </c>
      <c r="T557" s="2" t="s">
        <v>34</v>
      </c>
      <c r="U557" s="5">
        <v>2000</v>
      </c>
      <c r="V557" s="3"/>
      <c r="W557" s="2" t="s">
        <v>255</v>
      </c>
      <c r="X557" s="2" t="s">
        <v>412</v>
      </c>
      <c r="Y557" s="2" t="s">
        <v>277</v>
      </c>
      <c r="Z557" s="2" t="s">
        <v>276</v>
      </c>
      <c r="AA557" s="2" t="s">
        <v>262</v>
      </c>
      <c r="AB557" s="13">
        <v>150000</v>
      </c>
      <c r="AC557" s="13">
        <v>0</v>
      </c>
    </row>
    <row r="558" spans="1:29" x14ac:dyDescent="0.25">
      <c r="A558" s="2" t="str">
        <f t="shared" si="8"/>
        <v>2.7.1S6832910ADMINISTRACIÓN GENERAL DE LA COORDINACIÓN GENERAL DE PARTICIPACIÓN CIUDADANA Y CONSTRUCCIÓN DE COMUNIDADDESPACHO DE LA COORDINACIÓN GENERAL DE PARTICIPACIÓN CIUDADANA Y CONSTRUCCIÓN DE COMUNIDAD</v>
      </c>
      <c r="C558" s="2" t="s">
        <v>487</v>
      </c>
      <c r="D558" s="2" t="s">
        <v>355</v>
      </c>
      <c r="E558" s="2" t="s">
        <v>369</v>
      </c>
      <c r="F558" s="2" t="s">
        <v>360</v>
      </c>
      <c r="G558" s="2" t="s">
        <v>377</v>
      </c>
      <c r="H558" s="2" t="s">
        <v>141</v>
      </c>
      <c r="I558" s="2" t="s">
        <v>390</v>
      </c>
      <c r="J558" s="2" t="s">
        <v>258</v>
      </c>
      <c r="K558" s="2" t="s">
        <v>401</v>
      </c>
      <c r="L558" s="2">
        <v>6</v>
      </c>
      <c r="M558" s="2">
        <v>8</v>
      </c>
      <c r="N558" s="2" t="s">
        <v>412</v>
      </c>
      <c r="O558" s="2"/>
      <c r="P558" s="2"/>
      <c r="Q558" s="2">
        <v>3291</v>
      </c>
      <c r="R558" s="2" t="s">
        <v>174</v>
      </c>
      <c r="S558" s="2">
        <v>0</v>
      </c>
      <c r="T558" s="2" t="s">
        <v>34</v>
      </c>
      <c r="U558" s="5">
        <v>3000</v>
      </c>
      <c r="V558" s="2"/>
      <c r="W558" s="2" t="s">
        <v>255</v>
      </c>
      <c r="X558" s="2" t="s">
        <v>412</v>
      </c>
      <c r="Y558" s="2" t="s">
        <v>277</v>
      </c>
      <c r="Z558" s="2" t="s">
        <v>276</v>
      </c>
      <c r="AA558" s="2" t="s">
        <v>262</v>
      </c>
      <c r="AB558" s="13">
        <v>180000</v>
      </c>
      <c r="AC558" s="13">
        <v>0</v>
      </c>
    </row>
    <row r="559" spans="1:29" x14ac:dyDescent="0.25">
      <c r="A559" s="2" t="str">
        <f t="shared" si="8"/>
        <v>2.7.1S6837610ADMINISTRACIÓN GENERAL DE LA COORDINACIÓN GENERAL DE PARTICIPACIÓN CIUDADANA Y CONSTRUCCIÓN DE COMUNIDADDESPACHO DE LA COORDINACIÓN GENERAL DE PARTICIPACIÓN CIUDADANA Y CONSTRUCCIÓN DE COMUNIDAD</v>
      </c>
      <c r="C559" s="2" t="s">
        <v>487</v>
      </c>
      <c r="D559" s="2" t="s">
        <v>355</v>
      </c>
      <c r="E559" s="2" t="s">
        <v>369</v>
      </c>
      <c r="F559" s="2" t="s">
        <v>360</v>
      </c>
      <c r="G559" s="2" t="s">
        <v>377</v>
      </c>
      <c r="H559" s="2" t="s">
        <v>141</v>
      </c>
      <c r="I559" s="2" t="s">
        <v>390</v>
      </c>
      <c r="J559" s="2" t="s">
        <v>258</v>
      </c>
      <c r="K559" s="2" t="s">
        <v>401</v>
      </c>
      <c r="L559" s="2">
        <v>6</v>
      </c>
      <c r="M559" s="2">
        <v>8</v>
      </c>
      <c r="N559" s="2" t="s">
        <v>412</v>
      </c>
      <c r="O559" s="2"/>
      <c r="P559" s="2"/>
      <c r="Q559" s="2">
        <v>3761</v>
      </c>
      <c r="R559" s="2" t="s">
        <v>192</v>
      </c>
      <c r="S559" s="2">
        <v>0</v>
      </c>
      <c r="T559" s="2" t="s">
        <v>34</v>
      </c>
      <c r="U559" s="5">
        <v>3000</v>
      </c>
      <c r="V559" s="2"/>
      <c r="W559" s="2" t="s">
        <v>255</v>
      </c>
      <c r="X559" s="2" t="s">
        <v>412</v>
      </c>
      <c r="Y559" s="2" t="s">
        <v>277</v>
      </c>
      <c r="Z559" s="2" t="s">
        <v>276</v>
      </c>
      <c r="AA559" s="2" t="s">
        <v>262</v>
      </c>
      <c r="AB559" s="13">
        <v>30000</v>
      </c>
      <c r="AC559" s="13">
        <v>0</v>
      </c>
    </row>
    <row r="560" spans="1:29" x14ac:dyDescent="0.25">
      <c r="A560" s="2" t="str">
        <f t="shared" si="8"/>
        <v>2.7.1S6837910ADMINISTRACIÓN GENERAL DE LA COORDINACIÓN GENERAL DE PARTICIPACIÓN CIUDADANA Y CONSTRUCCIÓN DE COMUNIDADDESPACHO DE LA COORDINACIÓN GENERAL DE PARTICIPACIÓN CIUDADANA Y CONSTRUCCIÓN DE COMUNIDAD</v>
      </c>
      <c r="C560" s="2" t="s">
        <v>487</v>
      </c>
      <c r="D560" s="2" t="s">
        <v>355</v>
      </c>
      <c r="E560" s="2" t="s">
        <v>369</v>
      </c>
      <c r="F560" s="2" t="s">
        <v>360</v>
      </c>
      <c r="G560" s="2" t="s">
        <v>377</v>
      </c>
      <c r="H560" s="2" t="s">
        <v>141</v>
      </c>
      <c r="I560" s="2" t="s">
        <v>390</v>
      </c>
      <c r="J560" s="2" t="s">
        <v>258</v>
      </c>
      <c r="K560" s="2" t="s">
        <v>401</v>
      </c>
      <c r="L560" s="2">
        <v>6</v>
      </c>
      <c r="M560" s="2">
        <v>8</v>
      </c>
      <c r="N560" s="2" t="s">
        <v>412</v>
      </c>
      <c r="O560" s="2"/>
      <c r="P560" s="2"/>
      <c r="Q560" s="2">
        <v>3791</v>
      </c>
      <c r="R560" s="2" t="s">
        <v>185</v>
      </c>
      <c r="S560" s="2">
        <v>0</v>
      </c>
      <c r="T560" s="2" t="s">
        <v>34</v>
      </c>
      <c r="U560" s="5">
        <v>3000</v>
      </c>
      <c r="V560" s="2"/>
      <c r="W560" s="2" t="s">
        <v>255</v>
      </c>
      <c r="X560" s="2" t="s">
        <v>412</v>
      </c>
      <c r="Y560" s="2" t="s">
        <v>277</v>
      </c>
      <c r="Z560" s="2" t="s">
        <v>276</v>
      </c>
      <c r="AA560" s="2" t="s">
        <v>262</v>
      </c>
      <c r="AB560" s="13">
        <v>30000</v>
      </c>
      <c r="AC560" s="13">
        <v>0</v>
      </c>
    </row>
    <row r="561" spans="1:29" x14ac:dyDescent="0.25">
      <c r="A561" s="2" t="str">
        <f t="shared" si="8"/>
        <v>1.3.4E12138410 INDUSTRÍAS REGULADASDIRECCIÓN GENERAL DE PROTECCIÓN Y SUSTENTABILIDAD</v>
      </c>
      <c r="C561" s="2" t="s">
        <v>487</v>
      </c>
      <c r="D561" s="2" t="s">
        <v>353</v>
      </c>
      <c r="E561" s="2" t="s">
        <v>368</v>
      </c>
      <c r="F561" s="2" t="s">
        <v>354</v>
      </c>
      <c r="G561" s="2" t="s">
        <v>371</v>
      </c>
      <c r="H561" s="2" t="s">
        <v>37</v>
      </c>
      <c r="I561" s="2" t="s">
        <v>380</v>
      </c>
      <c r="J561" s="2" t="s">
        <v>25</v>
      </c>
      <c r="K561" s="2" t="s">
        <v>394</v>
      </c>
      <c r="L561" s="2">
        <v>12</v>
      </c>
      <c r="M561" s="2">
        <v>1</v>
      </c>
      <c r="N561" s="2" t="s">
        <v>405</v>
      </c>
      <c r="O561" s="2"/>
      <c r="P561" s="2"/>
      <c r="Q561" s="2">
        <v>3841</v>
      </c>
      <c r="R561" s="2" t="s">
        <v>196</v>
      </c>
      <c r="S561" s="2">
        <v>0</v>
      </c>
      <c r="T561" s="2" t="s">
        <v>34</v>
      </c>
      <c r="U561" s="5">
        <v>3000</v>
      </c>
      <c r="V561" s="2"/>
      <c r="W561" s="2" t="s">
        <v>282</v>
      </c>
      <c r="X561" s="2" t="s">
        <v>405</v>
      </c>
      <c r="Y561" s="2" t="s">
        <v>283</v>
      </c>
      <c r="Z561" s="2" t="s">
        <v>488</v>
      </c>
      <c r="AA561" s="2" t="s">
        <v>347</v>
      </c>
      <c r="AB561" s="13">
        <v>60000</v>
      </c>
      <c r="AC561" s="13">
        <v>0</v>
      </c>
    </row>
    <row r="562" spans="1:29" x14ac:dyDescent="0.25">
      <c r="A562" s="2" t="str">
        <f t="shared" si="8"/>
        <v>1.3.4E12152110 INDUSTRÍAS REGULADASDIRECCIÓN GENERAL DE PROTECCIÓN Y SUSTENTABILIDAD</v>
      </c>
      <c r="C562" s="2" t="s">
        <v>487</v>
      </c>
      <c r="D562" s="2" t="s">
        <v>353</v>
      </c>
      <c r="E562" s="2" t="s">
        <v>368</v>
      </c>
      <c r="F562" s="2" t="s">
        <v>354</v>
      </c>
      <c r="G562" s="2" t="s">
        <v>371</v>
      </c>
      <c r="H562" s="2" t="s">
        <v>37</v>
      </c>
      <c r="I562" s="2" t="s">
        <v>380</v>
      </c>
      <c r="J562" s="2" t="s">
        <v>25</v>
      </c>
      <c r="K562" s="2" t="s">
        <v>394</v>
      </c>
      <c r="L562" s="2">
        <v>12</v>
      </c>
      <c r="M562" s="2">
        <v>1</v>
      </c>
      <c r="N562" s="2" t="s">
        <v>405</v>
      </c>
      <c r="O562" s="2"/>
      <c r="P562" s="2"/>
      <c r="Q562" s="2">
        <v>5211</v>
      </c>
      <c r="R562" s="2" t="s">
        <v>29</v>
      </c>
      <c r="S562" s="2">
        <v>0</v>
      </c>
      <c r="T562" s="2" t="s">
        <v>34</v>
      </c>
      <c r="U562" s="5">
        <v>5000</v>
      </c>
      <c r="V562" s="2"/>
      <c r="W562" s="2" t="s">
        <v>282</v>
      </c>
      <c r="X562" s="2" t="s">
        <v>405</v>
      </c>
      <c r="Y562" s="2" t="s">
        <v>283</v>
      </c>
      <c r="Z562" s="2" t="s">
        <v>488</v>
      </c>
      <c r="AA562" s="2" t="s">
        <v>347</v>
      </c>
      <c r="AB562" s="13">
        <v>50000</v>
      </c>
      <c r="AC562" s="13">
        <v>50000</v>
      </c>
    </row>
    <row r="563" spans="1:29" x14ac:dyDescent="0.25">
      <c r="A563" s="2" t="str">
        <f t="shared" si="8"/>
        <v>1.3.4K12121810OBRAS DE INFRAESTRUCTURA MUNICIPALDIRECCIÓN GENERAL DE LICITACIÓN Y NORMATIVIDAD</v>
      </c>
      <c r="C563" s="2" t="s">
        <v>487</v>
      </c>
      <c r="D563" s="2" t="s">
        <v>353</v>
      </c>
      <c r="E563" s="2" t="s">
        <v>368</v>
      </c>
      <c r="F563" s="2" t="s">
        <v>354</v>
      </c>
      <c r="G563" s="2" t="s">
        <v>371</v>
      </c>
      <c r="H563" s="2" t="s">
        <v>37</v>
      </c>
      <c r="I563" s="2" t="s">
        <v>380</v>
      </c>
      <c r="J563" s="2" t="s">
        <v>292</v>
      </c>
      <c r="K563" s="2" t="s">
        <v>396</v>
      </c>
      <c r="L563" s="2">
        <v>12</v>
      </c>
      <c r="M563" s="2">
        <v>1</v>
      </c>
      <c r="N563" s="2" t="s">
        <v>405</v>
      </c>
      <c r="O563" s="2"/>
      <c r="P563" s="2"/>
      <c r="Q563" s="2">
        <v>2181</v>
      </c>
      <c r="R563" s="2" t="s">
        <v>289</v>
      </c>
      <c r="S563" s="2">
        <v>0</v>
      </c>
      <c r="T563" s="2" t="s">
        <v>34</v>
      </c>
      <c r="U563" s="5">
        <v>2000</v>
      </c>
      <c r="V563" s="2"/>
      <c r="W563" s="2" t="s">
        <v>282</v>
      </c>
      <c r="X563" s="2" t="s">
        <v>405</v>
      </c>
      <c r="Y563" s="2" t="s">
        <v>283</v>
      </c>
      <c r="Z563" s="2" t="s">
        <v>293</v>
      </c>
      <c r="AA563" s="2" t="s">
        <v>346</v>
      </c>
      <c r="AB563" s="13">
        <v>100000</v>
      </c>
      <c r="AC563" s="13">
        <v>0</v>
      </c>
    </row>
    <row r="564" spans="1:29" x14ac:dyDescent="0.25">
      <c r="A564" s="2" t="str">
        <f t="shared" si="8"/>
        <v>1.3.4K12122110OBRAS DE INFRAESTRUCTURA MUNICIPALDIRECCIÓN GENERAL DE LICITACIÓN Y NORMATIVIDAD</v>
      </c>
      <c r="C564" s="2" t="s">
        <v>487</v>
      </c>
      <c r="D564" s="2" t="s">
        <v>353</v>
      </c>
      <c r="E564" s="2" t="s">
        <v>368</v>
      </c>
      <c r="F564" s="2" t="s">
        <v>354</v>
      </c>
      <c r="G564" s="2" t="s">
        <v>371</v>
      </c>
      <c r="H564" s="2" t="s">
        <v>37</v>
      </c>
      <c r="I564" s="2" t="s">
        <v>380</v>
      </c>
      <c r="J564" s="2" t="s">
        <v>292</v>
      </c>
      <c r="K564" s="2" t="s">
        <v>396</v>
      </c>
      <c r="L564" s="2">
        <v>12</v>
      </c>
      <c r="M564" s="2">
        <v>1</v>
      </c>
      <c r="N564" s="2" t="s">
        <v>405</v>
      </c>
      <c r="O564" s="2"/>
      <c r="P564" s="2"/>
      <c r="Q564" s="2">
        <v>2211</v>
      </c>
      <c r="R564" s="2" t="s">
        <v>47</v>
      </c>
      <c r="S564" s="2">
        <v>0</v>
      </c>
      <c r="T564" s="2" t="s">
        <v>34</v>
      </c>
      <c r="U564" s="5">
        <v>2000</v>
      </c>
      <c r="V564" s="2"/>
      <c r="W564" s="2" t="s">
        <v>282</v>
      </c>
      <c r="X564" s="2" t="s">
        <v>405</v>
      </c>
      <c r="Y564" s="2" t="s">
        <v>283</v>
      </c>
      <c r="Z564" s="2" t="s">
        <v>293</v>
      </c>
      <c r="AA564" s="2" t="s">
        <v>346</v>
      </c>
      <c r="AB564" s="13">
        <v>4000</v>
      </c>
      <c r="AC564" s="13">
        <v>0</v>
      </c>
    </row>
    <row r="565" spans="1:29" x14ac:dyDescent="0.25">
      <c r="A565" s="2" t="str">
        <f t="shared" si="8"/>
        <v>1.3.4E12125610 INDUSTRÍAS REGULADASDIRECCIÓN GENERAL DE PROTECCIÓN Y SUSTENTABILIDAD</v>
      </c>
      <c r="C565" s="2" t="s">
        <v>487</v>
      </c>
      <c r="D565" s="2" t="s">
        <v>353</v>
      </c>
      <c r="E565" s="2" t="s">
        <v>368</v>
      </c>
      <c r="F565" s="2" t="s">
        <v>354</v>
      </c>
      <c r="G565" s="2" t="s">
        <v>371</v>
      </c>
      <c r="H565" s="2" t="s">
        <v>37</v>
      </c>
      <c r="I565" s="2" t="s">
        <v>380</v>
      </c>
      <c r="J565" s="2" t="s">
        <v>25</v>
      </c>
      <c r="K565" s="2" t="s">
        <v>394</v>
      </c>
      <c r="L565" s="2">
        <v>12</v>
      </c>
      <c r="M565" s="2">
        <v>1</v>
      </c>
      <c r="N565" s="2" t="s">
        <v>405</v>
      </c>
      <c r="O565" s="2"/>
      <c r="P565" s="2"/>
      <c r="Q565" s="2">
        <v>2561</v>
      </c>
      <c r="R565" s="2" t="s">
        <v>253</v>
      </c>
      <c r="S565" s="2">
        <v>0</v>
      </c>
      <c r="T565" s="2" t="s">
        <v>34</v>
      </c>
      <c r="U565" s="5">
        <v>2000</v>
      </c>
      <c r="V565" s="2"/>
      <c r="W565" s="2" t="s">
        <v>282</v>
      </c>
      <c r="X565" s="2" t="s">
        <v>405</v>
      </c>
      <c r="Y565" s="2" t="s">
        <v>283</v>
      </c>
      <c r="Z565" s="2" t="s">
        <v>488</v>
      </c>
      <c r="AA565" s="2" t="s">
        <v>347</v>
      </c>
      <c r="AB565" s="13">
        <v>50000</v>
      </c>
      <c r="AC565" s="13">
        <v>20000</v>
      </c>
    </row>
    <row r="566" spans="1:29" x14ac:dyDescent="0.25">
      <c r="A566" s="2" t="str">
        <f t="shared" si="8"/>
        <v>1.3.4E12138210 INDUSTRÍAS REGULADASDIRECCIÓN GENERAL DE PROTECCIÓN Y SUSTENTABILIDAD</v>
      </c>
      <c r="C566" s="2" t="s">
        <v>487</v>
      </c>
      <c r="D566" s="2" t="s">
        <v>353</v>
      </c>
      <c r="E566" s="2" t="s">
        <v>368</v>
      </c>
      <c r="F566" s="2" t="s">
        <v>354</v>
      </c>
      <c r="G566" s="2" t="s">
        <v>371</v>
      </c>
      <c r="H566" s="2" t="s">
        <v>37</v>
      </c>
      <c r="I566" s="2" t="s">
        <v>380</v>
      </c>
      <c r="J566" s="2" t="s">
        <v>25</v>
      </c>
      <c r="K566" s="2" t="s">
        <v>394</v>
      </c>
      <c r="L566" s="2">
        <v>12</v>
      </c>
      <c r="M566" s="2">
        <v>1</v>
      </c>
      <c r="N566" s="2" t="s">
        <v>405</v>
      </c>
      <c r="O566" s="2"/>
      <c r="P566" s="2"/>
      <c r="Q566" s="2">
        <v>3821</v>
      </c>
      <c r="R566" s="2" t="s">
        <v>48</v>
      </c>
      <c r="S566" s="2">
        <v>0</v>
      </c>
      <c r="T566" s="2" t="s">
        <v>34</v>
      </c>
      <c r="U566" s="5">
        <v>3000</v>
      </c>
      <c r="V566" s="2"/>
      <c r="W566" s="2" t="s">
        <v>282</v>
      </c>
      <c r="X566" s="2" t="s">
        <v>405</v>
      </c>
      <c r="Y566" s="2" t="s">
        <v>283</v>
      </c>
      <c r="Z566" s="2" t="s">
        <v>488</v>
      </c>
      <c r="AA566" s="2" t="s">
        <v>347</v>
      </c>
      <c r="AB566" s="13">
        <v>40000</v>
      </c>
      <c r="AC566" s="13">
        <v>0</v>
      </c>
    </row>
    <row r="567" spans="1:29" x14ac:dyDescent="0.25">
      <c r="A567" s="2" t="str">
        <f t="shared" si="8"/>
        <v>1.3.4K12129110OBRAS DE INFRAESTRUCTURA MUNICIPALDIRECCIÓN GENERAL DE LICITACIÓN Y NORMATIVIDAD</v>
      </c>
      <c r="C567" s="2" t="s">
        <v>487</v>
      </c>
      <c r="D567" s="2" t="s">
        <v>353</v>
      </c>
      <c r="E567" s="2" t="s">
        <v>368</v>
      </c>
      <c r="F567" s="2" t="s">
        <v>354</v>
      </c>
      <c r="G567" s="2" t="s">
        <v>371</v>
      </c>
      <c r="H567" s="2" t="s">
        <v>37</v>
      </c>
      <c r="I567" s="2" t="s">
        <v>380</v>
      </c>
      <c r="J567" s="2" t="s">
        <v>292</v>
      </c>
      <c r="K567" s="2" t="s">
        <v>396</v>
      </c>
      <c r="L567" s="2">
        <v>12</v>
      </c>
      <c r="M567" s="2">
        <v>1</v>
      </c>
      <c r="N567" s="2" t="s">
        <v>405</v>
      </c>
      <c r="O567" s="2"/>
      <c r="P567" s="2"/>
      <c r="Q567" s="2">
        <v>2911</v>
      </c>
      <c r="R567" s="2" t="s">
        <v>15</v>
      </c>
      <c r="S567" s="2">
        <v>0</v>
      </c>
      <c r="T567" s="2" t="s">
        <v>34</v>
      </c>
      <c r="U567" s="5">
        <v>2000</v>
      </c>
      <c r="V567" s="2"/>
      <c r="W567" s="2" t="s">
        <v>282</v>
      </c>
      <c r="X567" s="2" t="s">
        <v>405</v>
      </c>
      <c r="Y567" s="2" t="s">
        <v>283</v>
      </c>
      <c r="Z567" s="2" t="s">
        <v>293</v>
      </c>
      <c r="AA567" s="2" t="s">
        <v>346</v>
      </c>
      <c r="AB567" s="13">
        <v>25000</v>
      </c>
      <c r="AC567" s="13">
        <v>0</v>
      </c>
    </row>
    <row r="568" spans="1:29" x14ac:dyDescent="0.25">
      <c r="A568" s="2" t="str">
        <f t="shared" si="8"/>
        <v>1.3.4E12133410ADMINISTRACIÓN CENTRAL DEL DESPACHO DE LA COORDINACIÓNDESPACHO DE LA COORDINACIÓN GENERAL DE GESTIÓN INTEGRAL DE LA CIUDAD</v>
      </c>
      <c r="C568" s="2" t="s">
        <v>487</v>
      </c>
      <c r="D568" s="2" t="s">
        <v>353</v>
      </c>
      <c r="E568" s="2" t="s">
        <v>368</v>
      </c>
      <c r="F568" s="2" t="s">
        <v>354</v>
      </c>
      <c r="G568" s="2" t="s">
        <v>371</v>
      </c>
      <c r="H568" s="2" t="s">
        <v>37</v>
      </c>
      <c r="I568" s="2" t="s">
        <v>380</v>
      </c>
      <c r="J568" s="2" t="s">
        <v>25</v>
      </c>
      <c r="K568" s="2" t="s">
        <v>394</v>
      </c>
      <c r="L568" s="2">
        <v>12</v>
      </c>
      <c r="M568" s="2">
        <v>1</v>
      </c>
      <c r="N568" s="2" t="s">
        <v>405</v>
      </c>
      <c r="O568" s="2"/>
      <c r="P568" s="2"/>
      <c r="Q568" s="2">
        <v>3341</v>
      </c>
      <c r="R568" s="2" t="s">
        <v>126</v>
      </c>
      <c r="S568" s="2">
        <v>0</v>
      </c>
      <c r="T568" s="2" t="s">
        <v>34</v>
      </c>
      <c r="U568" s="5">
        <v>3000</v>
      </c>
      <c r="V568" s="2"/>
      <c r="W568" s="2" t="s">
        <v>282</v>
      </c>
      <c r="X568" s="2" t="s">
        <v>405</v>
      </c>
      <c r="Y568" s="2" t="s">
        <v>283</v>
      </c>
      <c r="Z568" s="2" t="s">
        <v>294</v>
      </c>
      <c r="AA568" s="2" t="s">
        <v>284</v>
      </c>
      <c r="AB568" s="13">
        <v>60000</v>
      </c>
      <c r="AC568" s="13">
        <v>0</v>
      </c>
    </row>
    <row r="569" spans="1:29" x14ac:dyDescent="0.25">
      <c r="A569" s="2" t="str">
        <f t="shared" si="8"/>
        <v>1.3.4E12152310 INDUSTRÍAS REGULADASDIRECCIÓN GENERAL DE PROTECCIÓN Y SUSTENTABILIDAD</v>
      </c>
      <c r="C569" s="2" t="s">
        <v>487</v>
      </c>
      <c r="D569" s="2" t="s">
        <v>353</v>
      </c>
      <c r="E569" s="2" t="s">
        <v>368</v>
      </c>
      <c r="F569" s="2" t="s">
        <v>354</v>
      </c>
      <c r="G569" s="2" t="s">
        <v>371</v>
      </c>
      <c r="H569" s="2" t="s">
        <v>37</v>
      </c>
      <c r="I569" s="2" t="s">
        <v>380</v>
      </c>
      <c r="J569" s="2" t="s">
        <v>25</v>
      </c>
      <c r="K569" s="2" t="s">
        <v>394</v>
      </c>
      <c r="L569" s="2">
        <v>12</v>
      </c>
      <c r="M569" s="2">
        <v>1</v>
      </c>
      <c r="N569" s="2" t="s">
        <v>405</v>
      </c>
      <c r="O569" s="2"/>
      <c r="P569" s="2"/>
      <c r="Q569" s="2">
        <v>5231</v>
      </c>
      <c r="R569" s="2" t="s">
        <v>46</v>
      </c>
      <c r="S569" s="2">
        <v>0</v>
      </c>
      <c r="T569" s="2" t="s">
        <v>34</v>
      </c>
      <c r="U569" s="5">
        <v>5000</v>
      </c>
      <c r="V569" s="2"/>
      <c r="W569" s="2" t="s">
        <v>282</v>
      </c>
      <c r="X569" s="2" t="s">
        <v>405</v>
      </c>
      <c r="Y569" s="2" t="s">
        <v>283</v>
      </c>
      <c r="Z569" s="2" t="s">
        <v>488</v>
      </c>
      <c r="AA569" s="2" t="s">
        <v>347</v>
      </c>
      <c r="AB569" s="13">
        <v>30000</v>
      </c>
      <c r="AC569" s="13">
        <v>30000</v>
      </c>
    </row>
    <row r="570" spans="1:29" x14ac:dyDescent="0.25">
      <c r="A570" s="2" t="str">
        <f t="shared" si="8"/>
        <v>1.3.4E12136110QUEMAS AGRICOLAS E INCENDIOS FORESTALES PREVENIDOSDIRECCIÓN DE PROYECTO CAJITITLAN</v>
      </c>
      <c r="C570" s="2" t="s">
        <v>487</v>
      </c>
      <c r="D570" s="2" t="s">
        <v>353</v>
      </c>
      <c r="E570" s="2" t="s">
        <v>368</v>
      </c>
      <c r="F570" s="2" t="s">
        <v>354</v>
      </c>
      <c r="G570" s="2" t="s">
        <v>371</v>
      </c>
      <c r="H570" s="2" t="s">
        <v>37</v>
      </c>
      <c r="I570" s="2" t="s">
        <v>380</v>
      </c>
      <c r="J570" s="2" t="s">
        <v>25</v>
      </c>
      <c r="K570" s="2" t="s">
        <v>394</v>
      </c>
      <c r="L570" s="2">
        <v>12</v>
      </c>
      <c r="M570" s="2">
        <v>1</v>
      </c>
      <c r="N570" s="2" t="s">
        <v>405</v>
      </c>
      <c r="O570" s="2"/>
      <c r="P570" s="2"/>
      <c r="Q570" s="2">
        <v>3611</v>
      </c>
      <c r="R570" s="2" t="s">
        <v>45</v>
      </c>
      <c r="S570" s="2">
        <v>0</v>
      </c>
      <c r="T570" s="2" t="s">
        <v>34</v>
      </c>
      <c r="U570" s="5">
        <v>3000</v>
      </c>
      <c r="V570" s="2"/>
      <c r="W570" s="2" t="s">
        <v>282</v>
      </c>
      <c r="X570" s="2" t="s">
        <v>405</v>
      </c>
      <c r="Y570" s="2" t="s">
        <v>283</v>
      </c>
      <c r="Z570" s="2" t="s">
        <v>288</v>
      </c>
      <c r="AA570" s="2" t="s">
        <v>348</v>
      </c>
      <c r="AB570" s="13">
        <v>315000</v>
      </c>
      <c r="AC570" s="13">
        <v>0</v>
      </c>
    </row>
    <row r="571" spans="1:29" x14ac:dyDescent="0.25">
      <c r="A571" s="2" t="str">
        <f t="shared" si="8"/>
        <v>1.3.4E12136610QUEMAS AGRICOLAS E INCENDIOS FORESTALES PREVENIDOSDIRECCIÓN DE PROYECTO CAJITITLAN</v>
      </c>
      <c r="C571" s="2" t="s">
        <v>487</v>
      </c>
      <c r="D571" s="2" t="s">
        <v>353</v>
      </c>
      <c r="E571" s="2" t="s">
        <v>368</v>
      </c>
      <c r="F571" s="2" t="s">
        <v>354</v>
      </c>
      <c r="G571" s="2" t="s">
        <v>371</v>
      </c>
      <c r="H571" s="2" t="s">
        <v>37</v>
      </c>
      <c r="I571" s="2" t="s">
        <v>380</v>
      </c>
      <c r="J571" s="2" t="s">
        <v>25</v>
      </c>
      <c r="K571" s="2" t="s">
        <v>394</v>
      </c>
      <c r="L571" s="2">
        <v>12</v>
      </c>
      <c r="M571" s="2">
        <v>1</v>
      </c>
      <c r="N571" s="2" t="s">
        <v>405</v>
      </c>
      <c r="O571" s="2"/>
      <c r="P571" s="2"/>
      <c r="Q571" s="2">
        <v>3661</v>
      </c>
      <c r="R571" s="2" t="s">
        <v>41</v>
      </c>
      <c r="S571" s="2">
        <v>0</v>
      </c>
      <c r="T571" s="2" t="s">
        <v>34</v>
      </c>
      <c r="U571" s="5">
        <v>3000</v>
      </c>
      <c r="V571" s="2"/>
      <c r="W571" s="2" t="s">
        <v>282</v>
      </c>
      <c r="X571" s="2" t="s">
        <v>405</v>
      </c>
      <c r="Y571" s="2" t="s">
        <v>283</v>
      </c>
      <c r="Z571" s="2" t="s">
        <v>288</v>
      </c>
      <c r="AA571" s="2" t="s">
        <v>348</v>
      </c>
      <c r="AB571" s="13">
        <v>157500</v>
      </c>
      <c r="AC571" s="13">
        <v>0</v>
      </c>
    </row>
    <row r="572" spans="1:29" x14ac:dyDescent="0.25">
      <c r="A572" s="2" t="str">
        <f t="shared" si="8"/>
        <v>1.3.4K12137110OBRAS DE INFRAESTRUCTURA MUNICIPALDIRECCIÓN GENERAL DE LICITACIÓN Y NORMATIVIDAD</v>
      </c>
      <c r="C572" s="2" t="s">
        <v>487</v>
      </c>
      <c r="D572" s="2" t="s">
        <v>353</v>
      </c>
      <c r="E572" s="2" t="s">
        <v>368</v>
      </c>
      <c r="F572" s="2" t="s">
        <v>354</v>
      </c>
      <c r="G572" s="2" t="s">
        <v>371</v>
      </c>
      <c r="H572" s="2" t="s">
        <v>37</v>
      </c>
      <c r="I572" s="2" t="s">
        <v>380</v>
      </c>
      <c r="J572" s="2" t="s">
        <v>292</v>
      </c>
      <c r="K572" s="2" t="s">
        <v>396</v>
      </c>
      <c r="L572" s="2">
        <v>12</v>
      </c>
      <c r="M572" s="2">
        <v>1</v>
      </c>
      <c r="N572" s="2" t="s">
        <v>405</v>
      </c>
      <c r="O572" s="2"/>
      <c r="P572" s="2"/>
      <c r="Q572" s="2">
        <v>3711</v>
      </c>
      <c r="R572" s="2" t="s">
        <v>18</v>
      </c>
      <c r="S572" s="2">
        <v>0</v>
      </c>
      <c r="T572" s="2" t="s">
        <v>34</v>
      </c>
      <c r="U572" s="5">
        <v>3000</v>
      </c>
      <c r="V572" s="2"/>
      <c r="W572" s="2" t="s">
        <v>282</v>
      </c>
      <c r="X572" s="2" t="s">
        <v>405</v>
      </c>
      <c r="Y572" s="2" t="s">
        <v>283</v>
      </c>
      <c r="Z572" s="2" t="s">
        <v>293</v>
      </c>
      <c r="AA572" s="2" t="s">
        <v>346</v>
      </c>
      <c r="AB572" s="13">
        <v>12000</v>
      </c>
      <c r="AC572" s="13">
        <v>0</v>
      </c>
    </row>
    <row r="573" spans="1:29" x14ac:dyDescent="0.25">
      <c r="A573" s="2" t="str">
        <f t="shared" si="8"/>
        <v>1.3.4K12137510OBRAS DE INFRAESTRUCTURA MUNICIPALDIRECCIÓN GENERAL DE LICITACIÓN Y NORMATIVIDAD</v>
      </c>
      <c r="C573" s="2" t="s">
        <v>487</v>
      </c>
      <c r="D573" s="2" t="s">
        <v>353</v>
      </c>
      <c r="E573" s="2" t="s">
        <v>368</v>
      </c>
      <c r="F573" s="2" t="s">
        <v>354</v>
      </c>
      <c r="G573" s="2" t="s">
        <v>371</v>
      </c>
      <c r="H573" s="2" t="s">
        <v>37</v>
      </c>
      <c r="I573" s="2" t="s">
        <v>380</v>
      </c>
      <c r="J573" s="2" t="s">
        <v>292</v>
      </c>
      <c r="K573" s="2" t="s">
        <v>396</v>
      </c>
      <c r="L573" s="2">
        <v>12</v>
      </c>
      <c r="M573" s="2">
        <v>1</v>
      </c>
      <c r="N573" s="2" t="s">
        <v>405</v>
      </c>
      <c r="O573" s="2"/>
      <c r="P573" s="2"/>
      <c r="Q573" s="2">
        <v>3751</v>
      </c>
      <c r="R573" s="2" t="s">
        <v>19</v>
      </c>
      <c r="S573" s="2">
        <v>0</v>
      </c>
      <c r="T573" s="2" t="s">
        <v>34</v>
      </c>
      <c r="U573" s="5">
        <v>3000</v>
      </c>
      <c r="V573" s="2"/>
      <c r="W573" s="2" t="s">
        <v>282</v>
      </c>
      <c r="X573" s="2" t="s">
        <v>405</v>
      </c>
      <c r="Y573" s="2" t="s">
        <v>283</v>
      </c>
      <c r="Z573" s="2" t="s">
        <v>293</v>
      </c>
      <c r="AA573" s="2" t="s">
        <v>346</v>
      </c>
      <c r="AB573" s="13">
        <v>12000</v>
      </c>
      <c r="AC573" s="13">
        <v>0</v>
      </c>
    </row>
    <row r="574" spans="1:29" x14ac:dyDescent="0.25">
      <c r="A574" s="2" t="str">
        <f t="shared" si="8"/>
        <v>1.3.4E12121710 INDUSTRÍAS REGULADASDIRECCIÓN GENERAL DE PROTECCIÓN Y SUSTENTABILIDAD</v>
      </c>
      <c r="C574" s="2" t="s">
        <v>487</v>
      </c>
      <c r="D574" s="2" t="s">
        <v>353</v>
      </c>
      <c r="E574" s="2" t="s">
        <v>368</v>
      </c>
      <c r="F574" s="2" t="s">
        <v>354</v>
      </c>
      <c r="G574" s="2" t="s">
        <v>371</v>
      </c>
      <c r="H574" s="2" t="s">
        <v>37</v>
      </c>
      <c r="I574" s="2" t="s">
        <v>380</v>
      </c>
      <c r="J574" s="2" t="s">
        <v>25</v>
      </c>
      <c r="K574" s="2" t="s">
        <v>394</v>
      </c>
      <c r="L574" s="2">
        <v>12</v>
      </c>
      <c r="M574" s="2">
        <v>1</v>
      </c>
      <c r="N574" s="2" t="s">
        <v>405</v>
      </c>
      <c r="O574" s="2"/>
      <c r="P574" s="2"/>
      <c r="Q574" s="2">
        <v>2171</v>
      </c>
      <c r="R574" s="2" t="s">
        <v>274</v>
      </c>
      <c r="S574" s="2">
        <v>0</v>
      </c>
      <c r="T574" s="2" t="s">
        <v>34</v>
      </c>
      <c r="U574" s="5">
        <v>2000</v>
      </c>
      <c r="V574" s="2"/>
      <c r="W574" s="2" t="s">
        <v>282</v>
      </c>
      <c r="X574" s="2" t="s">
        <v>405</v>
      </c>
      <c r="Y574" s="2" t="s">
        <v>283</v>
      </c>
      <c r="Z574" s="2" t="s">
        <v>488</v>
      </c>
      <c r="AA574" s="2" t="s">
        <v>347</v>
      </c>
      <c r="AB574" s="13">
        <v>30000</v>
      </c>
      <c r="AC574" s="13">
        <v>0</v>
      </c>
    </row>
    <row r="575" spans="1:29" x14ac:dyDescent="0.25">
      <c r="A575" s="2" t="str">
        <f t="shared" si="8"/>
        <v>1.3.4E12122210 INDUSTRÍAS REGULADASDIRECCIÓN GENERAL DE PROTECCIÓN Y SUSTENTABILIDAD</v>
      </c>
      <c r="C575" s="2" t="s">
        <v>487</v>
      </c>
      <c r="D575" s="2" t="s">
        <v>353</v>
      </c>
      <c r="E575" s="2" t="s">
        <v>368</v>
      </c>
      <c r="F575" s="2" t="s">
        <v>354</v>
      </c>
      <c r="G575" s="2" t="s">
        <v>371</v>
      </c>
      <c r="H575" s="2" t="s">
        <v>37</v>
      </c>
      <c r="I575" s="2" t="s">
        <v>380</v>
      </c>
      <c r="J575" s="2" t="s">
        <v>25</v>
      </c>
      <c r="K575" s="2" t="s">
        <v>394</v>
      </c>
      <c r="L575" s="2">
        <v>12</v>
      </c>
      <c r="M575" s="2">
        <v>1</v>
      </c>
      <c r="N575" s="2" t="s">
        <v>405</v>
      </c>
      <c r="O575" s="2"/>
      <c r="P575" s="2"/>
      <c r="Q575" s="2">
        <v>2221</v>
      </c>
      <c r="R575" s="2" t="s">
        <v>120</v>
      </c>
      <c r="S575" s="2">
        <v>0</v>
      </c>
      <c r="T575" s="2" t="s">
        <v>34</v>
      </c>
      <c r="U575" s="5">
        <v>2000</v>
      </c>
      <c r="V575" s="2"/>
      <c r="W575" s="2" t="s">
        <v>282</v>
      </c>
      <c r="X575" s="2" t="s">
        <v>405</v>
      </c>
      <c r="Y575" s="2" t="s">
        <v>283</v>
      </c>
      <c r="Z575" s="2" t="s">
        <v>488</v>
      </c>
      <c r="AA575" s="2" t="s">
        <v>347</v>
      </c>
      <c r="AB575" s="13">
        <v>20000</v>
      </c>
      <c r="AC575" s="13">
        <v>0</v>
      </c>
    </row>
    <row r="576" spans="1:29" x14ac:dyDescent="0.25">
      <c r="A576" s="2" t="str">
        <f t="shared" si="8"/>
        <v>1.3.4M4791110RECURSOS RECAUDADOS DE MANERA EFICIENTE PROGRAMADOSDIRECCIÓN GENERAL DE INGRESOS</v>
      </c>
      <c r="C576" s="2" t="s">
        <v>487</v>
      </c>
      <c r="D576" s="2" t="s">
        <v>353</v>
      </c>
      <c r="E576" s="2" t="s">
        <v>368</v>
      </c>
      <c r="F576" s="2" t="s">
        <v>354</v>
      </c>
      <c r="G576" s="2" t="s">
        <v>371</v>
      </c>
      <c r="H576" s="2" t="s">
        <v>37</v>
      </c>
      <c r="I576" s="2" t="s">
        <v>380</v>
      </c>
      <c r="J576" s="2" t="s">
        <v>152</v>
      </c>
      <c r="K576" s="2" t="s">
        <v>397</v>
      </c>
      <c r="L576" s="2">
        <v>4</v>
      </c>
      <c r="M576" s="2">
        <v>7</v>
      </c>
      <c r="N576" s="2" t="s">
        <v>411</v>
      </c>
      <c r="O576" s="2"/>
      <c r="P576" s="2"/>
      <c r="Q576" s="2">
        <v>9111</v>
      </c>
      <c r="R576" s="2" t="s">
        <v>322</v>
      </c>
      <c r="S576" s="2">
        <v>0</v>
      </c>
      <c r="T576" s="2" t="s">
        <v>34</v>
      </c>
      <c r="U576" s="5">
        <v>9000</v>
      </c>
      <c r="V576" s="2"/>
      <c r="W576" s="2" t="s">
        <v>311</v>
      </c>
      <c r="X576" s="2" t="s">
        <v>411</v>
      </c>
      <c r="Y576" s="2" t="s">
        <v>312</v>
      </c>
      <c r="Z576" s="2" t="s">
        <v>314</v>
      </c>
      <c r="AA576" s="2" t="s">
        <v>313</v>
      </c>
      <c r="AB576" s="13">
        <v>28000000</v>
      </c>
      <c r="AC576" s="13">
        <v>28000000</v>
      </c>
    </row>
    <row r="577" spans="1:29" x14ac:dyDescent="0.25">
      <c r="A577" s="2" t="str">
        <f t="shared" si="8"/>
        <v>1.3.4M4792110RECURSOS RECAUDADOS DE MANERA EFICIENTE PROGRAMADOSDIRECCIÓN GENERAL DE INGRESOS</v>
      </c>
      <c r="C577" s="2" t="s">
        <v>487</v>
      </c>
      <c r="D577" s="2" t="s">
        <v>353</v>
      </c>
      <c r="E577" s="2" t="s">
        <v>368</v>
      </c>
      <c r="F577" s="2" t="s">
        <v>354</v>
      </c>
      <c r="G577" s="2" t="s">
        <v>371</v>
      </c>
      <c r="H577" s="2" t="s">
        <v>37</v>
      </c>
      <c r="I577" s="2" t="s">
        <v>380</v>
      </c>
      <c r="J577" s="2" t="s">
        <v>152</v>
      </c>
      <c r="K577" s="2" t="s">
        <v>397</v>
      </c>
      <c r="L577" s="2">
        <v>4</v>
      </c>
      <c r="M577" s="2">
        <v>7</v>
      </c>
      <c r="N577" s="2" t="s">
        <v>411</v>
      </c>
      <c r="O577" s="2"/>
      <c r="P577" s="2"/>
      <c r="Q577" s="2">
        <v>9211</v>
      </c>
      <c r="R577" s="2" t="s">
        <v>323</v>
      </c>
      <c r="S577" s="2">
        <v>0</v>
      </c>
      <c r="T577" s="2" t="s">
        <v>34</v>
      </c>
      <c r="U577" s="5">
        <v>9000</v>
      </c>
      <c r="V577" s="2"/>
      <c r="W577" s="2" t="s">
        <v>311</v>
      </c>
      <c r="X577" s="2" t="s">
        <v>411</v>
      </c>
      <c r="Y577" s="2" t="s">
        <v>312</v>
      </c>
      <c r="Z577" s="2" t="s">
        <v>314</v>
      </c>
      <c r="AA577" s="2" t="s">
        <v>313</v>
      </c>
      <c r="AB577" s="13">
        <v>26500000</v>
      </c>
      <c r="AC577" s="13">
        <v>26500000</v>
      </c>
    </row>
    <row r="578" spans="1:29" x14ac:dyDescent="0.25">
      <c r="A578" s="2" t="str">
        <f t="shared" si="8"/>
        <v>1.3.4E12123510 INDUSTRÍAS REGULADASDIRECCIÓN GENERAL DE PROTECCIÓN Y SUSTENTABILIDAD</v>
      </c>
      <c r="C578" s="2" t="s">
        <v>487</v>
      </c>
      <c r="D578" s="2" t="s">
        <v>353</v>
      </c>
      <c r="E578" s="2" t="s">
        <v>368</v>
      </c>
      <c r="F578" s="2" t="s">
        <v>354</v>
      </c>
      <c r="G578" s="2" t="s">
        <v>371</v>
      </c>
      <c r="H578" s="2" t="s">
        <v>37</v>
      </c>
      <c r="I578" s="2" t="s">
        <v>380</v>
      </c>
      <c r="J578" s="2" t="s">
        <v>25</v>
      </c>
      <c r="K578" s="2" t="s">
        <v>394</v>
      </c>
      <c r="L578" s="2">
        <v>12</v>
      </c>
      <c r="M578" s="2">
        <v>1</v>
      </c>
      <c r="N578" s="2" t="s">
        <v>405</v>
      </c>
      <c r="O578" s="2"/>
      <c r="P578" s="2"/>
      <c r="Q578" s="2">
        <v>2351</v>
      </c>
      <c r="R578" s="2" t="s">
        <v>219</v>
      </c>
      <c r="S578" s="2">
        <v>0</v>
      </c>
      <c r="T578" s="2" t="s">
        <v>34</v>
      </c>
      <c r="U578" s="5">
        <v>2000</v>
      </c>
      <c r="V578" s="2"/>
      <c r="W578" s="2" t="s">
        <v>282</v>
      </c>
      <c r="X578" s="2" t="s">
        <v>405</v>
      </c>
      <c r="Y578" s="2" t="s">
        <v>283</v>
      </c>
      <c r="Z578" s="2" t="s">
        <v>488</v>
      </c>
      <c r="AA578" s="2" t="s">
        <v>347</v>
      </c>
      <c r="AB578" s="13">
        <v>15000</v>
      </c>
      <c r="AC578" s="13">
        <v>15000</v>
      </c>
    </row>
    <row r="579" spans="1:29" x14ac:dyDescent="0.25">
      <c r="A579" s="2" t="str">
        <f t="shared" ref="A579:A582" si="9">+CONCATENATE(H579,J579,L579,M579,Q579,S579,Z579,AA579)</f>
        <v>1.3.4E7552310SERVICIO DE MANTENIMIENTO DE ALUMBRADO PÚBLICODIRECCIÓN DE ALUMBRADO PÚBLICO</v>
      </c>
      <c r="C579" s="2" t="s">
        <v>487</v>
      </c>
      <c r="D579" s="2" t="s">
        <v>353</v>
      </c>
      <c r="E579" s="2" t="s">
        <v>368</v>
      </c>
      <c r="F579" s="2" t="s">
        <v>354</v>
      </c>
      <c r="G579" s="2" t="s">
        <v>371</v>
      </c>
      <c r="H579" s="2" t="s">
        <v>37</v>
      </c>
      <c r="I579" s="2" t="s">
        <v>380</v>
      </c>
      <c r="J579" s="2" t="s">
        <v>25</v>
      </c>
      <c r="K579" s="2" t="s">
        <v>394</v>
      </c>
      <c r="L579" s="2">
        <v>7</v>
      </c>
      <c r="M579" s="2">
        <v>5</v>
      </c>
      <c r="N579" s="2" t="s">
        <v>409</v>
      </c>
      <c r="O579" s="2"/>
      <c r="P579" s="2"/>
      <c r="Q579" s="2">
        <v>5231</v>
      </c>
      <c r="R579" s="2" t="s">
        <v>46</v>
      </c>
      <c r="S579" s="2">
        <v>0</v>
      </c>
      <c r="T579" s="2" t="s">
        <v>34</v>
      </c>
      <c r="U579" s="5">
        <v>5000</v>
      </c>
      <c r="V579" s="2"/>
      <c r="W579" s="2" t="s">
        <v>67</v>
      </c>
      <c r="X579" s="2" t="s">
        <v>409</v>
      </c>
      <c r="Y579" s="2" t="s">
        <v>69</v>
      </c>
      <c r="Z579" s="2" t="s">
        <v>87</v>
      </c>
      <c r="AA579" s="2" t="s">
        <v>95</v>
      </c>
      <c r="AB579" s="13">
        <v>10000</v>
      </c>
      <c r="AC579" s="13">
        <v>0</v>
      </c>
    </row>
    <row r="580" spans="1:29" x14ac:dyDescent="0.25">
      <c r="A580" s="2" t="str">
        <f t="shared" si="9"/>
        <v>1.3.4E7556210SERVICIO DE BACHEODIRECCIÓN GENERAL DE MANTENIMIENTO URBANO</v>
      </c>
      <c r="C580" s="2" t="s">
        <v>487</v>
      </c>
      <c r="D580" s="2" t="s">
        <v>353</v>
      </c>
      <c r="E580" s="2" t="s">
        <v>368</v>
      </c>
      <c r="F580" s="2" t="s">
        <v>354</v>
      </c>
      <c r="G580" s="2" t="s">
        <v>371</v>
      </c>
      <c r="H580" s="2" t="s">
        <v>37</v>
      </c>
      <c r="I580" s="2" t="s">
        <v>380</v>
      </c>
      <c r="J580" s="2" t="s">
        <v>25</v>
      </c>
      <c r="K580" s="2" t="s">
        <v>394</v>
      </c>
      <c r="L580" s="2">
        <v>7</v>
      </c>
      <c r="M580" s="2">
        <v>5</v>
      </c>
      <c r="N580" s="2" t="s">
        <v>409</v>
      </c>
      <c r="O580" s="2"/>
      <c r="P580" s="2"/>
      <c r="Q580" s="2">
        <v>5621</v>
      </c>
      <c r="R580" s="2" t="s">
        <v>85</v>
      </c>
      <c r="S580" s="2">
        <v>0</v>
      </c>
      <c r="T580" s="2" t="s">
        <v>34</v>
      </c>
      <c r="U580" s="5">
        <v>5000</v>
      </c>
      <c r="V580" s="2"/>
      <c r="W580" s="2" t="s">
        <v>67</v>
      </c>
      <c r="X580" s="2" t="s">
        <v>409</v>
      </c>
      <c r="Y580" s="2" t="s">
        <v>69</v>
      </c>
      <c r="Z580" s="2" t="s">
        <v>101</v>
      </c>
      <c r="AA580" s="2" t="s">
        <v>97</v>
      </c>
      <c r="AB580" s="13">
        <v>2000000</v>
      </c>
      <c r="AC580" s="13">
        <v>0</v>
      </c>
    </row>
    <row r="581" spans="1:29" x14ac:dyDescent="0.25">
      <c r="A581" s="2" t="str">
        <f t="shared" si="9"/>
        <v>1.3.4E7556210SERVICIOS DE PODA Y TALADIRECCIÓN GENERAL DE MANTENIMIENTO DE ESPACIOS PÚBLICOS</v>
      </c>
      <c r="C581" s="2" t="s">
        <v>487</v>
      </c>
      <c r="D581" s="2" t="s">
        <v>353</v>
      </c>
      <c r="E581" s="2" t="s">
        <v>368</v>
      </c>
      <c r="F581" s="2" t="s">
        <v>354</v>
      </c>
      <c r="G581" s="2" t="s">
        <v>371</v>
      </c>
      <c r="H581" s="2" t="s">
        <v>37</v>
      </c>
      <c r="I581" s="2" t="s">
        <v>380</v>
      </c>
      <c r="J581" s="2" t="s">
        <v>25</v>
      </c>
      <c r="K581" s="2" t="s">
        <v>394</v>
      </c>
      <c r="L581" s="2">
        <v>7</v>
      </c>
      <c r="M581" s="2">
        <v>5</v>
      </c>
      <c r="N581" s="2" t="s">
        <v>409</v>
      </c>
      <c r="O581" s="2"/>
      <c r="P581" s="2"/>
      <c r="Q581" s="2">
        <v>5621</v>
      </c>
      <c r="R581" s="2" t="s">
        <v>85</v>
      </c>
      <c r="S581" s="2">
        <v>0</v>
      </c>
      <c r="T581" s="2" t="s">
        <v>34</v>
      </c>
      <c r="U581" s="5">
        <v>5000</v>
      </c>
      <c r="V581" s="2"/>
      <c r="W581" s="2" t="s">
        <v>67</v>
      </c>
      <c r="X581" s="2" t="s">
        <v>409</v>
      </c>
      <c r="Y581" s="2" t="s">
        <v>69</v>
      </c>
      <c r="Z581" s="2" t="s">
        <v>86</v>
      </c>
      <c r="AA581" s="2" t="s">
        <v>70</v>
      </c>
      <c r="AB581" s="13">
        <v>1000000</v>
      </c>
      <c r="AC581" s="13">
        <v>0</v>
      </c>
    </row>
    <row r="582" spans="1:29" x14ac:dyDescent="0.25">
      <c r="A582" s="2" t="str">
        <f t="shared" si="9"/>
        <v>1.3.4E7556410SERVICIO DE MANTENIMIENTO DE ALUMBRADO PÚBLICODIRECCIÓN DE ALUMBRADO PÚBLICO</v>
      </c>
      <c r="C582" s="2" t="s">
        <v>487</v>
      </c>
      <c r="D582" s="2" t="s">
        <v>353</v>
      </c>
      <c r="E582" s="2" t="s">
        <v>368</v>
      </c>
      <c r="F582" s="2" t="s">
        <v>354</v>
      </c>
      <c r="G582" s="2" t="s">
        <v>371</v>
      </c>
      <c r="H582" s="2" t="s">
        <v>37</v>
      </c>
      <c r="I582" s="2" t="s">
        <v>380</v>
      </c>
      <c r="J582" s="2" t="s">
        <v>25</v>
      </c>
      <c r="K582" s="2" t="s">
        <v>394</v>
      </c>
      <c r="L582" s="2">
        <v>7</v>
      </c>
      <c r="M582" s="2">
        <v>5</v>
      </c>
      <c r="N582" s="2" t="s">
        <v>409</v>
      </c>
      <c r="O582" s="2"/>
      <c r="P582" s="2"/>
      <c r="Q582" s="2">
        <v>5641</v>
      </c>
      <c r="R582" s="2" t="s">
        <v>94</v>
      </c>
      <c r="S582" s="2">
        <v>0</v>
      </c>
      <c r="T582" s="2" t="s">
        <v>34</v>
      </c>
      <c r="U582" s="5">
        <v>5000</v>
      </c>
      <c r="V582" s="2"/>
      <c r="W582" s="2" t="s">
        <v>67</v>
      </c>
      <c r="X582" s="2" t="s">
        <v>409</v>
      </c>
      <c r="Y582" s="2" t="s">
        <v>69</v>
      </c>
      <c r="Z582" s="2" t="s">
        <v>87</v>
      </c>
      <c r="AA582" s="2" t="s">
        <v>95</v>
      </c>
      <c r="AB582" s="13">
        <v>45000</v>
      </c>
      <c r="AC582" s="13">
        <v>0</v>
      </c>
    </row>
  </sheetData>
  <autoFilter ref="A1:AC58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9"/>
  <sheetViews>
    <sheetView tabSelected="1" workbookViewId="0">
      <selection activeCell="G10" sqref="G10"/>
    </sheetView>
  </sheetViews>
  <sheetFormatPr baseColWidth="10" defaultColWidth="11.42578125" defaultRowHeight="15" x14ac:dyDescent="0.25"/>
  <cols>
    <col min="1" max="1" width="9.42578125" style="2" bestFit="1" customWidth="1"/>
    <col min="2" max="2" width="106" style="12" customWidth="1"/>
    <col min="3" max="3" width="24.5703125" style="56" bestFit="1" customWidth="1"/>
    <col min="4" max="16384" width="11.42578125" style="2"/>
  </cols>
  <sheetData>
    <row r="1" spans="1:3" ht="23.25" customHeight="1" x14ac:dyDescent="0.25">
      <c r="A1" s="145" t="s">
        <v>490</v>
      </c>
      <c r="B1" s="145"/>
      <c r="C1" s="145"/>
    </row>
    <row r="2" spans="1:3" ht="14.45" customHeight="1" x14ac:dyDescent="0.35">
      <c r="A2" s="145" t="s">
        <v>491</v>
      </c>
      <c r="B2" s="145"/>
      <c r="C2" s="145"/>
    </row>
    <row r="3" spans="1:3" ht="13.5" customHeight="1" x14ac:dyDescent="0.25">
      <c r="A3" s="145" t="s">
        <v>492</v>
      </c>
      <c r="B3" s="145" t="s">
        <v>493</v>
      </c>
      <c r="C3" s="146" t="s">
        <v>494</v>
      </c>
    </row>
    <row r="4" spans="1:3" ht="13.5" customHeight="1" x14ac:dyDescent="0.25">
      <c r="A4" s="145"/>
      <c r="B4" s="145"/>
      <c r="C4" s="146"/>
    </row>
    <row r="5" spans="1:3" ht="15.75" customHeight="1" x14ac:dyDescent="0.35">
      <c r="A5" s="75">
        <v>1</v>
      </c>
      <c r="B5" s="76" t="s">
        <v>495</v>
      </c>
      <c r="C5" s="77">
        <v>805044019.42999995</v>
      </c>
    </row>
    <row r="6" spans="1:3" ht="15.75" customHeight="1" x14ac:dyDescent="0.35">
      <c r="A6" s="78">
        <v>1.1000000000000001</v>
      </c>
      <c r="B6" s="79" t="s">
        <v>496</v>
      </c>
      <c r="C6" s="80">
        <v>4850485.5</v>
      </c>
    </row>
    <row r="7" spans="1:3" ht="15.75" customHeight="1" x14ac:dyDescent="0.25">
      <c r="A7" s="78" t="s">
        <v>497</v>
      </c>
      <c r="B7" s="79" t="s">
        <v>498</v>
      </c>
      <c r="C7" s="80">
        <v>4850485.5</v>
      </c>
    </row>
    <row r="8" spans="1:3" ht="15.75" customHeight="1" x14ac:dyDescent="0.25">
      <c r="A8" s="81" t="s">
        <v>499</v>
      </c>
      <c r="B8" s="82" t="s">
        <v>500</v>
      </c>
      <c r="C8" s="83">
        <v>4900.3500000000004</v>
      </c>
    </row>
    <row r="9" spans="1:3" ht="27.75" customHeight="1" x14ac:dyDescent="0.25">
      <c r="A9" s="81" t="s">
        <v>501</v>
      </c>
      <c r="B9" s="82" t="s">
        <v>502</v>
      </c>
      <c r="C9" s="83">
        <v>4767065.0999999996</v>
      </c>
    </row>
    <row r="10" spans="1:3" ht="15.75" customHeight="1" x14ac:dyDescent="0.35">
      <c r="A10" s="81" t="s">
        <v>503</v>
      </c>
      <c r="B10" s="82" t="s">
        <v>504</v>
      </c>
      <c r="C10" s="83">
        <v>0</v>
      </c>
    </row>
    <row r="11" spans="1:3" ht="15.75" customHeight="1" x14ac:dyDescent="0.25">
      <c r="A11" s="81" t="s">
        <v>505</v>
      </c>
      <c r="B11" s="82" t="s">
        <v>506</v>
      </c>
      <c r="C11" s="83">
        <v>78520.05</v>
      </c>
    </row>
    <row r="12" spans="1:3" ht="15.75" customHeight="1" x14ac:dyDescent="0.25">
      <c r="A12" s="81" t="s">
        <v>507</v>
      </c>
      <c r="B12" s="82" t="s">
        <v>508</v>
      </c>
      <c r="C12" s="83">
        <v>0</v>
      </c>
    </row>
    <row r="13" spans="1:3" ht="15.75" customHeight="1" x14ac:dyDescent="0.25">
      <c r="A13" s="81" t="s">
        <v>509</v>
      </c>
      <c r="B13" s="82" t="s">
        <v>510</v>
      </c>
      <c r="C13" s="83">
        <v>0</v>
      </c>
    </row>
    <row r="14" spans="1:3" ht="15.75" customHeight="1" x14ac:dyDescent="0.25">
      <c r="A14" s="81" t="s">
        <v>511</v>
      </c>
      <c r="B14" s="82" t="s">
        <v>512</v>
      </c>
      <c r="C14" s="83">
        <v>0</v>
      </c>
    </row>
    <row r="15" spans="1:3" ht="15.75" customHeight="1" x14ac:dyDescent="0.35">
      <c r="A15" s="78">
        <v>1.2</v>
      </c>
      <c r="B15" s="79" t="s">
        <v>513</v>
      </c>
      <c r="C15" s="80">
        <v>738324333.52999997</v>
      </c>
    </row>
    <row r="16" spans="1:3" ht="15.75" customHeight="1" x14ac:dyDescent="0.35">
      <c r="A16" s="78" t="s">
        <v>514</v>
      </c>
      <c r="B16" s="79" t="s">
        <v>515</v>
      </c>
      <c r="C16" s="80">
        <v>351218758.80000001</v>
      </c>
    </row>
    <row r="17" spans="1:3" ht="15.75" customHeight="1" x14ac:dyDescent="0.25">
      <c r="A17" s="81" t="s">
        <v>516</v>
      </c>
      <c r="B17" s="82" t="s">
        <v>517</v>
      </c>
      <c r="C17" s="83">
        <v>37567954.200000003</v>
      </c>
    </row>
    <row r="18" spans="1:3" ht="15.75" customHeight="1" x14ac:dyDescent="0.35">
      <c r="A18" s="81" t="s">
        <v>518</v>
      </c>
      <c r="B18" s="82" t="s">
        <v>519</v>
      </c>
      <c r="C18" s="83">
        <v>313650804.60000002</v>
      </c>
    </row>
    <row r="19" spans="1:3" ht="15.75" customHeight="1" x14ac:dyDescent="0.35">
      <c r="A19" s="78" t="s">
        <v>520</v>
      </c>
      <c r="B19" s="79" t="s">
        <v>521</v>
      </c>
      <c r="C19" s="80">
        <v>295605263.02999997</v>
      </c>
    </row>
    <row r="20" spans="1:3" ht="15.75" customHeight="1" x14ac:dyDescent="0.25">
      <c r="A20" s="81" t="s">
        <v>522</v>
      </c>
      <c r="B20" s="82" t="s">
        <v>523</v>
      </c>
      <c r="C20" s="83">
        <v>288910085.87</v>
      </c>
    </row>
    <row r="21" spans="1:3" ht="15.75" customHeight="1" x14ac:dyDescent="0.25">
      <c r="A21" s="81" t="s">
        <v>524</v>
      </c>
      <c r="B21" s="82" t="s">
        <v>525</v>
      </c>
      <c r="C21" s="83">
        <v>6695177.1600000001</v>
      </c>
    </row>
    <row r="22" spans="1:3" ht="15.75" customHeight="1" x14ac:dyDescent="0.25">
      <c r="A22" s="78" t="s">
        <v>526</v>
      </c>
      <c r="B22" s="79" t="s">
        <v>527</v>
      </c>
      <c r="C22" s="80">
        <v>91500311.700000003</v>
      </c>
    </row>
    <row r="23" spans="1:3" ht="15.75" customHeight="1" x14ac:dyDescent="0.25">
      <c r="A23" s="81" t="s">
        <v>528</v>
      </c>
      <c r="B23" s="82" t="s">
        <v>529</v>
      </c>
      <c r="C23" s="83">
        <v>87978138.150000006</v>
      </c>
    </row>
    <row r="24" spans="1:3" ht="15.75" customHeight="1" x14ac:dyDescent="0.25">
      <c r="A24" s="81" t="s">
        <v>530</v>
      </c>
      <c r="B24" s="82" t="s">
        <v>531</v>
      </c>
      <c r="C24" s="83">
        <v>1389723.3</v>
      </c>
    </row>
    <row r="25" spans="1:3" ht="15.75" customHeight="1" x14ac:dyDescent="0.25">
      <c r="A25" s="81" t="s">
        <v>532</v>
      </c>
      <c r="B25" s="82" t="s">
        <v>533</v>
      </c>
      <c r="C25" s="83">
        <v>2132450.25</v>
      </c>
    </row>
    <row r="26" spans="1:3" ht="15.75" customHeight="1" x14ac:dyDescent="0.25">
      <c r="A26" s="78">
        <v>1.3</v>
      </c>
      <c r="B26" s="79" t="s">
        <v>534</v>
      </c>
      <c r="C26" s="80">
        <v>0</v>
      </c>
    </row>
    <row r="27" spans="1:3" ht="15.75" customHeight="1" x14ac:dyDescent="0.35">
      <c r="A27" s="78">
        <v>1.4</v>
      </c>
      <c r="B27" s="79" t="s">
        <v>535</v>
      </c>
      <c r="C27" s="80">
        <v>0</v>
      </c>
    </row>
    <row r="28" spans="1:3" ht="15.75" customHeight="1" x14ac:dyDescent="0.25">
      <c r="A28" s="78">
        <v>1.5</v>
      </c>
      <c r="B28" s="79" t="s">
        <v>536</v>
      </c>
      <c r="C28" s="80">
        <v>0</v>
      </c>
    </row>
    <row r="29" spans="1:3" ht="15.75" customHeight="1" x14ac:dyDescent="0.25">
      <c r="A29" s="78">
        <v>1.6</v>
      </c>
      <c r="B29" s="79" t="s">
        <v>537</v>
      </c>
      <c r="C29" s="80">
        <v>0</v>
      </c>
    </row>
    <row r="30" spans="1:3" ht="15.75" customHeight="1" x14ac:dyDescent="0.35">
      <c r="A30" s="78">
        <v>1.7</v>
      </c>
      <c r="B30" s="79" t="s">
        <v>538</v>
      </c>
      <c r="C30" s="80">
        <v>61869200.399999999</v>
      </c>
    </row>
    <row r="31" spans="1:3" ht="15.75" customHeight="1" x14ac:dyDescent="0.35">
      <c r="A31" s="78" t="s">
        <v>178</v>
      </c>
      <c r="B31" s="79" t="s">
        <v>539</v>
      </c>
      <c r="C31" s="80">
        <v>16844040.149999999</v>
      </c>
    </row>
    <row r="32" spans="1:3" ht="15.75" customHeight="1" x14ac:dyDescent="0.35">
      <c r="A32" s="81" t="s">
        <v>540</v>
      </c>
      <c r="B32" s="82" t="s">
        <v>541</v>
      </c>
      <c r="C32" s="83">
        <v>16844040.149999999</v>
      </c>
    </row>
    <row r="33" spans="1:3" ht="15.75" customHeight="1" x14ac:dyDescent="0.35">
      <c r="A33" s="78" t="s">
        <v>205</v>
      </c>
      <c r="B33" s="79" t="s">
        <v>542</v>
      </c>
      <c r="C33" s="80">
        <v>35704824.75</v>
      </c>
    </row>
    <row r="34" spans="1:3" ht="15.75" customHeight="1" x14ac:dyDescent="0.35">
      <c r="A34" s="81" t="s">
        <v>543</v>
      </c>
      <c r="B34" s="82" t="s">
        <v>544</v>
      </c>
      <c r="C34" s="83">
        <v>35704824.75</v>
      </c>
    </row>
    <row r="35" spans="1:3" ht="15.75" customHeight="1" x14ac:dyDescent="0.35">
      <c r="A35" s="78" t="s">
        <v>545</v>
      </c>
      <c r="B35" s="79" t="s">
        <v>546</v>
      </c>
      <c r="C35" s="80">
        <v>1251.5999999999999</v>
      </c>
    </row>
    <row r="36" spans="1:3" ht="15.75" customHeight="1" x14ac:dyDescent="0.25">
      <c r="A36" s="81" t="s">
        <v>547</v>
      </c>
      <c r="B36" s="82" t="s">
        <v>548</v>
      </c>
      <c r="C36" s="83">
        <v>1251.5999999999999</v>
      </c>
    </row>
    <row r="37" spans="1:3" ht="15.75" customHeight="1" x14ac:dyDescent="0.25">
      <c r="A37" s="78" t="s">
        <v>549</v>
      </c>
      <c r="B37" s="79" t="s">
        <v>550</v>
      </c>
      <c r="C37" s="80">
        <v>8731957.5</v>
      </c>
    </row>
    <row r="38" spans="1:3" ht="15.75" customHeight="1" x14ac:dyDescent="0.25">
      <c r="A38" s="81" t="s">
        <v>551</v>
      </c>
      <c r="B38" s="82" t="s">
        <v>552</v>
      </c>
      <c r="C38" s="83">
        <v>8731957.5</v>
      </c>
    </row>
    <row r="39" spans="1:3" ht="15.75" customHeight="1" x14ac:dyDescent="0.35">
      <c r="A39" s="81" t="s">
        <v>553</v>
      </c>
      <c r="B39" s="82" t="s">
        <v>554</v>
      </c>
      <c r="C39" s="83">
        <v>0</v>
      </c>
    </row>
    <row r="40" spans="1:3" ht="15.75" customHeight="1" x14ac:dyDescent="0.35">
      <c r="A40" s="81" t="s">
        <v>555</v>
      </c>
      <c r="B40" s="82" t="s">
        <v>556</v>
      </c>
      <c r="C40" s="83">
        <v>0</v>
      </c>
    </row>
    <row r="41" spans="1:3" ht="15.75" customHeight="1" x14ac:dyDescent="0.25">
      <c r="A41" s="78" t="s">
        <v>557</v>
      </c>
      <c r="B41" s="79" t="s">
        <v>558</v>
      </c>
      <c r="C41" s="80">
        <v>587126.4</v>
      </c>
    </row>
    <row r="42" spans="1:3" ht="15.75" customHeight="1" x14ac:dyDescent="0.25">
      <c r="A42" s="81" t="s">
        <v>559</v>
      </c>
      <c r="B42" s="82" t="s">
        <v>558</v>
      </c>
      <c r="C42" s="83">
        <v>587126.4</v>
      </c>
    </row>
    <row r="43" spans="1:3" ht="15.75" customHeight="1" x14ac:dyDescent="0.35">
      <c r="A43" s="78" t="s">
        <v>560</v>
      </c>
      <c r="B43" s="79" t="s">
        <v>561</v>
      </c>
      <c r="C43" s="80">
        <v>0</v>
      </c>
    </row>
    <row r="44" spans="1:3" ht="15.75" customHeight="1" x14ac:dyDescent="0.35">
      <c r="A44" s="81" t="s">
        <v>562</v>
      </c>
      <c r="B44" s="82" t="s">
        <v>563</v>
      </c>
      <c r="C44" s="83">
        <v>0</v>
      </c>
    </row>
    <row r="45" spans="1:3" ht="15.75" customHeight="1" x14ac:dyDescent="0.35">
      <c r="A45" s="78">
        <v>1.8</v>
      </c>
      <c r="B45" s="79" t="s">
        <v>564</v>
      </c>
      <c r="C45" s="80">
        <v>0</v>
      </c>
    </row>
    <row r="46" spans="1:3" ht="15.75" customHeight="1" x14ac:dyDescent="0.35">
      <c r="A46" s="78" t="s">
        <v>565</v>
      </c>
      <c r="B46" s="79" t="s">
        <v>566</v>
      </c>
      <c r="C46" s="80">
        <v>0</v>
      </c>
    </row>
    <row r="47" spans="1:3" ht="15.75" customHeight="1" x14ac:dyDescent="0.35">
      <c r="A47" s="81" t="s">
        <v>567</v>
      </c>
      <c r="B47" s="82" t="s">
        <v>566</v>
      </c>
      <c r="C47" s="83">
        <v>0</v>
      </c>
    </row>
    <row r="48" spans="1:3" ht="15.75" customHeight="1" x14ac:dyDescent="0.35">
      <c r="A48" s="81" t="s">
        <v>568</v>
      </c>
      <c r="B48" s="82" t="s">
        <v>569</v>
      </c>
      <c r="C48" s="83">
        <v>0</v>
      </c>
    </row>
    <row r="49" spans="1:3" ht="31.5" customHeight="1" x14ac:dyDescent="0.35">
      <c r="A49" s="78">
        <v>1.9</v>
      </c>
      <c r="B49" s="79" t="s">
        <v>570</v>
      </c>
      <c r="C49" s="80">
        <v>0</v>
      </c>
    </row>
    <row r="50" spans="1:3" ht="15.75" customHeight="1" x14ac:dyDescent="0.35">
      <c r="A50" s="75">
        <v>2</v>
      </c>
      <c r="B50" s="76" t="s">
        <v>571</v>
      </c>
      <c r="C50" s="77">
        <v>0</v>
      </c>
    </row>
    <row r="51" spans="1:3" ht="15.75" customHeight="1" x14ac:dyDescent="0.35">
      <c r="A51" s="78">
        <v>2.1</v>
      </c>
      <c r="B51" s="79" t="s">
        <v>572</v>
      </c>
      <c r="C51" s="80">
        <v>0</v>
      </c>
    </row>
    <row r="52" spans="1:3" ht="15.75" customHeight="1" x14ac:dyDescent="0.35">
      <c r="A52" s="78">
        <v>2.2000000000000002</v>
      </c>
      <c r="B52" s="79" t="s">
        <v>573</v>
      </c>
      <c r="C52" s="80">
        <v>0</v>
      </c>
    </row>
    <row r="53" spans="1:3" ht="15.75" customHeight="1" x14ac:dyDescent="0.35">
      <c r="A53" s="78">
        <v>2.2999999999999998</v>
      </c>
      <c r="B53" s="79" t="s">
        <v>574</v>
      </c>
      <c r="C53" s="80">
        <v>0</v>
      </c>
    </row>
    <row r="54" spans="1:3" ht="15.75" customHeight="1" x14ac:dyDescent="0.35">
      <c r="A54" s="78">
        <v>2.4</v>
      </c>
      <c r="B54" s="79" t="s">
        <v>575</v>
      </c>
      <c r="C54" s="80">
        <v>0</v>
      </c>
    </row>
    <row r="55" spans="1:3" ht="15.75" customHeight="1" x14ac:dyDescent="0.35">
      <c r="A55" s="78">
        <v>2.5</v>
      </c>
      <c r="B55" s="79" t="s">
        <v>576</v>
      </c>
      <c r="C55" s="80">
        <v>0</v>
      </c>
    </row>
    <row r="56" spans="1:3" ht="15.75" customHeight="1" x14ac:dyDescent="0.35">
      <c r="A56" s="75">
        <v>3</v>
      </c>
      <c r="B56" s="76" t="s">
        <v>577</v>
      </c>
      <c r="C56" s="77">
        <v>0</v>
      </c>
    </row>
    <row r="57" spans="1:3" ht="15.75" customHeight="1" x14ac:dyDescent="0.25">
      <c r="A57" s="78">
        <v>3.1</v>
      </c>
      <c r="B57" s="79" t="s">
        <v>578</v>
      </c>
      <c r="C57" s="80">
        <v>0</v>
      </c>
    </row>
    <row r="58" spans="1:3" ht="15.75" customHeight="1" x14ac:dyDescent="0.35">
      <c r="A58" s="78" t="s">
        <v>221</v>
      </c>
      <c r="B58" s="79" t="s">
        <v>579</v>
      </c>
      <c r="C58" s="80">
        <v>0</v>
      </c>
    </row>
    <row r="59" spans="1:3" ht="15.75" customHeight="1" x14ac:dyDescent="0.25">
      <c r="A59" s="81" t="s">
        <v>580</v>
      </c>
      <c r="B59" s="82" t="s">
        <v>581</v>
      </c>
      <c r="C59" s="83">
        <v>0</v>
      </c>
    </row>
    <row r="60" spans="1:3" ht="35.25" customHeight="1" x14ac:dyDescent="0.35">
      <c r="A60" s="78">
        <v>3.2</v>
      </c>
      <c r="B60" s="79" t="s">
        <v>582</v>
      </c>
      <c r="C60" s="80">
        <v>0</v>
      </c>
    </row>
    <row r="61" spans="1:3" ht="15.75" customHeight="1" x14ac:dyDescent="0.35">
      <c r="A61" s="75">
        <v>4</v>
      </c>
      <c r="B61" s="76" t="s">
        <v>583</v>
      </c>
      <c r="C61" s="77">
        <v>583417630.34000003</v>
      </c>
    </row>
    <row r="62" spans="1:3" ht="15.75" customHeight="1" x14ac:dyDescent="0.25">
      <c r="A62" s="78">
        <v>4.0999999999999996</v>
      </c>
      <c r="B62" s="79" t="s">
        <v>584</v>
      </c>
      <c r="C62" s="80">
        <v>23186894.850000001</v>
      </c>
    </row>
    <row r="63" spans="1:3" ht="15.75" customHeight="1" x14ac:dyDescent="0.35">
      <c r="A63" s="78" t="s">
        <v>585</v>
      </c>
      <c r="B63" s="79" t="s">
        <v>586</v>
      </c>
      <c r="C63" s="80">
        <v>19190462.550000001</v>
      </c>
    </row>
    <row r="64" spans="1:3" ht="15.75" customHeight="1" x14ac:dyDescent="0.35">
      <c r="A64" s="81" t="s">
        <v>587</v>
      </c>
      <c r="B64" s="82" t="s">
        <v>588</v>
      </c>
      <c r="C64" s="83">
        <v>161638.04999999999</v>
      </c>
    </row>
    <row r="65" spans="1:3" ht="15.75" customHeight="1" x14ac:dyDescent="0.35">
      <c r="A65" s="81" t="s">
        <v>589</v>
      </c>
      <c r="B65" s="82" t="s">
        <v>590</v>
      </c>
      <c r="C65" s="83">
        <v>4387379.8499999996</v>
      </c>
    </row>
    <row r="66" spans="1:3" ht="15.75" customHeight="1" x14ac:dyDescent="0.35">
      <c r="A66" s="81" t="s">
        <v>591</v>
      </c>
      <c r="B66" s="82" t="s">
        <v>592</v>
      </c>
      <c r="C66" s="83">
        <v>14440856.85</v>
      </c>
    </row>
    <row r="67" spans="1:3" ht="15.75" customHeight="1" x14ac:dyDescent="0.25">
      <c r="A67" s="81" t="s">
        <v>593</v>
      </c>
      <c r="B67" s="82" t="s">
        <v>594</v>
      </c>
      <c r="C67" s="83">
        <v>140803.95000000001</v>
      </c>
    </row>
    <row r="68" spans="1:3" ht="15.75" customHeight="1" x14ac:dyDescent="0.35">
      <c r="A68" s="81" t="s">
        <v>595</v>
      </c>
      <c r="B68" s="82" t="s">
        <v>596</v>
      </c>
      <c r="C68" s="83">
        <v>59783.85</v>
      </c>
    </row>
    <row r="69" spans="1:3" ht="15.75" customHeight="1" x14ac:dyDescent="0.35">
      <c r="A69" s="78" t="s">
        <v>597</v>
      </c>
      <c r="B69" s="79" t="s">
        <v>598</v>
      </c>
      <c r="C69" s="80">
        <v>1282945.6499999999</v>
      </c>
    </row>
    <row r="70" spans="1:3" ht="15.75" customHeight="1" x14ac:dyDescent="0.25">
      <c r="A70" s="81" t="s">
        <v>599</v>
      </c>
      <c r="B70" s="82" t="s">
        <v>600</v>
      </c>
      <c r="C70" s="83">
        <v>1282945.6499999999</v>
      </c>
    </row>
    <row r="71" spans="1:3" ht="15.75" customHeight="1" x14ac:dyDescent="0.25">
      <c r="A71" s="78" t="s">
        <v>601</v>
      </c>
      <c r="B71" s="79" t="s">
        <v>602</v>
      </c>
      <c r="C71" s="84">
        <v>2234225.7000000002</v>
      </c>
    </row>
    <row r="72" spans="1:3" ht="15.75" customHeight="1" x14ac:dyDescent="0.35">
      <c r="A72" s="81" t="s">
        <v>603</v>
      </c>
      <c r="B72" s="82" t="s">
        <v>604</v>
      </c>
      <c r="C72" s="83">
        <v>366352.35</v>
      </c>
    </row>
    <row r="73" spans="1:3" ht="15.75" customHeight="1" x14ac:dyDescent="0.35">
      <c r="A73" s="81" t="s">
        <v>605</v>
      </c>
      <c r="B73" s="85" t="s">
        <v>606</v>
      </c>
      <c r="C73" s="83">
        <v>1853260.5</v>
      </c>
    </row>
    <row r="74" spans="1:3" ht="15.75" customHeight="1" x14ac:dyDescent="0.35">
      <c r="A74" s="81" t="s">
        <v>607</v>
      </c>
      <c r="B74" s="82" t="s">
        <v>608</v>
      </c>
      <c r="C74" s="83">
        <v>0</v>
      </c>
    </row>
    <row r="75" spans="1:3" ht="15.75" customHeight="1" x14ac:dyDescent="0.35">
      <c r="A75" s="81" t="s">
        <v>609</v>
      </c>
      <c r="B75" s="82" t="s">
        <v>610</v>
      </c>
      <c r="C75" s="83">
        <v>14612.85</v>
      </c>
    </row>
    <row r="76" spans="1:3" ht="15.75" customHeight="1" x14ac:dyDescent="0.25">
      <c r="A76" s="78" t="s">
        <v>611</v>
      </c>
      <c r="B76" s="79" t="s">
        <v>612</v>
      </c>
      <c r="C76" s="80">
        <v>479260.95</v>
      </c>
    </row>
    <row r="77" spans="1:3" ht="15.75" customHeight="1" x14ac:dyDescent="0.25">
      <c r="A77" s="81" t="s">
        <v>613</v>
      </c>
      <c r="B77" s="82" t="s">
        <v>614</v>
      </c>
      <c r="C77" s="83">
        <v>479260.95</v>
      </c>
    </row>
    <row r="78" spans="1:3" ht="15.75" customHeight="1" x14ac:dyDescent="0.25">
      <c r="A78" s="81" t="s">
        <v>615</v>
      </c>
      <c r="B78" s="82" t="s">
        <v>616</v>
      </c>
      <c r="C78" s="83">
        <v>0</v>
      </c>
    </row>
    <row r="79" spans="1:3" ht="15.75" customHeight="1" x14ac:dyDescent="0.25">
      <c r="A79" s="81" t="s">
        <v>617</v>
      </c>
      <c r="B79" s="82" t="s">
        <v>618</v>
      </c>
      <c r="C79" s="83">
        <v>0</v>
      </c>
    </row>
    <row r="80" spans="1:3" ht="15.75" customHeight="1" x14ac:dyDescent="0.35">
      <c r="A80" s="81" t="s">
        <v>619</v>
      </c>
      <c r="B80" s="82" t="s">
        <v>620</v>
      </c>
      <c r="C80" s="83">
        <v>0</v>
      </c>
    </row>
    <row r="81" spans="1:3" ht="15.75" customHeight="1" x14ac:dyDescent="0.35">
      <c r="A81" s="81" t="s">
        <v>621</v>
      </c>
      <c r="B81" s="82" t="s">
        <v>622</v>
      </c>
      <c r="C81" s="83">
        <v>0</v>
      </c>
    </row>
    <row r="82" spans="1:3" ht="15.75" customHeight="1" x14ac:dyDescent="0.25">
      <c r="A82" s="78">
        <v>4.3</v>
      </c>
      <c r="B82" s="79" t="s">
        <v>623</v>
      </c>
      <c r="C82" s="80">
        <v>509847376.94</v>
      </c>
    </row>
    <row r="83" spans="1:3" ht="15.75" customHeight="1" x14ac:dyDescent="0.35">
      <c r="A83" s="78" t="s">
        <v>624</v>
      </c>
      <c r="B83" s="79" t="s">
        <v>625</v>
      </c>
      <c r="C83" s="80">
        <v>25380625.199999999</v>
      </c>
    </row>
    <row r="84" spans="1:3" ht="15.75" customHeight="1" x14ac:dyDescent="0.25">
      <c r="A84" s="81" t="s">
        <v>626</v>
      </c>
      <c r="B84" s="82" t="s">
        <v>627</v>
      </c>
      <c r="C84" s="83">
        <v>11486500.199999999</v>
      </c>
    </row>
    <row r="85" spans="1:3" ht="15.75" customHeight="1" x14ac:dyDescent="0.25">
      <c r="A85" s="81" t="s">
        <v>628</v>
      </c>
      <c r="B85" s="82" t="s">
        <v>629</v>
      </c>
      <c r="C85" s="83">
        <v>7696746.75</v>
      </c>
    </row>
    <row r="86" spans="1:3" ht="15.75" customHeight="1" x14ac:dyDescent="0.25">
      <c r="A86" s="81" t="s">
        <v>630</v>
      </c>
      <c r="B86" s="82" t="s">
        <v>631</v>
      </c>
      <c r="C86" s="83">
        <v>1248303</v>
      </c>
    </row>
    <row r="87" spans="1:3" ht="15.75" customHeight="1" x14ac:dyDescent="0.35">
      <c r="A87" s="81" t="s">
        <v>632</v>
      </c>
      <c r="B87" s="82" t="s">
        <v>633</v>
      </c>
      <c r="C87" s="83">
        <v>4949075.25</v>
      </c>
    </row>
    <row r="88" spans="1:3" ht="15.75" customHeight="1" x14ac:dyDescent="0.35">
      <c r="A88" s="78" t="s">
        <v>634</v>
      </c>
      <c r="B88" s="79" t="s">
        <v>635</v>
      </c>
      <c r="C88" s="80">
        <v>15048098.1</v>
      </c>
    </row>
    <row r="89" spans="1:3" ht="15.75" customHeight="1" x14ac:dyDescent="0.35">
      <c r="A89" s="81" t="s">
        <v>636</v>
      </c>
      <c r="B89" s="82" t="s">
        <v>637</v>
      </c>
      <c r="C89" s="83">
        <v>14437564.050000001</v>
      </c>
    </row>
    <row r="90" spans="1:3" ht="15.75" customHeight="1" x14ac:dyDescent="0.35">
      <c r="A90" s="81" t="s">
        <v>638</v>
      </c>
      <c r="B90" s="82" t="s">
        <v>639</v>
      </c>
      <c r="C90" s="83">
        <v>610534.05000000005</v>
      </c>
    </row>
    <row r="91" spans="1:3" ht="15.75" customHeight="1" x14ac:dyDescent="0.35">
      <c r="A91" s="81" t="s">
        <v>640</v>
      </c>
      <c r="B91" s="82" t="s">
        <v>641</v>
      </c>
      <c r="C91" s="83">
        <v>0</v>
      </c>
    </row>
    <row r="92" spans="1:3" ht="15.75" customHeight="1" x14ac:dyDescent="0.25">
      <c r="A92" s="78" t="s">
        <v>642</v>
      </c>
      <c r="B92" s="79" t="s">
        <v>643</v>
      </c>
      <c r="C92" s="80">
        <v>105753584.48999999</v>
      </c>
    </row>
    <row r="93" spans="1:3" ht="15.75" customHeight="1" x14ac:dyDescent="0.25">
      <c r="A93" s="81" t="s">
        <v>644</v>
      </c>
      <c r="B93" s="82" t="s">
        <v>645</v>
      </c>
      <c r="C93" s="83">
        <v>97496554.469999999</v>
      </c>
    </row>
    <row r="94" spans="1:3" ht="15.75" customHeight="1" x14ac:dyDescent="0.25">
      <c r="A94" s="81" t="s">
        <v>646</v>
      </c>
      <c r="B94" s="82" t="s">
        <v>647</v>
      </c>
      <c r="C94" s="83">
        <v>2099997.9900000002</v>
      </c>
    </row>
    <row r="95" spans="1:3" ht="15.75" customHeight="1" x14ac:dyDescent="0.25">
      <c r="A95" s="81" t="s">
        <v>648</v>
      </c>
      <c r="B95" s="82" t="s">
        <v>649</v>
      </c>
      <c r="C95" s="83">
        <v>446795.46</v>
      </c>
    </row>
    <row r="96" spans="1:3" ht="15.75" customHeight="1" x14ac:dyDescent="0.25">
      <c r="A96" s="81" t="s">
        <v>650</v>
      </c>
      <c r="B96" s="82" t="s">
        <v>651</v>
      </c>
      <c r="C96" s="83">
        <v>0</v>
      </c>
    </row>
    <row r="97" spans="1:3" ht="15.75" customHeight="1" x14ac:dyDescent="0.25">
      <c r="A97" s="81" t="s">
        <v>652</v>
      </c>
      <c r="B97" s="82" t="s">
        <v>653</v>
      </c>
      <c r="C97" s="83">
        <v>0</v>
      </c>
    </row>
    <row r="98" spans="1:3" ht="15.75" customHeight="1" x14ac:dyDescent="0.35">
      <c r="A98" s="81" t="s">
        <v>654</v>
      </c>
      <c r="B98" s="82" t="s">
        <v>655</v>
      </c>
      <c r="C98" s="83">
        <v>5236478.8</v>
      </c>
    </row>
    <row r="99" spans="1:3" ht="15.75" customHeight="1" x14ac:dyDescent="0.35">
      <c r="A99" s="81" t="s">
        <v>656</v>
      </c>
      <c r="B99" s="82" t="s">
        <v>657</v>
      </c>
      <c r="C99" s="83">
        <v>473757.77</v>
      </c>
    </row>
    <row r="100" spans="1:3" ht="15.75" customHeight="1" x14ac:dyDescent="0.25">
      <c r="A100" s="78" t="s">
        <v>658</v>
      </c>
      <c r="B100" s="79" t="s">
        <v>659</v>
      </c>
      <c r="C100" s="80">
        <v>1074924.8999999999</v>
      </c>
    </row>
    <row r="101" spans="1:3" ht="15.75" customHeight="1" x14ac:dyDescent="0.35">
      <c r="A101" s="81" t="s">
        <v>660</v>
      </c>
      <c r="B101" s="82" t="s">
        <v>661</v>
      </c>
      <c r="C101" s="83">
        <v>722661.45</v>
      </c>
    </row>
    <row r="102" spans="1:3" ht="15.75" customHeight="1" x14ac:dyDescent="0.25">
      <c r="A102" s="81" t="s">
        <v>662</v>
      </c>
      <c r="B102" s="82" t="s">
        <v>663</v>
      </c>
      <c r="C102" s="83">
        <v>352263.45</v>
      </c>
    </row>
    <row r="103" spans="1:3" ht="15.75" customHeight="1" x14ac:dyDescent="0.25">
      <c r="A103" s="81" t="s">
        <v>664</v>
      </c>
      <c r="B103" s="82" t="s">
        <v>665</v>
      </c>
      <c r="C103" s="83">
        <v>0</v>
      </c>
    </row>
    <row r="104" spans="1:3" ht="15.75" customHeight="1" x14ac:dyDescent="0.35">
      <c r="A104" s="81" t="s">
        <v>666</v>
      </c>
      <c r="B104" s="82" t="s">
        <v>667</v>
      </c>
      <c r="C104" s="83">
        <v>0</v>
      </c>
    </row>
    <row r="105" spans="1:3" ht="15.75" customHeight="1" x14ac:dyDescent="0.25">
      <c r="A105" s="78" t="s">
        <v>668</v>
      </c>
      <c r="B105" s="79" t="s">
        <v>669</v>
      </c>
      <c r="C105" s="80">
        <v>45536680</v>
      </c>
    </row>
    <row r="106" spans="1:3" ht="15.75" customHeight="1" x14ac:dyDescent="0.25">
      <c r="A106" s="81" t="s">
        <v>670</v>
      </c>
      <c r="B106" s="82" t="s">
        <v>671</v>
      </c>
      <c r="C106" s="83">
        <v>2022310</v>
      </c>
    </row>
    <row r="107" spans="1:3" ht="15.75" customHeight="1" x14ac:dyDescent="0.25">
      <c r="A107" s="81" t="s">
        <v>672</v>
      </c>
      <c r="B107" s="82" t="s">
        <v>673</v>
      </c>
      <c r="C107" s="83">
        <v>43514370</v>
      </c>
    </row>
    <row r="108" spans="1:3" ht="15.75" customHeight="1" x14ac:dyDescent="0.25">
      <c r="A108" s="81" t="s">
        <v>674</v>
      </c>
      <c r="B108" s="82" t="s">
        <v>675</v>
      </c>
      <c r="C108" s="83">
        <v>0</v>
      </c>
    </row>
    <row r="109" spans="1:3" ht="15.75" customHeight="1" x14ac:dyDescent="0.35">
      <c r="A109" s="78" t="s">
        <v>676</v>
      </c>
      <c r="B109" s="79" t="s">
        <v>677</v>
      </c>
      <c r="C109" s="80">
        <v>4659953.8099999996</v>
      </c>
    </row>
    <row r="110" spans="1:3" ht="15.75" customHeight="1" x14ac:dyDescent="0.25">
      <c r="A110" s="81" t="s">
        <v>678</v>
      </c>
      <c r="B110" s="82" t="s">
        <v>679</v>
      </c>
      <c r="C110" s="83">
        <v>0</v>
      </c>
    </row>
    <row r="111" spans="1:3" ht="15.75" customHeight="1" x14ac:dyDescent="0.25">
      <c r="A111" s="81" t="s">
        <v>680</v>
      </c>
      <c r="B111" s="82" t="s">
        <v>681</v>
      </c>
      <c r="C111" s="83">
        <v>4593120.2</v>
      </c>
    </row>
    <row r="112" spans="1:3" ht="15.75" customHeight="1" x14ac:dyDescent="0.25">
      <c r="A112" s="81" t="s">
        <v>682</v>
      </c>
      <c r="B112" s="82" t="s">
        <v>683</v>
      </c>
      <c r="C112" s="83">
        <v>66833.61</v>
      </c>
    </row>
    <row r="113" spans="1:3" ht="15.75" customHeight="1" x14ac:dyDescent="0.35">
      <c r="A113" s="78" t="s">
        <v>684</v>
      </c>
      <c r="B113" s="79" t="s">
        <v>685</v>
      </c>
      <c r="C113" s="80">
        <v>0</v>
      </c>
    </row>
    <row r="114" spans="1:3" ht="15.75" customHeight="1" x14ac:dyDescent="0.25">
      <c r="A114" s="81" t="s">
        <v>686</v>
      </c>
      <c r="B114" s="82" t="s">
        <v>687</v>
      </c>
      <c r="C114" s="83">
        <v>0</v>
      </c>
    </row>
    <row r="115" spans="1:3" ht="15.75" customHeight="1" x14ac:dyDescent="0.25">
      <c r="A115" s="81" t="s">
        <v>688</v>
      </c>
      <c r="B115" s="82" t="s">
        <v>689</v>
      </c>
      <c r="C115" s="83">
        <v>0</v>
      </c>
    </row>
    <row r="116" spans="1:3" ht="15.75" customHeight="1" x14ac:dyDescent="0.25">
      <c r="A116" s="81" t="s">
        <v>690</v>
      </c>
      <c r="B116" s="82" t="s">
        <v>691</v>
      </c>
      <c r="C116" s="83">
        <v>0</v>
      </c>
    </row>
    <row r="117" spans="1:3" ht="15.75" customHeight="1" x14ac:dyDescent="0.35">
      <c r="A117" s="78" t="s">
        <v>692</v>
      </c>
      <c r="B117" s="79" t="s">
        <v>693</v>
      </c>
      <c r="C117" s="80">
        <v>118835.85</v>
      </c>
    </row>
    <row r="118" spans="1:3" ht="15.75" customHeight="1" x14ac:dyDescent="0.35">
      <c r="A118" s="81" t="s">
        <v>694</v>
      </c>
      <c r="B118" s="82" t="s">
        <v>695</v>
      </c>
      <c r="C118" s="83">
        <v>70934.850000000006</v>
      </c>
    </row>
    <row r="119" spans="1:3" ht="15.75" customHeight="1" x14ac:dyDescent="0.35">
      <c r="A119" s="81" t="s">
        <v>696</v>
      </c>
      <c r="B119" s="82" t="s">
        <v>697</v>
      </c>
      <c r="C119" s="83">
        <v>0</v>
      </c>
    </row>
    <row r="120" spans="1:3" ht="15.75" customHeight="1" x14ac:dyDescent="0.25">
      <c r="A120" s="81" t="s">
        <v>698</v>
      </c>
      <c r="B120" s="82" t="s">
        <v>699</v>
      </c>
      <c r="C120" s="83">
        <v>0</v>
      </c>
    </row>
    <row r="121" spans="1:3" ht="15.75" customHeight="1" x14ac:dyDescent="0.25">
      <c r="A121" s="81" t="s">
        <v>700</v>
      </c>
      <c r="B121" s="82" t="s">
        <v>701</v>
      </c>
      <c r="C121" s="83">
        <v>47901</v>
      </c>
    </row>
    <row r="122" spans="1:3" ht="15.75" customHeight="1" x14ac:dyDescent="0.25">
      <c r="A122" s="78" t="s">
        <v>702</v>
      </c>
      <c r="B122" s="79" t="s">
        <v>703</v>
      </c>
      <c r="C122" s="80">
        <v>252801.14</v>
      </c>
    </row>
    <row r="123" spans="1:3" ht="15.75" customHeight="1" x14ac:dyDescent="0.25">
      <c r="A123" s="81" t="s">
        <v>704</v>
      </c>
      <c r="B123" s="82" t="s">
        <v>705</v>
      </c>
      <c r="C123" s="83">
        <v>227115</v>
      </c>
    </row>
    <row r="124" spans="1:3" ht="15.75" customHeight="1" x14ac:dyDescent="0.25">
      <c r="A124" s="81" t="s">
        <v>706</v>
      </c>
      <c r="B124" s="82" t="s">
        <v>707</v>
      </c>
      <c r="C124" s="83">
        <v>0</v>
      </c>
    </row>
    <row r="125" spans="1:3" ht="15.75" customHeight="1" x14ac:dyDescent="0.25">
      <c r="A125" s="81" t="s">
        <v>708</v>
      </c>
      <c r="B125" s="82" t="s">
        <v>709</v>
      </c>
      <c r="C125" s="83">
        <v>0</v>
      </c>
    </row>
    <row r="126" spans="1:3" ht="15.75" customHeight="1" x14ac:dyDescent="0.35">
      <c r="A126" s="81" t="s">
        <v>710</v>
      </c>
      <c r="B126" s="82" t="s">
        <v>711</v>
      </c>
      <c r="C126" s="83">
        <v>10856.2</v>
      </c>
    </row>
    <row r="127" spans="1:3" ht="15.75" customHeight="1" x14ac:dyDescent="0.35">
      <c r="A127" s="81" t="s">
        <v>712</v>
      </c>
      <c r="B127" s="82" t="s">
        <v>713</v>
      </c>
      <c r="C127" s="83">
        <v>14604.37</v>
      </c>
    </row>
    <row r="128" spans="1:3" ht="15.75" customHeight="1" x14ac:dyDescent="0.35">
      <c r="A128" s="81" t="s">
        <v>714</v>
      </c>
      <c r="B128" s="82" t="s">
        <v>667</v>
      </c>
      <c r="C128" s="83">
        <v>225.57</v>
      </c>
    </row>
    <row r="129" spans="1:3" ht="15.75" customHeight="1" x14ac:dyDescent="0.35">
      <c r="A129" s="78" t="s">
        <v>715</v>
      </c>
      <c r="B129" s="79" t="s">
        <v>716</v>
      </c>
      <c r="C129" s="80">
        <v>275088068.85000002</v>
      </c>
    </row>
    <row r="130" spans="1:3" ht="15.75" customHeight="1" x14ac:dyDescent="0.25">
      <c r="A130" s="81" t="s">
        <v>717</v>
      </c>
      <c r="B130" s="82" t="s">
        <v>718</v>
      </c>
      <c r="C130" s="83">
        <v>131241182.09999999</v>
      </c>
    </row>
    <row r="131" spans="1:3" ht="15.75" customHeight="1" x14ac:dyDescent="0.25">
      <c r="A131" s="81" t="s">
        <v>719</v>
      </c>
      <c r="B131" s="82" t="s">
        <v>720</v>
      </c>
      <c r="C131" s="83">
        <v>12504145.5</v>
      </c>
    </row>
    <row r="132" spans="1:3" ht="15.75" customHeight="1" x14ac:dyDescent="0.25">
      <c r="A132" s="81" t="s">
        <v>721</v>
      </c>
      <c r="B132" s="82" t="s">
        <v>722</v>
      </c>
      <c r="C132" s="83">
        <v>13610810.85</v>
      </c>
    </row>
    <row r="133" spans="1:3" ht="15.75" customHeight="1" x14ac:dyDescent="0.35">
      <c r="A133" s="81" t="s">
        <v>723</v>
      </c>
      <c r="B133" s="82" t="s">
        <v>724</v>
      </c>
      <c r="C133" s="83">
        <v>270366.59999999998</v>
      </c>
    </row>
    <row r="134" spans="1:3" ht="15.75" customHeight="1" x14ac:dyDescent="0.35">
      <c r="A134" s="81" t="s">
        <v>725</v>
      </c>
      <c r="B134" s="82" t="s">
        <v>726</v>
      </c>
      <c r="C134" s="83">
        <v>29626398.899999999</v>
      </c>
    </row>
    <row r="135" spans="1:3" ht="15.75" customHeight="1" x14ac:dyDescent="0.25">
      <c r="A135" s="81" t="s">
        <v>727</v>
      </c>
      <c r="B135" s="82" t="s">
        <v>728</v>
      </c>
      <c r="C135" s="83">
        <v>4443960.1500000004</v>
      </c>
    </row>
    <row r="136" spans="1:3" ht="15.75" customHeight="1" x14ac:dyDescent="0.25">
      <c r="A136" s="81" t="s">
        <v>729</v>
      </c>
      <c r="B136" s="82" t="s">
        <v>730</v>
      </c>
      <c r="C136" s="83">
        <v>73615965.150000006</v>
      </c>
    </row>
    <row r="137" spans="1:3" ht="15.75" customHeight="1" x14ac:dyDescent="0.25">
      <c r="A137" s="81" t="s">
        <v>731</v>
      </c>
      <c r="B137" s="82" t="s">
        <v>732</v>
      </c>
      <c r="C137" s="83">
        <v>9775239.5999999996</v>
      </c>
    </row>
    <row r="138" spans="1:3" ht="15.75" customHeight="1" x14ac:dyDescent="0.35">
      <c r="A138" s="78" t="s">
        <v>733</v>
      </c>
      <c r="B138" s="79" t="s">
        <v>734</v>
      </c>
      <c r="C138" s="80">
        <v>2163462</v>
      </c>
    </row>
    <row r="139" spans="1:3" ht="15.75" customHeight="1" x14ac:dyDescent="0.25">
      <c r="A139" s="81" t="s">
        <v>735</v>
      </c>
      <c r="B139" s="82" t="s">
        <v>736</v>
      </c>
      <c r="C139" s="83">
        <v>234052.35</v>
      </c>
    </row>
    <row r="140" spans="1:3" ht="15.75" customHeight="1" x14ac:dyDescent="0.25">
      <c r="A140" s="81" t="s">
        <v>737</v>
      </c>
      <c r="B140" s="82" t="s">
        <v>738</v>
      </c>
      <c r="C140" s="83">
        <v>0</v>
      </c>
    </row>
    <row r="141" spans="1:3" ht="15.75" customHeight="1" x14ac:dyDescent="0.25">
      <c r="A141" s="81" t="s">
        <v>739</v>
      </c>
      <c r="B141" s="82" t="s">
        <v>740</v>
      </c>
      <c r="C141" s="83">
        <v>0</v>
      </c>
    </row>
    <row r="142" spans="1:3" ht="15.75" customHeight="1" x14ac:dyDescent="0.25">
      <c r="A142" s="81" t="s">
        <v>741</v>
      </c>
      <c r="B142" s="82" t="s">
        <v>742</v>
      </c>
      <c r="C142" s="83">
        <v>0</v>
      </c>
    </row>
    <row r="143" spans="1:3" ht="15.75" customHeight="1" x14ac:dyDescent="0.35">
      <c r="A143" s="81" t="s">
        <v>743</v>
      </c>
      <c r="B143" s="82" t="s">
        <v>744</v>
      </c>
      <c r="C143" s="83">
        <v>0</v>
      </c>
    </row>
    <row r="144" spans="1:3" ht="15.75" customHeight="1" x14ac:dyDescent="0.35">
      <c r="A144" s="81" t="s">
        <v>745</v>
      </c>
      <c r="B144" s="82" t="s">
        <v>746</v>
      </c>
      <c r="C144" s="83">
        <v>1926109.5</v>
      </c>
    </row>
    <row r="145" spans="1:3" ht="15.75" customHeight="1" x14ac:dyDescent="0.35">
      <c r="A145" s="81" t="s">
        <v>747</v>
      </c>
      <c r="B145" s="82" t="s">
        <v>748</v>
      </c>
      <c r="C145" s="83">
        <v>0</v>
      </c>
    </row>
    <row r="146" spans="1:3" ht="15.75" customHeight="1" x14ac:dyDescent="0.35">
      <c r="A146" s="81" t="s">
        <v>749</v>
      </c>
      <c r="B146" s="82" t="s">
        <v>750</v>
      </c>
      <c r="C146" s="83">
        <v>3300.15</v>
      </c>
    </row>
    <row r="147" spans="1:3" ht="15.75" customHeight="1" x14ac:dyDescent="0.35">
      <c r="A147" s="78" t="s">
        <v>751</v>
      </c>
      <c r="B147" s="79" t="s">
        <v>752</v>
      </c>
      <c r="C147" s="80">
        <v>580010.55000000005</v>
      </c>
    </row>
    <row r="148" spans="1:3" ht="15.75" customHeight="1" x14ac:dyDescent="0.35">
      <c r="A148" s="81" t="s">
        <v>753</v>
      </c>
      <c r="B148" s="82" t="s">
        <v>754</v>
      </c>
      <c r="C148" s="83">
        <v>297571.05</v>
      </c>
    </row>
    <row r="149" spans="1:3" ht="15.75" customHeight="1" x14ac:dyDescent="0.35">
      <c r="A149" s="81" t="s">
        <v>755</v>
      </c>
      <c r="B149" s="82" t="s">
        <v>756</v>
      </c>
      <c r="C149" s="83">
        <v>231092.4</v>
      </c>
    </row>
    <row r="150" spans="1:3" ht="15.75" customHeight="1" x14ac:dyDescent="0.35">
      <c r="A150" s="81" t="s">
        <v>757</v>
      </c>
      <c r="B150" s="82" t="s">
        <v>758</v>
      </c>
      <c r="C150" s="83">
        <v>51347.1</v>
      </c>
    </row>
    <row r="151" spans="1:3" ht="15.75" customHeight="1" x14ac:dyDescent="0.35">
      <c r="A151" s="78" t="s">
        <v>759</v>
      </c>
      <c r="B151" s="79" t="s">
        <v>760</v>
      </c>
      <c r="C151" s="80">
        <v>26732918.100000001</v>
      </c>
    </row>
    <row r="152" spans="1:3" ht="15.75" customHeight="1" x14ac:dyDescent="0.25">
      <c r="A152" s="81" t="s">
        <v>761</v>
      </c>
      <c r="B152" s="82" t="s">
        <v>762</v>
      </c>
      <c r="C152" s="83">
        <v>25177839.75</v>
      </c>
    </row>
    <row r="153" spans="1:3" ht="15.75" customHeight="1" x14ac:dyDescent="0.35">
      <c r="A153" s="81" t="s">
        <v>763</v>
      </c>
      <c r="B153" s="82" t="s">
        <v>764</v>
      </c>
      <c r="C153" s="83">
        <v>330566.25</v>
      </c>
    </row>
    <row r="154" spans="1:3" ht="15.75" customHeight="1" x14ac:dyDescent="0.25">
      <c r="A154" s="81" t="s">
        <v>765</v>
      </c>
      <c r="B154" s="82" t="s">
        <v>766</v>
      </c>
      <c r="C154" s="83">
        <v>1224512.1000000001</v>
      </c>
    </row>
    <row r="155" spans="1:3" ht="15.75" customHeight="1" x14ac:dyDescent="0.35">
      <c r="A155" s="78" t="s">
        <v>767</v>
      </c>
      <c r="B155" s="79" t="s">
        <v>768</v>
      </c>
      <c r="C155" s="80">
        <v>7457413.9500000002</v>
      </c>
    </row>
    <row r="156" spans="1:3" ht="15.75" customHeight="1" x14ac:dyDescent="0.35">
      <c r="A156" s="81" t="s">
        <v>769</v>
      </c>
      <c r="B156" s="82" t="s">
        <v>770</v>
      </c>
      <c r="C156" s="83">
        <v>26308.799999999999</v>
      </c>
    </row>
    <row r="157" spans="1:3" ht="15.75" customHeight="1" x14ac:dyDescent="0.35">
      <c r="A157" s="81" t="s">
        <v>771</v>
      </c>
      <c r="B157" s="82" t="s">
        <v>772</v>
      </c>
      <c r="C157" s="83">
        <v>304673.25</v>
      </c>
    </row>
    <row r="158" spans="1:3" ht="15.75" customHeight="1" x14ac:dyDescent="0.35">
      <c r="A158" s="81" t="s">
        <v>773</v>
      </c>
      <c r="B158" s="82" t="s">
        <v>774</v>
      </c>
      <c r="C158" s="83">
        <v>7713.3</v>
      </c>
    </row>
    <row r="159" spans="1:3" ht="15.75" customHeight="1" x14ac:dyDescent="0.35">
      <c r="A159" s="81" t="s">
        <v>775</v>
      </c>
      <c r="B159" s="82" t="s">
        <v>776</v>
      </c>
      <c r="C159" s="83">
        <v>0</v>
      </c>
    </row>
    <row r="160" spans="1:3" ht="15.75" customHeight="1" x14ac:dyDescent="0.25">
      <c r="A160" s="81" t="s">
        <v>777</v>
      </c>
      <c r="B160" s="82" t="s">
        <v>778</v>
      </c>
      <c r="C160" s="83">
        <v>3119248.65</v>
      </c>
    </row>
    <row r="161" spans="1:3" ht="15.75" customHeight="1" x14ac:dyDescent="0.25">
      <c r="A161" s="81" t="s">
        <v>779</v>
      </c>
      <c r="B161" s="82" t="s">
        <v>780</v>
      </c>
      <c r="C161" s="83">
        <v>3999469.95</v>
      </c>
    </row>
    <row r="162" spans="1:3" ht="15.75" customHeight="1" x14ac:dyDescent="0.35">
      <c r="A162" s="78">
        <v>4.4000000000000004</v>
      </c>
      <c r="B162" s="79" t="s">
        <v>781</v>
      </c>
      <c r="C162" s="80">
        <v>11030614.35</v>
      </c>
    </row>
    <row r="163" spans="1:3" ht="15.75" customHeight="1" x14ac:dyDescent="0.35">
      <c r="A163" s="78" t="s">
        <v>782</v>
      </c>
      <c r="B163" s="79" t="s">
        <v>783</v>
      </c>
      <c r="C163" s="80">
        <v>11030614.35</v>
      </c>
    </row>
    <row r="164" spans="1:3" ht="15.75" customHeight="1" x14ac:dyDescent="0.25">
      <c r="A164" s="81" t="s">
        <v>784</v>
      </c>
      <c r="B164" s="82" t="s">
        <v>785</v>
      </c>
      <c r="C164" s="83">
        <v>635773.94999999995</v>
      </c>
    </row>
    <row r="165" spans="1:3" ht="15.75" customHeight="1" x14ac:dyDescent="0.25">
      <c r="A165" s="81" t="s">
        <v>786</v>
      </c>
      <c r="B165" s="82" t="s">
        <v>787</v>
      </c>
      <c r="C165" s="83">
        <v>814089.15</v>
      </c>
    </row>
    <row r="166" spans="1:3" ht="15.75" customHeight="1" x14ac:dyDescent="0.25">
      <c r="A166" s="81" t="s">
        <v>788</v>
      </c>
      <c r="B166" s="82" t="s">
        <v>789</v>
      </c>
      <c r="C166" s="83">
        <v>0</v>
      </c>
    </row>
    <row r="167" spans="1:3" ht="15.75" customHeight="1" x14ac:dyDescent="0.25">
      <c r="A167" s="81" t="s">
        <v>790</v>
      </c>
      <c r="B167" s="82" t="s">
        <v>791</v>
      </c>
      <c r="C167" s="83">
        <v>9580751.25</v>
      </c>
    </row>
    <row r="168" spans="1:3" ht="15.75" customHeight="1" x14ac:dyDescent="0.35">
      <c r="A168" s="81" t="s">
        <v>792</v>
      </c>
      <c r="B168" s="82" t="s">
        <v>793</v>
      </c>
      <c r="C168" s="83">
        <v>0</v>
      </c>
    </row>
    <row r="169" spans="1:3" ht="15.75" customHeight="1" x14ac:dyDescent="0.35">
      <c r="A169" s="78">
        <v>4.5</v>
      </c>
      <c r="B169" s="79" t="s">
        <v>794</v>
      </c>
      <c r="C169" s="80">
        <v>39352744.200000003</v>
      </c>
    </row>
    <row r="170" spans="1:3" ht="15.75" customHeight="1" x14ac:dyDescent="0.35">
      <c r="A170" s="78" t="s">
        <v>795</v>
      </c>
      <c r="B170" s="79" t="s">
        <v>539</v>
      </c>
      <c r="C170" s="80">
        <v>13087193.699999999</v>
      </c>
    </row>
    <row r="171" spans="1:3" ht="15.75" customHeight="1" x14ac:dyDescent="0.35">
      <c r="A171" s="81" t="s">
        <v>796</v>
      </c>
      <c r="B171" s="82" t="s">
        <v>541</v>
      </c>
      <c r="C171" s="83">
        <v>13087193.699999999</v>
      </c>
    </row>
    <row r="172" spans="1:3" ht="15.75" customHeight="1" x14ac:dyDescent="0.35">
      <c r="A172" s="78" t="s">
        <v>797</v>
      </c>
      <c r="B172" s="79" t="s">
        <v>542</v>
      </c>
      <c r="C172" s="80">
        <v>23012075.100000001</v>
      </c>
    </row>
    <row r="173" spans="1:3" ht="15.75" customHeight="1" x14ac:dyDescent="0.35">
      <c r="A173" s="81" t="s">
        <v>798</v>
      </c>
      <c r="B173" s="82" t="s">
        <v>544</v>
      </c>
      <c r="C173" s="83">
        <v>23012075.100000001</v>
      </c>
    </row>
    <row r="174" spans="1:3" ht="15.75" customHeight="1" x14ac:dyDescent="0.35">
      <c r="A174" s="78" t="s">
        <v>799</v>
      </c>
      <c r="B174" s="79" t="s">
        <v>546</v>
      </c>
      <c r="C174" s="80">
        <v>1442897.4</v>
      </c>
    </row>
    <row r="175" spans="1:3" ht="15.75" customHeight="1" x14ac:dyDescent="0.25">
      <c r="A175" s="81" t="s">
        <v>800</v>
      </c>
      <c r="B175" s="82" t="s">
        <v>548</v>
      </c>
      <c r="C175" s="83">
        <v>1442897.4</v>
      </c>
    </row>
    <row r="176" spans="1:3" ht="15.75" customHeight="1" x14ac:dyDescent="0.25">
      <c r="A176" s="78" t="s">
        <v>801</v>
      </c>
      <c r="B176" s="79" t="s">
        <v>550</v>
      </c>
      <c r="C176" s="80">
        <v>1612322.25</v>
      </c>
    </row>
    <row r="177" spans="1:3" ht="15.75" customHeight="1" x14ac:dyDescent="0.25">
      <c r="A177" s="81" t="s">
        <v>802</v>
      </c>
      <c r="B177" s="82" t="s">
        <v>552</v>
      </c>
      <c r="C177" s="83">
        <v>1612322.25</v>
      </c>
    </row>
    <row r="178" spans="1:3" ht="15.75" customHeight="1" x14ac:dyDescent="0.35">
      <c r="A178" s="81" t="s">
        <v>803</v>
      </c>
      <c r="B178" s="82" t="s">
        <v>554</v>
      </c>
      <c r="C178" s="83">
        <v>0</v>
      </c>
    </row>
    <row r="179" spans="1:3" ht="15.75" customHeight="1" x14ac:dyDescent="0.35">
      <c r="A179" s="81" t="s">
        <v>804</v>
      </c>
      <c r="B179" s="82" t="s">
        <v>556</v>
      </c>
      <c r="C179" s="83">
        <v>0</v>
      </c>
    </row>
    <row r="180" spans="1:3" ht="15.75" customHeight="1" x14ac:dyDescent="0.25">
      <c r="A180" s="78" t="s">
        <v>805</v>
      </c>
      <c r="B180" s="79" t="s">
        <v>558</v>
      </c>
      <c r="C180" s="80">
        <v>198255.75</v>
      </c>
    </row>
    <row r="181" spans="1:3" ht="15.75" customHeight="1" x14ac:dyDescent="0.25">
      <c r="A181" s="81" t="s">
        <v>806</v>
      </c>
      <c r="B181" s="82" t="s">
        <v>558</v>
      </c>
      <c r="C181" s="83">
        <v>198255.75</v>
      </c>
    </row>
    <row r="182" spans="1:3" ht="15.75" customHeight="1" x14ac:dyDescent="0.35">
      <c r="A182" s="78" t="s">
        <v>807</v>
      </c>
      <c r="B182" s="79" t="s">
        <v>561</v>
      </c>
      <c r="C182" s="80">
        <v>0</v>
      </c>
    </row>
    <row r="183" spans="1:3" ht="15.75" customHeight="1" x14ac:dyDescent="0.35">
      <c r="A183" s="81" t="s">
        <v>808</v>
      </c>
      <c r="B183" s="82" t="s">
        <v>563</v>
      </c>
      <c r="C183" s="83">
        <v>0</v>
      </c>
    </row>
    <row r="184" spans="1:3" ht="35.25" customHeight="1" x14ac:dyDescent="0.35">
      <c r="A184" s="78">
        <v>4.5999999999999996</v>
      </c>
      <c r="B184" s="79" t="s">
        <v>809</v>
      </c>
      <c r="C184" s="80">
        <v>0</v>
      </c>
    </row>
    <row r="185" spans="1:3" ht="15.75" customHeight="1" x14ac:dyDescent="0.35">
      <c r="A185" s="75">
        <v>5</v>
      </c>
      <c r="B185" s="76" t="s">
        <v>810</v>
      </c>
      <c r="C185" s="77">
        <v>25537866.079999998</v>
      </c>
    </row>
    <row r="186" spans="1:3" ht="15.75" customHeight="1" x14ac:dyDescent="0.35">
      <c r="A186" s="78">
        <v>5.0999999999999996</v>
      </c>
      <c r="B186" s="79" t="s">
        <v>810</v>
      </c>
      <c r="C186" s="80">
        <v>25537866.079999998</v>
      </c>
    </row>
    <row r="187" spans="1:3" ht="15.75" customHeight="1" x14ac:dyDescent="0.25">
      <c r="A187" s="78" t="s">
        <v>811</v>
      </c>
      <c r="B187" s="79" t="s">
        <v>812</v>
      </c>
      <c r="C187" s="84">
        <v>607951.05000000005</v>
      </c>
    </row>
    <row r="188" spans="1:3" ht="15.75" customHeight="1" x14ac:dyDescent="0.25">
      <c r="A188" s="81" t="s">
        <v>813</v>
      </c>
      <c r="B188" s="82" t="s">
        <v>614</v>
      </c>
      <c r="C188" s="83">
        <v>0</v>
      </c>
    </row>
    <row r="189" spans="1:3" ht="15.75" customHeight="1" x14ac:dyDescent="0.25">
      <c r="A189" s="81" t="s">
        <v>814</v>
      </c>
      <c r="B189" s="82" t="s">
        <v>616</v>
      </c>
      <c r="C189" s="83">
        <v>0</v>
      </c>
    </row>
    <row r="190" spans="1:3" ht="15.75" customHeight="1" x14ac:dyDescent="0.25">
      <c r="A190" s="81" t="s">
        <v>815</v>
      </c>
      <c r="B190" s="82" t="s">
        <v>618</v>
      </c>
      <c r="C190" s="83">
        <v>0</v>
      </c>
    </row>
    <row r="191" spans="1:3" ht="15.75" customHeight="1" x14ac:dyDescent="0.35">
      <c r="A191" s="81" t="s">
        <v>816</v>
      </c>
      <c r="B191" s="82" t="s">
        <v>620</v>
      </c>
      <c r="C191" s="83">
        <v>0</v>
      </c>
    </row>
    <row r="192" spans="1:3" ht="15.75" customHeight="1" x14ac:dyDescent="0.35">
      <c r="A192" s="81" t="s">
        <v>817</v>
      </c>
      <c r="B192" s="82" t="s">
        <v>622</v>
      </c>
      <c r="C192" s="83">
        <v>607951.05000000005</v>
      </c>
    </row>
    <row r="193" spans="1:3" ht="15.75" customHeight="1" x14ac:dyDescent="0.35">
      <c r="A193" s="78" t="s">
        <v>818</v>
      </c>
      <c r="B193" s="79" t="s">
        <v>819</v>
      </c>
      <c r="C193" s="80">
        <v>0</v>
      </c>
    </row>
    <row r="194" spans="1:3" ht="15.75" customHeight="1" x14ac:dyDescent="0.35">
      <c r="A194" s="81" t="s">
        <v>820</v>
      </c>
      <c r="B194" s="82" t="s">
        <v>604</v>
      </c>
      <c r="C194" s="83">
        <v>0</v>
      </c>
    </row>
    <row r="195" spans="1:3" ht="15.75" customHeight="1" x14ac:dyDescent="0.35">
      <c r="A195" s="81" t="s">
        <v>821</v>
      </c>
      <c r="B195" s="82" t="s">
        <v>606</v>
      </c>
      <c r="C195" s="83">
        <v>0</v>
      </c>
    </row>
    <row r="196" spans="1:3" ht="15.75" customHeight="1" x14ac:dyDescent="0.35">
      <c r="A196" s="81" t="s">
        <v>822</v>
      </c>
      <c r="B196" s="82" t="s">
        <v>608</v>
      </c>
      <c r="C196" s="83">
        <v>0</v>
      </c>
    </row>
    <row r="197" spans="1:3" ht="15.75" customHeight="1" x14ac:dyDescent="0.35">
      <c r="A197" s="81" t="s">
        <v>823</v>
      </c>
      <c r="B197" s="82" t="s">
        <v>610</v>
      </c>
      <c r="C197" s="83">
        <v>0</v>
      </c>
    </row>
    <row r="198" spans="1:3" ht="15.75" customHeight="1" x14ac:dyDescent="0.35">
      <c r="A198" s="78" t="s">
        <v>824</v>
      </c>
      <c r="B198" s="79" t="s">
        <v>825</v>
      </c>
      <c r="C198" s="80">
        <v>24929915.030000001</v>
      </c>
    </row>
    <row r="199" spans="1:3" ht="15.75" customHeight="1" x14ac:dyDescent="0.35">
      <c r="A199" s="81" t="s">
        <v>826</v>
      </c>
      <c r="B199" s="82" t="s">
        <v>827</v>
      </c>
      <c r="C199" s="83">
        <v>10447222.02</v>
      </c>
    </row>
    <row r="200" spans="1:3" ht="15.75" customHeight="1" x14ac:dyDescent="0.25">
      <c r="A200" s="81" t="s">
        <v>828</v>
      </c>
      <c r="B200" s="82" t="s">
        <v>829</v>
      </c>
      <c r="C200" s="83">
        <v>187687.63</v>
      </c>
    </row>
    <row r="201" spans="1:3" ht="15.75" customHeight="1" x14ac:dyDescent="0.25">
      <c r="A201" s="81" t="s">
        <v>830</v>
      </c>
      <c r="B201" s="82" t="s">
        <v>831</v>
      </c>
      <c r="C201" s="83">
        <v>0</v>
      </c>
    </row>
    <row r="202" spans="1:3" ht="15.75" customHeight="1" x14ac:dyDescent="0.25">
      <c r="A202" s="81" t="s">
        <v>832</v>
      </c>
      <c r="B202" s="82" t="s">
        <v>833</v>
      </c>
      <c r="C202" s="83">
        <v>0</v>
      </c>
    </row>
    <row r="203" spans="1:3" ht="15.75" customHeight="1" x14ac:dyDescent="0.35">
      <c r="A203" s="81" t="s">
        <v>834</v>
      </c>
      <c r="B203" s="82" t="s">
        <v>835</v>
      </c>
      <c r="C203" s="83">
        <v>0</v>
      </c>
    </row>
    <row r="204" spans="1:3" ht="15.75" customHeight="1" x14ac:dyDescent="0.25">
      <c r="A204" s="81" t="s">
        <v>836</v>
      </c>
      <c r="B204" s="82" t="s">
        <v>837</v>
      </c>
      <c r="C204" s="83">
        <v>0</v>
      </c>
    </row>
    <row r="205" spans="1:3" ht="15.75" customHeight="1" x14ac:dyDescent="0.35">
      <c r="A205" s="81" t="s">
        <v>838</v>
      </c>
      <c r="B205" s="82" t="s">
        <v>839</v>
      </c>
      <c r="C205" s="83">
        <v>0</v>
      </c>
    </row>
    <row r="206" spans="1:3" ht="15.75" customHeight="1" x14ac:dyDescent="0.25">
      <c r="A206" s="81" t="s">
        <v>840</v>
      </c>
      <c r="B206" s="82" t="s">
        <v>841</v>
      </c>
      <c r="C206" s="83">
        <v>26207.32</v>
      </c>
    </row>
    <row r="207" spans="1:3" ht="15.75" customHeight="1" x14ac:dyDescent="0.35">
      <c r="A207" s="81" t="s">
        <v>842</v>
      </c>
      <c r="B207" s="82" t="s">
        <v>843</v>
      </c>
      <c r="C207" s="83">
        <v>14268798.060000001</v>
      </c>
    </row>
    <row r="208" spans="1:3" ht="31.5" customHeight="1" x14ac:dyDescent="0.35">
      <c r="A208" s="78">
        <v>5.4</v>
      </c>
      <c r="B208" s="79" t="s">
        <v>844</v>
      </c>
      <c r="C208" s="80">
        <v>0</v>
      </c>
    </row>
    <row r="209" spans="1:3" ht="15.75" customHeight="1" x14ac:dyDescent="0.35">
      <c r="A209" s="75">
        <v>6</v>
      </c>
      <c r="B209" s="76" t="s">
        <v>845</v>
      </c>
      <c r="C209" s="77">
        <v>53668877.299999997</v>
      </c>
    </row>
    <row r="210" spans="1:3" ht="15.75" customHeight="1" x14ac:dyDescent="0.35">
      <c r="A210" s="78">
        <v>6.1</v>
      </c>
      <c r="B210" s="79" t="s">
        <v>845</v>
      </c>
      <c r="C210" s="80">
        <v>47784574.399999999</v>
      </c>
    </row>
    <row r="211" spans="1:3" ht="15.75" customHeight="1" x14ac:dyDescent="0.25">
      <c r="A211" s="78" t="s">
        <v>846</v>
      </c>
      <c r="B211" s="79" t="s">
        <v>847</v>
      </c>
      <c r="C211" s="84">
        <v>0</v>
      </c>
    </row>
    <row r="212" spans="1:3" ht="15.75" customHeight="1" x14ac:dyDescent="0.25">
      <c r="A212" s="81" t="s">
        <v>848</v>
      </c>
      <c r="B212" s="82" t="s">
        <v>849</v>
      </c>
      <c r="C212" s="83">
        <v>0</v>
      </c>
    </row>
    <row r="213" spans="1:3" ht="15.75" customHeight="1" x14ac:dyDescent="0.35">
      <c r="A213" s="78" t="s">
        <v>850</v>
      </c>
      <c r="B213" s="79" t="s">
        <v>542</v>
      </c>
      <c r="C213" s="84">
        <v>14091614.25</v>
      </c>
    </row>
    <row r="214" spans="1:3" ht="15.75" customHeight="1" x14ac:dyDescent="0.35">
      <c r="A214" s="81" t="s">
        <v>851</v>
      </c>
      <c r="B214" s="82" t="s">
        <v>544</v>
      </c>
      <c r="C214" s="83">
        <v>14091614.25</v>
      </c>
    </row>
    <row r="215" spans="1:3" ht="15.75" customHeight="1" x14ac:dyDescent="0.35">
      <c r="A215" s="78" t="s">
        <v>852</v>
      </c>
      <c r="B215" s="79" t="s">
        <v>853</v>
      </c>
      <c r="C215" s="84">
        <v>1179153.1499999999</v>
      </c>
    </row>
    <row r="216" spans="1:3" ht="15.75" customHeight="1" x14ac:dyDescent="0.35">
      <c r="A216" s="81" t="s">
        <v>854</v>
      </c>
      <c r="B216" s="82" t="s">
        <v>853</v>
      </c>
      <c r="C216" s="83">
        <v>1179153.1499999999</v>
      </c>
    </row>
    <row r="217" spans="1:3" ht="15.75" customHeight="1" x14ac:dyDescent="0.35">
      <c r="A217" s="78" t="s">
        <v>855</v>
      </c>
      <c r="B217" s="79" t="s">
        <v>856</v>
      </c>
      <c r="C217" s="84">
        <v>0</v>
      </c>
    </row>
    <row r="218" spans="1:3" ht="15.75" customHeight="1" x14ac:dyDescent="0.35">
      <c r="A218" s="81" t="s">
        <v>857</v>
      </c>
      <c r="B218" s="82" t="s">
        <v>856</v>
      </c>
      <c r="C218" s="83">
        <v>0</v>
      </c>
    </row>
    <row r="219" spans="1:3" ht="15.75" customHeight="1" x14ac:dyDescent="0.25">
      <c r="A219" s="78" t="s">
        <v>858</v>
      </c>
      <c r="B219" s="79" t="s">
        <v>859</v>
      </c>
      <c r="C219" s="84">
        <v>0</v>
      </c>
    </row>
    <row r="220" spans="1:3" ht="15.75" customHeight="1" x14ac:dyDescent="0.25">
      <c r="A220" s="81" t="s">
        <v>860</v>
      </c>
      <c r="B220" s="82" t="s">
        <v>861</v>
      </c>
      <c r="C220" s="83">
        <v>0</v>
      </c>
    </row>
    <row r="221" spans="1:3" ht="15.75" customHeight="1" x14ac:dyDescent="0.25">
      <c r="A221" s="78" t="s">
        <v>862</v>
      </c>
      <c r="B221" s="79" t="s">
        <v>863</v>
      </c>
      <c r="C221" s="84">
        <v>0</v>
      </c>
    </row>
    <row r="222" spans="1:3" ht="15.75" customHeight="1" x14ac:dyDescent="0.25">
      <c r="A222" s="81" t="s">
        <v>864</v>
      </c>
      <c r="B222" s="82" t="s">
        <v>863</v>
      </c>
      <c r="C222" s="83">
        <v>0</v>
      </c>
    </row>
    <row r="223" spans="1:3" ht="15.75" customHeight="1" x14ac:dyDescent="0.35">
      <c r="A223" s="78" t="s">
        <v>865</v>
      </c>
      <c r="B223" s="79" t="s">
        <v>866</v>
      </c>
      <c r="C223" s="84">
        <v>0</v>
      </c>
    </row>
    <row r="224" spans="1:3" ht="15.75" customHeight="1" x14ac:dyDescent="0.35">
      <c r="A224" s="81" t="s">
        <v>867</v>
      </c>
      <c r="B224" s="82" t="s">
        <v>866</v>
      </c>
      <c r="C224" s="83">
        <v>0</v>
      </c>
    </row>
    <row r="225" spans="1:3" ht="15.75" customHeight="1" x14ac:dyDescent="0.35">
      <c r="A225" s="78" t="s">
        <v>868</v>
      </c>
      <c r="B225" s="79" t="s">
        <v>869</v>
      </c>
      <c r="C225" s="84">
        <v>32513807</v>
      </c>
    </row>
    <row r="226" spans="1:3" ht="15.75" customHeight="1" x14ac:dyDescent="0.35">
      <c r="A226" s="81" t="s">
        <v>870</v>
      </c>
      <c r="B226" s="82" t="s">
        <v>871</v>
      </c>
      <c r="C226" s="83">
        <v>32513807</v>
      </c>
    </row>
    <row r="227" spans="1:3" ht="15.75" customHeight="1" x14ac:dyDescent="0.35">
      <c r="A227" s="78">
        <v>6.2</v>
      </c>
      <c r="B227" s="79" t="s">
        <v>872</v>
      </c>
      <c r="C227" s="84">
        <v>0</v>
      </c>
    </row>
    <row r="228" spans="1:3" ht="15.75" customHeight="1" x14ac:dyDescent="0.35">
      <c r="A228" s="78">
        <v>6.4</v>
      </c>
      <c r="B228" s="79" t="s">
        <v>873</v>
      </c>
      <c r="C228" s="84">
        <v>5884302.9000000004</v>
      </c>
    </row>
    <row r="229" spans="1:3" ht="15.75" customHeight="1" x14ac:dyDescent="0.35">
      <c r="A229" s="78" t="s">
        <v>874</v>
      </c>
      <c r="B229" s="79" t="s">
        <v>561</v>
      </c>
      <c r="C229" s="84">
        <v>5884302.9000000004</v>
      </c>
    </row>
    <row r="230" spans="1:3" ht="15.75" customHeight="1" x14ac:dyDescent="0.35">
      <c r="A230" s="81" t="s">
        <v>875</v>
      </c>
      <c r="B230" s="82" t="s">
        <v>563</v>
      </c>
      <c r="C230" s="83">
        <v>5884302.9000000004</v>
      </c>
    </row>
    <row r="231" spans="1:3" ht="36" customHeight="1" x14ac:dyDescent="0.35">
      <c r="A231" s="86">
        <v>6.5</v>
      </c>
      <c r="B231" s="87" t="s">
        <v>876</v>
      </c>
      <c r="C231" s="88">
        <v>0</v>
      </c>
    </row>
    <row r="232" spans="1:3" ht="15.75" customHeight="1" x14ac:dyDescent="0.25">
      <c r="A232" s="75">
        <v>7</v>
      </c>
      <c r="B232" s="76" t="s">
        <v>877</v>
      </c>
      <c r="C232" s="89">
        <v>0</v>
      </c>
    </row>
    <row r="233" spans="1:3" ht="35.25" customHeight="1" x14ac:dyDescent="0.35">
      <c r="A233" s="86">
        <v>7.1</v>
      </c>
      <c r="B233" s="87" t="s">
        <v>878</v>
      </c>
      <c r="C233" s="88">
        <v>0</v>
      </c>
    </row>
    <row r="234" spans="1:3" ht="35.25" customHeight="1" x14ac:dyDescent="0.35">
      <c r="A234" s="86">
        <v>7.2</v>
      </c>
      <c r="B234" s="87" t="s">
        <v>879</v>
      </c>
      <c r="C234" s="88">
        <v>0</v>
      </c>
    </row>
    <row r="235" spans="1:3" ht="35.25" customHeight="1" x14ac:dyDescent="0.35">
      <c r="A235" s="86">
        <v>7.3</v>
      </c>
      <c r="B235" s="87" t="s">
        <v>880</v>
      </c>
      <c r="C235" s="88">
        <v>0</v>
      </c>
    </row>
    <row r="236" spans="1:3" ht="35.25" customHeight="1" x14ac:dyDescent="0.35">
      <c r="A236" s="86">
        <v>7.4</v>
      </c>
      <c r="B236" s="87" t="s">
        <v>881</v>
      </c>
      <c r="C236" s="88">
        <v>0</v>
      </c>
    </row>
    <row r="237" spans="1:3" ht="35.25" customHeight="1" x14ac:dyDescent="0.35">
      <c r="A237" s="86">
        <v>7.5</v>
      </c>
      <c r="B237" s="87" t="s">
        <v>882</v>
      </c>
      <c r="C237" s="88">
        <v>0</v>
      </c>
    </row>
    <row r="238" spans="1:3" ht="35.25" customHeight="1" x14ac:dyDescent="0.35">
      <c r="A238" s="86">
        <v>7.6</v>
      </c>
      <c r="B238" s="87" t="s">
        <v>883</v>
      </c>
      <c r="C238" s="88">
        <v>0</v>
      </c>
    </row>
    <row r="239" spans="1:3" ht="35.25" customHeight="1" x14ac:dyDescent="0.35">
      <c r="A239" s="86">
        <v>7.7</v>
      </c>
      <c r="B239" s="87" t="s">
        <v>884</v>
      </c>
      <c r="C239" s="88">
        <v>0</v>
      </c>
    </row>
    <row r="240" spans="1:3" ht="35.25" customHeight="1" x14ac:dyDescent="0.35">
      <c r="A240" s="86">
        <v>7.8</v>
      </c>
      <c r="B240" s="87" t="s">
        <v>885</v>
      </c>
      <c r="C240" s="88">
        <v>0</v>
      </c>
    </row>
    <row r="241" spans="1:3" ht="15.75" customHeight="1" x14ac:dyDescent="0.35">
      <c r="A241" s="86">
        <v>7.9</v>
      </c>
      <c r="B241" s="87" t="s">
        <v>886</v>
      </c>
      <c r="C241" s="88">
        <v>0</v>
      </c>
    </row>
    <row r="242" spans="1:3" ht="34.5" customHeight="1" x14ac:dyDescent="0.35">
      <c r="A242" s="75">
        <v>8</v>
      </c>
      <c r="B242" s="76" t="s">
        <v>887</v>
      </c>
      <c r="C242" s="77">
        <v>1162646946.02</v>
      </c>
    </row>
    <row r="243" spans="1:3" ht="15.75" customHeight="1" x14ac:dyDescent="0.35">
      <c r="A243" s="78">
        <v>8.1</v>
      </c>
      <c r="B243" s="79" t="s">
        <v>888</v>
      </c>
      <c r="C243" s="80">
        <v>730264758.01999998</v>
      </c>
    </row>
    <row r="244" spans="1:3" ht="15.75" customHeight="1" x14ac:dyDescent="0.35">
      <c r="A244" s="78" t="s">
        <v>889</v>
      </c>
      <c r="B244" s="79" t="s">
        <v>890</v>
      </c>
      <c r="C244" s="80">
        <v>730264758.01999998</v>
      </c>
    </row>
    <row r="245" spans="1:3" ht="15.75" customHeight="1" x14ac:dyDescent="0.35">
      <c r="A245" s="81" t="s">
        <v>891</v>
      </c>
      <c r="B245" s="82" t="s">
        <v>892</v>
      </c>
      <c r="C245" s="83">
        <v>623086173.04499996</v>
      </c>
    </row>
    <row r="246" spans="1:3" ht="15.75" customHeight="1" x14ac:dyDescent="0.35">
      <c r="A246" s="81" t="s">
        <v>893</v>
      </c>
      <c r="B246" s="82" t="s">
        <v>894</v>
      </c>
      <c r="C246" s="83">
        <v>107178584.97499999</v>
      </c>
    </row>
    <row r="247" spans="1:3" ht="15.75" customHeight="1" x14ac:dyDescent="0.35">
      <c r="A247" s="78">
        <v>8.1999999999999993</v>
      </c>
      <c r="B247" s="79" t="s">
        <v>895</v>
      </c>
      <c r="C247" s="80">
        <v>432382188</v>
      </c>
    </row>
    <row r="248" spans="1:3" ht="15.75" customHeight="1" x14ac:dyDescent="0.35">
      <c r="A248" s="78" t="s">
        <v>896</v>
      </c>
      <c r="B248" s="79" t="s">
        <v>897</v>
      </c>
      <c r="C248" s="80">
        <v>432382188</v>
      </c>
    </row>
    <row r="249" spans="1:3" ht="15.75" customHeight="1" x14ac:dyDescent="0.35">
      <c r="A249" s="81" t="s">
        <v>898</v>
      </c>
      <c r="B249" s="82" t="s">
        <v>899</v>
      </c>
      <c r="C249" s="83">
        <v>48561750</v>
      </c>
    </row>
    <row r="250" spans="1:3" ht="15.75" customHeight="1" x14ac:dyDescent="0.35">
      <c r="A250" s="81" t="s">
        <v>900</v>
      </c>
      <c r="B250" s="82" t="s">
        <v>901</v>
      </c>
      <c r="C250" s="83">
        <v>146201</v>
      </c>
    </row>
    <row r="251" spans="1:3" ht="15.75" customHeight="1" x14ac:dyDescent="0.35">
      <c r="A251" s="81" t="s">
        <v>902</v>
      </c>
      <c r="B251" s="82" t="s">
        <v>903</v>
      </c>
      <c r="C251" s="83">
        <v>382281329</v>
      </c>
    </row>
    <row r="252" spans="1:3" ht="15.75" customHeight="1" x14ac:dyDescent="0.35">
      <c r="A252" s="81" t="s">
        <v>904</v>
      </c>
      <c r="B252" s="82" t="s">
        <v>905</v>
      </c>
      <c r="C252" s="83">
        <v>1392908</v>
      </c>
    </row>
    <row r="253" spans="1:3" ht="15.75" customHeight="1" x14ac:dyDescent="0.35">
      <c r="A253" s="78">
        <v>8.3000000000000007</v>
      </c>
      <c r="B253" s="79" t="s">
        <v>906</v>
      </c>
      <c r="C253" s="80">
        <v>0</v>
      </c>
    </row>
    <row r="254" spans="1:3" ht="15.75" customHeight="1" x14ac:dyDescent="0.35">
      <c r="A254" s="78" t="s">
        <v>907</v>
      </c>
      <c r="B254" s="79" t="s">
        <v>908</v>
      </c>
      <c r="C254" s="80">
        <v>0</v>
      </c>
    </row>
    <row r="255" spans="1:3" ht="15.75" customHeight="1" x14ac:dyDescent="0.35">
      <c r="A255" s="81" t="s">
        <v>909</v>
      </c>
      <c r="B255" s="82" t="s">
        <v>910</v>
      </c>
      <c r="C255" s="83">
        <v>0</v>
      </c>
    </row>
    <row r="256" spans="1:3" ht="15.75" customHeight="1" x14ac:dyDescent="0.35">
      <c r="A256" s="81" t="s">
        <v>911</v>
      </c>
      <c r="B256" s="82" t="s">
        <v>912</v>
      </c>
      <c r="C256" s="83">
        <v>0</v>
      </c>
    </row>
    <row r="257" spans="1:3" ht="15.75" customHeight="1" x14ac:dyDescent="0.35">
      <c r="A257" s="81" t="s">
        <v>913</v>
      </c>
      <c r="B257" s="82" t="s">
        <v>914</v>
      </c>
      <c r="C257" s="83">
        <v>0</v>
      </c>
    </row>
    <row r="258" spans="1:3" ht="15.75" customHeight="1" x14ac:dyDescent="0.35">
      <c r="A258" s="86">
        <v>8.4</v>
      </c>
      <c r="B258" s="87" t="s">
        <v>915</v>
      </c>
      <c r="C258" s="88">
        <v>0</v>
      </c>
    </row>
    <row r="259" spans="1:3" ht="15.75" customHeight="1" x14ac:dyDescent="0.35">
      <c r="A259" s="86">
        <v>8.5</v>
      </c>
      <c r="B259" s="87" t="s">
        <v>916</v>
      </c>
      <c r="C259" s="88">
        <v>0</v>
      </c>
    </row>
    <row r="260" spans="1:3" ht="15.75" customHeight="1" x14ac:dyDescent="0.35">
      <c r="A260" s="75">
        <v>9</v>
      </c>
      <c r="B260" s="76" t="s">
        <v>917</v>
      </c>
      <c r="C260" s="77">
        <v>0</v>
      </c>
    </row>
    <row r="261" spans="1:3" ht="15.75" customHeight="1" x14ac:dyDescent="0.35">
      <c r="A261" s="78">
        <v>9.1</v>
      </c>
      <c r="B261" s="79" t="s">
        <v>918</v>
      </c>
      <c r="C261" s="80">
        <v>0</v>
      </c>
    </row>
    <row r="262" spans="1:3" ht="15.75" customHeight="1" x14ac:dyDescent="0.25">
      <c r="A262" s="78" t="s">
        <v>919</v>
      </c>
      <c r="B262" s="79" t="s">
        <v>920</v>
      </c>
      <c r="C262" s="80">
        <v>0</v>
      </c>
    </row>
    <row r="263" spans="1:3" ht="15.75" customHeight="1" x14ac:dyDescent="0.25">
      <c r="A263" s="81" t="s">
        <v>921</v>
      </c>
      <c r="B263" s="82" t="s">
        <v>920</v>
      </c>
      <c r="C263" s="83">
        <v>0</v>
      </c>
    </row>
    <row r="264" spans="1:3" ht="15.75" customHeight="1" x14ac:dyDescent="0.35">
      <c r="A264" s="78">
        <v>9.3000000000000007</v>
      </c>
      <c r="B264" s="79" t="s">
        <v>922</v>
      </c>
      <c r="C264" s="80">
        <v>0</v>
      </c>
    </row>
    <row r="265" spans="1:3" ht="15.75" customHeight="1" x14ac:dyDescent="0.35">
      <c r="A265" s="78" t="s">
        <v>923</v>
      </c>
      <c r="B265" s="79" t="s">
        <v>457</v>
      </c>
      <c r="C265" s="80">
        <v>0</v>
      </c>
    </row>
    <row r="266" spans="1:3" ht="15.75" customHeight="1" x14ac:dyDescent="0.25">
      <c r="A266" s="81" t="s">
        <v>924</v>
      </c>
      <c r="B266" s="82" t="s">
        <v>457</v>
      </c>
      <c r="C266" s="83">
        <v>0</v>
      </c>
    </row>
    <row r="267" spans="1:3" ht="15.75" customHeight="1" x14ac:dyDescent="0.25">
      <c r="A267" s="78" t="s">
        <v>925</v>
      </c>
      <c r="B267" s="79" t="s">
        <v>926</v>
      </c>
      <c r="C267" s="80">
        <v>0</v>
      </c>
    </row>
    <row r="268" spans="1:3" ht="15.75" customHeight="1" x14ac:dyDescent="0.25">
      <c r="A268" s="81" t="s">
        <v>927</v>
      </c>
      <c r="B268" s="82" t="s">
        <v>926</v>
      </c>
      <c r="C268" s="83">
        <v>0</v>
      </c>
    </row>
    <row r="269" spans="1:3" ht="15.75" customHeight="1" x14ac:dyDescent="0.25">
      <c r="A269" s="78">
        <v>9.5</v>
      </c>
      <c r="B269" s="79" t="s">
        <v>928</v>
      </c>
      <c r="C269" s="80">
        <v>0</v>
      </c>
    </row>
    <row r="270" spans="1:3" ht="15.75" customHeight="1" x14ac:dyDescent="0.25">
      <c r="A270" s="86">
        <v>9.6999999999999993</v>
      </c>
      <c r="B270" s="87" t="s">
        <v>929</v>
      </c>
      <c r="C270" s="88">
        <v>0</v>
      </c>
    </row>
    <row r="271" spans="1:3" ht="15.75" customHeight="1" x14ac:dyDescent="0.25">
      <c r="A271" s="75">
        <v>11</v>
      </c>
      <c r="B271" s="76" t="s">
        <v>930</v>
      </c>
      <c r="C271" s="77">
        <v>0</v>
      </c>
    </row>
    <row r="272" spans="1:3" ht="15.75" customHeight="1" x14ac:dyDescent="0.25">
      <c r="A272" s="78">
        <v>11.1</v>
      </c>
      <c r="B272" s="79" t="s">
        <v>931</v>
      </c>
      <c r="C272" s="80">
        <v>0</v>
      </c>
    </row>
    <row r="273" spans="1:3" ht="15.75" customHeight="1" x14ac:dyDescent="0.25">
      <c r="A273" s="78" t="s">
        <v>932</v>
      </c>
      <c r="B273" s="79" t="s">
        <v>933</v>
      </c>
      <c r="C273" s="80">
        <v>0</v>
      </c>
    </row>
    <row r="274" spans="1:3" ht="15.75" customHeight="1" x14ac:dyDescent="0.25">
      <c r="A274" s="81" t="s">
        <v>934</v>
      </c>
      <c r="B274" s="82" t="s">
        <v>935</v>
      </c>
      <c r="C274" s="83">
        <v>0</v>
      </c>
    </row>
    <row r="275" spans="1:3" ht="15.75" customHeight="1" x14ac:dyDescent="0.25">
      <c r="A275" s="81" t="s">
        <v>936</v>
      </c>
      <c r="B275" s="82" t="s">
        <v>937</v>
      </c>
      <c r="C275" s="83">
        <v>0</v>
      </c>
    </row>
    <row r="276" spans="1:3" ht="15.75" customHeight="1" x14ac:dyDescent="0.25">
      <c r="A276" s="81" t="s">
        <v>938</v>
      </c>
      <c r="B276" s="82" t="s">
        <v>939</v>
      </c>
      <c r="C276" s="83">
        <v>0</v>
      </c>
    </row>
    <row r="277" spans="1:3" ht="15.75" customHeight="1" x14ac:dyDescent="0.25">
      <c r="A277" s="78">
        <v>11.2</v>
      </c>
      <c r="B277" s="79" t="s">
        <v>940</v>
      </c>
      <c r="C277" s="80">
        <v>0</v>
      </c>
    </row>
    <row r="278" spans="1:3" ht="15.75" customHeight="1" x14ac:dyDescent="0.25">
      <c r="A278" s="78">
        <v>11.3</v>
      </c>
      <c r="B278" s="79" t="s">
        <v>941</v>
      </c>
      <c r="C278" s="80">
        <v>0</v>
      </c>
    </row>
    <row r="279" spans="1:3" x14ac:dyDescent="0.25">
      <c r="A279" s="144" t="s">
        <v>942</v>
      </c>
      <c r="B279" s="144"/>
      <c r="C279" s="90">
        <f>+C5+C50+C56+C61+C185+C209+C232+C242+C260+C271</f>
        <v>2630315339.1700001</v>
      </c>
    </row>
  </sheetData>
  <mergeCells count="6">
    <mergeCell ref="A279:B279"/>
    <mergeCell ref="A1:C1"/>
    <mergeCell ref="A2:C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scale="6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20" sqref="A20"/>
    </sheetView>
  </sheetViews>
  <sheetFormatPr baseColWidth="10" defaultRowHeight="15" x14ac:dyDescent="0.25"/>
  <cols>
    <col min="1" max="1" width="98.85546875" customWidth="1"/>
    <col min="2" max="2" width="15" bestFit="1" customWidth="1"/>
  </cols>
  <sheetData>
    <row r="1" spans="1:2" s="2" customFormat="1" ht="14.45" customHeight="1" x14ac:dyDescent="0.25">
      <c r="A1" s="147" t="s">
        <v>490</v>
      </c>
      <c r="B1" s="148"/>
    </row>
    <row r="2" spans="1:2" s="2" customFormat="1" ht="14.45" customHeight="1" x14ac:dyDescent="0.35">
      <c r="A2" s="147" t="s">
        <v>491</v>
      </c>
      <c r="B2" s="148"/>
    </row>
    <row r="3" spans="1:2" ht="14.1" customHeight="1" x14ac:dyDescent="0.25">
      <c r="A3" s="122" t="s">
        <v>493</v>
      </c>
      <c r="B3" s="123" t="s">
        <v>494</v>
      </c>
    </row>
    <row r="4" spans="1:2" ht="14.45" x14ac:dyDescent="0.35">
      <c r="A4" s="133" t="s">
        <v>495</v>
      </c>
      <c r="B4" s="134">
        <v>805044019.42999995</v>
      </c>
    </row>
    <row r="5" spans="1:2" ht="14.45" x14ac:dyDescent="0.35">
      <c r="A5" s="133" t="s">
        <v>571</v>
      </c>
      <c r="B5" s="134">
        <v>0</v>
      </c>
    </row>
    <row r="6" spans="1:2" ht="14.45" x14ac:dyDescent="0.35">
      <c r="A6" s="133" t="s">
        <v>577</v>
      </c>
      <c r="B6" s="134">
        <v>0</v>
      </c>
    </row>
    <row r="7" spans="1:2" ht="14.45" x14ac:dyDescent="0.35">
      <c r="A7" s="133" t="s">
        <v>583</v>
      </c>
      <c r="B7" s="134">
        <v>583417630.34000003</v>
      </c>
    </row>
    <row r="8" spans="1:2" ht="14.45" x14ac:dyDescent="0.35">
      <c r="A8" s="133" t="s">
        <v>810</v>
      </c>
      <c r="B8" s="134">
        <v>25537866.079999998</v>
      </c>
    </row>
    <row r="9" spans="1:2" ht="14.45" x14ac:dyDescent="0.35">
      <c r="A9" s="133" t="s">
        <v>845</v>
      </c>
      <c r="B9" s="134">
        <v>53668877.299999997</v>
      </c>
    </row>
    <row r="10" spans="1:2" x14ac:dyDescent="0.25">
      <c r="A10" s="133" t="s">
        <v>877</v>
      </c>
      <c r="B10" s="134">
        <v>0</v>
      </c>
    </row>
    <row r="11" spans="1:2" ht="24.95" x14ac:dyDescent="0.35">
      <c r="A11" s="133" t="s">
        <v>887</v>
      </c>
      <c r="B11" s="134">
        <v>1162646946.02</v>
      </c>
    </row>
    <row r="12" spans="1:2" ht="14.45" x14ac:dyDescent="0.35">
      <c r="A12" s="133" t="s">
        <v>917</v>
      </c>
      <c r="B12" s="134">
        <v>0</v>
      </c>
    </row>
    <row r="13" spans="1:2" ht="14.45" x14ac:dyDescent="0.35">
      <c r="A13" s="133" t="s">
        <v>930</v>
      </c>
      <c r="B13" s="134">
        <v>0</v>
      </c>
    </row>
    <row r="14" spans="1:2" ht="14.45" customHeight="1" x14ac:dyDescent="0.35">
      <c r="A14" s="132" t="s">
        <v>942</v>
      </c>
      <c r="B14" s="131">
        <v>2630315339.1700001</v>
      </c>
    </row>
  </sheetData>
  <mergeCells count="2">
    <mergeCell ref="A1:B1"/>
    <mergeCell ref="A2:B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view="pageLayout" zoomScaleNormal="100" workbookViewId="0">
      <selection activeCell="D13" sqref="D13"/>
    </sheetView>
  </sheetViews>
  <sheetFormatPr baseColWidth="10" defaultRowHeight="15" x14ac:dyDescent="0.25"/>
  <cols>
    <col min="1" max="1" width="16.85546875" style="32" customWidth="1"/>
    <col min="2" max="2" width="53.85546875" style="7" customWidth="1"/>
    <col min="3" max="3" width="22.42578125" style="7" customWidth="1"/>
  </cols>
  <sheetData>
    <row r="3" spans="1:3" x14ac:dyDescent="0.25">
      <c r="A3" s="140" t="s">
        <v>447</v>
      </c>
      <c r="B3" s="141" t="s">
        <v>441</v>
      </c>
      <c r="C3" s="142" t="s">
        <v>988</v>
      </c>
    </row>
    <row r="4" spans="1:3" x14ac:dyDescent="0.25">
      <c r="A4" s="30">
        <v>1000</v>
      </c>
      <c r="B4" s="30" t="s">
        <v>439</v>
      </c>
      <c r="C4" s="143">
        <v>1302000000</v>
      </c>
    </row>
    <row r="5" spans="1:3" x14ac:dyDescent="0.25">
      <c r="A5" s="30">
        <v>2000</v>
      </c>
      <c r="B5" s="30" t="s">
        <v>440</v>
      </c>
      <c r="C5" s="143">
        <v>157287597.89633331</v>
      </c>
    </row>
    <row r="6" spans="1:3" x14ac:dyDescent="0.25">
      <c r="A6" s="30">
        <v>3000</v>
      </c>
      <c r="B6" s="30" t="s">
        <v>442</v>
      </c>
      <c r="C6" s="143">
        <v>609904025</v>
      </c>
    </row>
    <row r="7" spans="1:3" x14ac:dyDescent="0.25">
      <c r="A7" s="30">
        <v>4000</v>
      </c>
      <c r="B7" s="30" t="s">
        <v>443</v>
      </c>
      <c r="C7" s="143">
        <v>221063707.27000001</v>
      </c>
    </row>
    <row r="8" spans="1:3" x14ac:dyDescent="0.25">
      <c r="A8" s="30">
        <v>5000</v>
      </c>
      <c r="B8" s="30" t="s">
        <v>444</v>
      </c>
      <c r="C8" s="143">
        <v>108532009</v>
      </c>
    </row>
    <row r="9" spans="1:3" x14ac:dyDescent="0.25">
      <c r="A9" s="30">
        <v>6000</v>
      </c>
      <c r="B9" s="30" t="s">
        <v>445</v>
      </c>
      <c r="C9" s="143">
        <v>191528000</v>
      </c>
    </row>
    <row r="10" spans="1:3" x14ac:dyDescent="0.25">
      <c r="A10" s="30">
        <v>9000</v>
      </c>
      <c r="B10" s="30" t="s">
        <v>446</v>
      </c>
      <c r="C10" s="143">
        <v>40000000</v>
      </c>
    </row>
    <row r="11" spans="1:3" ht="14.45" x14ac:dyDescent="0.35">
      <c r="A11" s="135" t="s">
        <v>337</v>
      </c>
      <c r="B11" s="135"/>
      <c r="C11" s="135">
        <v>2630315339.1663332</v>
      </c>
    </row>
    <row r="12" spans="1:3" x14ac:dyDescent="0.25">
      <c r="A12"/>
    </row>
  </sheetData>
  <pageMargins left="0.7" right="0.7" top="1.0208333333333333" bottom="0.75" header="0.3" footer="0.3"/>
  <pageSetup orientation="landscape" r:id="rId2"/>
  <headerFooter>
    <oddHeader>&amp;C&amp;"-,Negrita"&amp;12MUNICIPIO DE TLAJOMULCO DE ZÚÑIGA, JALISCO
PRESUPUESTO 2020
CLASIFICACIÓN POR CAPÍTULO DEL GASTO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66"/>
  <sheetViews>
    <sheetView view="pageLayout" topLeftCell="A51" zoomScaleNormal="100" workbookViewId="0">
      <selection activeCell="A60" sqref="A60:B60"/>
    </sheetView>
  </sheetViews>
  <sheetFormatPr baseColWidth="10" defaultRowHeight="15" x14ac:dyDescent="0.25"/>
  <cols>
    <col min="1" max="1" width="103.85546875" bestFit="1" customWidth="1"/>
    <col min="2" max="2" width="23.85546875" style="7" bestFit="1" customWidth="1"/>
  </cols>
  <sheetData>
    <row r="3" spans="1:2" x14ac:dyDescent="0.25">
      <c r="A3" s="33" t="s">
        <v>9</v>
      </c>
      <c r="B3" s="33" t="s">
        <v>988</v>
      </c>
    </row>
    <row r="4" spans="1:2" x14ac:dyDescent="0.25">
      <c r="A4" s="30" t="s">
        <v>53</v>
      </c>
      <c r="B4" s="56">
        <v>3554787</v>
      </c>
    </row>
    <row r="5" spans="1:2" x14ac:dyDescent="0.25">
      <c r="A5" s="31" t="s">
        <v>56</v>
      </c>
      <c r="B5" s="56">
        <v>3554787</v>
      </c>
    </row>
    <row r="6" spans="1:2" x14ac:dyDescent="0.25">
      <c r="A6" s="30" t="s">
        <v>175</v>
      </c>
      <c r="B6" s="56">
        <v>1340000</v>
      </c>
    </row>
    <row r="7" spans="1:2" x14ac:dyDescent="0.25">
      <c r="A7" s="31" t="s">
        <v>175</v>
      </c>
      <c r="B7" s="56">
        <v>1340000</v>
      </c>
    </row>
    <row r="8" spans="1:2" x14ac:dyDescent="0.25">
      <c r="A8" s="30" t="s">
        <v>146</v>
      </c>
      <c r="B8" s="56">
        <v>18086553.460000001</v>
      </c>
    </row>
    <row r="9" spans="1:2" x14ac:dyDescent="0.25">
      <c r="A9" s="31" t="s">
        <v>146</v>
      </c>
      <c r="B9" s="56">
        <v>18086553.460000001</v>
      </c>
    </row>
    <row r="10" spans="1:2" x14ac:dyDescent="0.25">
      <c r="A10" s="30" t="s">
        <v>71</v>
      </c>
      <c r="B10" s="56">
        <v>50000</v>
      </c>
    </row>
    <row r="11" spans="1:2" x14ac:dyDescent="0.25">
      <c r="A11" s="31" t="s">
        <v>71</v>
      </c>
      <c r="B11" s="56">
        <v>50000</v>
      </c>
    </row>
    <row r="12" spans="1:2" x14ac:dyDescent="0.25">
      <c r="A12" s="30" t="s">
        <v>222</v>
      </c>
      <c r="B12" s="56">
        <v>9350000</v>
      </c>
    </row>
    <row r="13" spans="1:2" x14ac:dyDescent="0.25">
      <c r="A13" s="31" t="s">
        <v>248</v>
      </c>
      <c r="B13" s="56">
        <v>6030000</v>
      </c>
    </row>
    <row r="14" spans="1:2" x14ac:dyDescent="0.25">
      <c r="A14" s="31" t="s">
        <v>245</v>
      </c>
      <c r="B14" s="56">
        <v>380000</v>
      </c>
    </row>
    <row r="15" spans="1:2" x14ac:dyDescent="0.25">
      <c r="A15" s="31" t="s">
        <v>226</v>
      </c>
      <c r="B15" s="56">
        <v>350000</v>
      </c>
    </row>
    <row r="16" spans="1:2" x14ac:dyDescent="0.25">
      <c r="A16" s="31" t="s">
        <v>220</v>
      </c>
      <c r="B16" s="56">
        <v>2340000</v>
      </c>
    </row>
    <row r="17" spans="1:2" x14ac:dyDescent="0.25">
      <c r="A17" s="31" t="s">
        <v>231</v>
      </c>
      <c r="B17" s="56">
        <v>250000</v>
      </c>
    </row>
    <row r="18" spans="1:2" x14ac:dyDescent="0.25">
      <c r="A18" s="30" t="s">
        <v>282</v>
      </c>
      <c r="B18" s="56">
        <v>218113000</v>
      </c>
    </row>
    <row r="19" spans="1:2" x14ac:dyDescent="0.25">
      <c r="A19" s="31" t="s">
        <v>284</v>
      </c>
      <c r="B19" s="56">
        <v>0</v>
      </c>
    </row>
    <row r="20" spans="1:2" x14ac:dyDescent="0.25">
      <c r="A20" s="31" t="s">
        <v>421</v>
      </c>
      <c r="B20" s="56">
        <v>70000000</v>
      </c>
    </row>
    <row r="21" spans="1:2" x14ac:dyDescent="0.25">
      <c r="A21" s="31" t="s">
        <v>348</v>
      </c>
      <c r="B21" s="56">
        <v>3200000</v>
      </c>
    </row>
    <row r="22" spans="1:2" x14ac:dyDescent="0.25">
      <c r="A22" s="31" t="s">
        <v>346</v>
      </c>
      <c r="B22" s="56">
        <v>140418000</v>
      </c>
    </row>
    <row r="23" spans="1:2" x14ac:dyDescent="0.25">
      <c r="A23" s="31" t="s">
        <v>347</v>
      </c>
      <c r="B23" s="56">
        <v>4495000</v>
      </c>
    </row>
    <row r="24" spans="1:2" x14ac:dyDescent="0.25">
      <c r="A24" s="30" t="s">
        <v>255</v>
      </c>
      <c r="B24" s="56">
        <v>79444531.730000004</v>
      </c>
    </row>
    <row r="25" spans="1:2" x14ac:dyDescent="0.25">
      <c r="A25" s="31" t="s">
        <v>262</v>
      </c>
      <c r="B25" s="56">
        <v>20559531.73</v>
      </c>
    </row>
    <row r="26" spans="1:2" x14ac:dyDescent="0.25">
      <c r="A26" s="31" t="s">
        <v>281</v>
      </c>
      <c r="B26" s="56">
        <v>1485000</v>
      </c>
    </row>
    <row r="27" spans="1:2" x14ac:dyDescent="0.25">
      <c r="A27" s="31" t="s">
        <v>257</v>
      </c>
      <c r="B27" s="56">
        <v>57400000</v>
      </c>
    </row>
    <row r="28" spans="1:2" x14ac:dyDescent="0.25">
      <c r="A28" s="30" t="s">
        <v>67</v>
      </c>
      <c r="B28" s="56">
        <v>146707739.99633333</v>
      </c>
    </row>
    <row r="29" spans="1:2" x14ac:dyDescent="0.25">
      <c r="A29" s="31" t="s">
        <v>95</v>
      </c>
      <c r="B29" s="56">
        <v>68145000</v>
      </c>
    </row>
    <row r="30" spans="1:2" x14ac:dyDescent="0.25">
      <c r="A30" s="31" t="s">
        <v>116</v>
      </c>
      <c r="B30" s="56">
        <v>488000</v>
      </c>
    </row>
    <row r="31" spans="1:2" x14ac:dyDescent="0.25">
      <c r="A31" s="31" t="s">
        <v>70</v>
      </c>
      <c r="B31" s="56">
        <v>25309999.996333335</v>
      </c>
    </row>
    <row r="32" spans="1:2" x14ac:dyDescent="0.25">
      <c r="A32" s="31" t="s">
        <v>97</v>
      </c>
      <c r="B32" s="56">
        <v>29705000</v>
      </c>
    </row>
    <row r="33" spans="1:2" x14ac:dyDescent="0.25">
      <c r="A33" s="31" t="s">
        <v>114</v>
      </c>
      <c r="B33" s="56">
        <v>1300000</v>
      </c>
    </row>
    <row r="34" spans="1:2" x14ac:dyDescent="0.25">
      <c r="A34" s="31" t="s">
        <v>103</v>
      </c>
      <c r="B34" s="56">
        <v>17892740</v>
      </c>
    </row>
    <row r="35" spans="1:2" x14ac:dyDescent="0.25">
      <c r="A35" s="31" t="s">
        <v>345</v>
      </c>
      <c r="B35" s="56">
        <v>3867000</v>
      </c>
    </row>
    <row r="36" spans="1:2" x14ac:dyDescent="0.25">
      <c r="A36" s="30" t="s">
        <v>142</v>
      </c>
      <c r="B36" s="56">
        <v>12137279.470000001</v>
      </c>
    </row>
    <row r="37" spans="1:2" x14ac:dyDescent="0.25">
      <c r="A37" s="31" t="s">
        <v>142</v>
      </c>
      <c r="B37" s="56">
        <v>12137279.470000001</v>
      </c>
    </row>
    <row r="38" spans="1:2" x14ac:dyDescent="0.25">
      <c r="A38" s="30" t="s">
        <v>60</v>
      </c>
      <c r="B38" s="56">
        <v>32122724.260000002</v>
      </c>
    </row>
    <row r="39" spans="1:2" x14ac:dyDescent="0.25">
      <c r="A39" s="31" t="s">
        <v>60</v>
      </c>
      <c r="B39" s="56">
        <v>32122724.260000002</v>
      </c>
    </row>
    <row r="40" spans="1:2" x14ac:dyDescent="0.25">
      <c r="A40" s="30" t="s">
        <v>57</v>
      </c>
      <c r="B40" s="56">
        <v>1726449.08</v>
      </c>
    </row>
    <row r="41" spans="1:2" x14ac:dyDescent="0.25">
      <c r="A41" s="31" t="s">
        <v>57</v>
      </c>
      <c r="B41" s="56">
        <v>1726449.08</v>
      </c>
    </row>
    <row r="42" spans="1:2" x14ac:dyDescent="0.25">
      <c r="A42" s="30" t="s">
        <v>296</v>
      </c>
      <c r="B42" s="56">
        <v>261426000</v>
      </c>
    </row>
    <row r="43" spans="1:2" x14ac:dyDescent="0.25">
      <c r="A43" s="31" t="s">
        <v>303</v>
      </c>
      <c r="B43" s="56">
        <v>238160000</v>
      </c>
    </row>
    <row r="44" spans="1:2" x14ac:dyDescent="0.25">
      <c r="A44" s="31" t="s">
        <v>301</v>
      </c>
      <c r="B44" s="56">
        <v>15432000</v>
      </c>
    </row>
    <row r="45" spans="1:2" x14ac:dyDescent="0.25">
      <c r="A45" s="31" t="s">
        <v>302</v>
      </c>
      <c r="B45" s="56">
        <v>7775000</v>
      </c>
    </row>
    <row r="46" spans="1:2" x14ac:dyDescent="0.25">
      <c r="A46" s="31" t="s">
        <v>456</v>
      </c>
      <c r="B46" s="56">
        <v>59000</v>
      </c>
    </row>
    <row r="47" spans="1:2" x14ac:dyDescent="0.25">
      <c r="A47" s="30" t="s">
        <v>149</v>
      </c>
      <c r="B47" s="56">
        <v>1483965360.1699998</v>
      </c>
    </row>
    <row r="48" spans="1:2" x14ac:dyDescent="0.25">
      <c r="A48" s="31" t="s">
        <v>151</v>
      </c>
      <c r="B48" s="56">
        <v>1483965360.1699998</v>
      </c>
    </row>
    <row r="49" spans="1:2" x14ac:dyDescent="0.25">
      <c r="A49" s="30" t="s">
        <v>22</v>
      </c>
      <c r="B49" s="56">
        <v>105984000</v>
      </c>
    </row>
    <row r="50" spans="1:2" x14ac:dyDescent="0.25">
      <c r="A50" s="31" t="s">
        <v>35</v>
      </c>
      <c r="B50" s="56">
        <v>27300000</v>
      </c>
    </row>
    <row r="51" spans="1:2" x14ac:dyDescent="0.25">
      <c r="A51" s="31" t="s">
        <v>50</v>
      </c>
      <c r="B51" s="56">
        <v>12660000</v>
      </c>
    </row>
    <row r="52" spans="1:2" x14ac:dyDescent="0.25">
      <c r="A52" s="31" t="s">
        <v>14</v>
      </c>
      <c r="B52" s="56">
        <v>58344000</v>
      </c>
    </row>
    <row r="53" spans="1:2" x14ac:dyDescent="0.25">
      <c r="A53" s="31" t="s">
        <v>216</v>
      </c>
      <c r="B53" s="56">
        <v>3910000</v>
      </c>
    </row>
    <row r="54" spans="1:2" x14ac:dyDescent="0.25">
      <c r="A54" s="31" t="s">
        <v>213</v>
      </c>
      <c r="B54" s="56">
        <v>3770000</v>
      </c>
    </row>
    <row r="55" spans="1:2" x14ac:dyDescent="0.25">
      <c r="A55" s="30" t="s">
        <v>186</v>
      </c>
      <c r="B55" s="56">
        <v>37990000</v>
      </c>
    </row>
    <row r="56" spans="1:2" x14ac:dyDescent="0.25">
      <c r="A56" s="31" t="s">
        <v>187</v>
      </c>
      <c r="B56" s="56">
        <v>20350000</v>
      </c>
    </row>
    <row r="57" spans="1:2" x14ac:dyDescent="0.25">
      <c r="A57" s="31" t="s">
        <v>201</v>
      </c>
      <c r="B57" s="56">
        <v>2050000</v>
      </c>
    </row>
    <row r="58" spans="1:2" x14ac:dyDescent="0.25">
      <c r="A58" s="31" t="s">
        <v>204</v>
      </c>
      <c r="B58" s="56">
        <v>13890000</v>
      </c>
    </row>
    <row r="59" spans="1:2" x14ac:dyDescent="0.25">
      <c r="A59" s="31" t="s">
        <v>200</v>
      </c>
      <c r="B59" s="56">
        <v>1700000</v>
      </c>
    </row>
    <row r="60" spans="1:2" x14ac:dyDescent="0.25">
      <c r="A60" s="30" t="s">
        <v>305</v>
      </c>
      <c r="B60" s="56">
        <v>2720000</v>
      </c>
    </row>
    <row r="61" spans="1:2" x14ac:dyDescent="0.25">
      <c r="A61" s="31" t="s">
        <v>308</v>
      </c>
      <c r="B61" s="56">
        <v>2720000</v>
      </c>
    </row>
    <row r="62" spans="1:2" x14ac:dyDescent="0.25">
      <c r="A62" s="30" t="s">
        <v>140</v>
      </c>
      <c r="B62" s="56">
        <v>59615914</v>
      </c>
    </row>
    <row r="63" spans="1:2" x14ac:dyDescent="0.25">
      <c r="A63" s="31" t="s">
        <v>140</v>
      </c>
      <c r="B63" s="56">
        <v>59615914</v>
      </c>
    </row>
    <row r="64" spans="1:2" x14ac:dyDescent="0.25">
      <c r="A64" s="30" t="s">
        <v>311</v>
      </c>
      <c r="B64" s="56">
        <v>155981000</v>
      </c>
    </row>
    <row r="65" spans="1:2" x14ac:dyDescent="0.25">
      <c r="A65" s="31" t="s">
        <v>313</v>
      </c>
      <c r="B65" s="56">
        <v>155981000</v>
      </c>
    </row>
    <row r="66" spans="1:2" x14ac:dyDescent="0.25">
      <c r="A66" s="132" t="s">
        <v>337</v>
      </c>
      <c r="B66" s="131">
        <v>2630315339.1663332</v>
      </c>
    </row>
  </sheetData>
  <pageMargins left="0.70866141732283472" right="0.70866141732283472" top="0.98425196850393704" bottom="0.74803149606299213" header="0.31496062992125984" footer="0.31496062992125984"/>
  <pageSetup scale="70" fitToHeight="0" orientation="portrait" r:id="rId2"/>
  <headerFooter>
    <oddHeader>&amp;C&amp;"-,Negrita"&amp;12MUNICIPIO DE TLAJOMULCO DE ZÚÑIGA, JALISCO
PRESUPUESTO 2020
CLASIFICACIÓN ADMINISTRATIVA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53"/>
  <sheetViews>
    <sheetView view="pageLayout" topLeftCell="A128" zoomScale="80" zoomScaleNormal="100" zoomScalePageLayoutView="80" workbookViewId="0">
      <selection activeCell="B152" sqref="B152"/>
    </sheetView>
  </sheetViews>
  <sheetFormatPr baseColWidth="10" defaultRowHeight="15" x14ac:dyDescent="0.25"/>
  <cols>
    <col min="1" max="1" width="12.7109375" customWidth="1"/>
    <col min="2" max="2" width="111.28515625" style="12" customWidth="1"/>
    <col min="3" max="3" width="23.42578125" style="7" customWidth="1"/>
  </cols>
  <sheetData>
    <row r="3" spans="1:3" x14ac:dyDescent="0.25">
      <c r="A3" s="33" t="s">
        <v>4</v>
      </c>
      <c r="B3" s="34" t="s">
        <v>5</v>
      </c>
      <c r="C3" s="33" t="s">
        <v>988</v>
      </c>
    </row>
    <row r="4" spans="1:3" x14ac:dyDescent="0.25">
      <c r="A4" s="2">
        <v>1111</v>
      </c>
      <c r="B4" s="2" t="s">
        <v>973</v>
      </c>
      <c r="C4" s="100">
        <v>10457405.279999999</v>
      </c>
    </row>
    <row r="5" spans="1:3" x14ac:dyDescent="0.25">
      <c r="A5" s="2">
        <v>1131</v>
      </c>
      <c r="B5" s="2" t="s">
        <v>974</v>
      </c>
      <c r="C5" s="100">
        <v>686929925.12</v>
      </c>
    </row>
    <row r="6" spans="1:3" x14ac:dyDescent="0.25">
      <c r="A6" s="2">
        <v>1221</v>
      </c>
      <c r="B6" s="2" t="s">
        <v>975</v>
      </c>
      <c r="C6" s="100">
        <v>160000000</v>
      </c>
    </row>
    <row r="7" spans="1:3" x14ac:dyDescent="0.25">
      <c r="A7" s="2">
        <v>1231</v>
      </c>
      <c r="B7" s="2" t="s">
        <v>976</v>
      </c>
      <c r="C7" s="100">
        <v>26400</v>
      </c>
    </row>
    <row r="8" spans="1:3" x14ac:dyDescent="0.25">
      <c r="A8" s="2">
        <v>1321</v>
      </c>
      <c r="B8" s="2" t="s">
        <v>977</v>
      </c>
      <c r="C8" s="100">
        <v>12854760.93</v>
      </c>
    </row>
    <row r="9" spans="1:3" x14ac:dyDescent="0.25">
      <c r="A9" s="2">
        <v>1322</v>
      </c>
      <c r="B9" s="2" t="s">
        <v>978</v>
      </c>
      <c r="C9" s="100">
        <v>119859351.44</v>
      </c>
    </row>
    <row r="10" spans="1:3" x14ac:dyDescent="0.25">
      <c r="A10" s="2">
        <v>1331</v>
      </c>
      <c r="B10" s="2" t="s">
        <v>979</v>
      </c>
      <c r="C10" s="100">
        <v>1140000</v>
      </c>
    </row>
    <row r="11" spans="1:3" x14ac:dyDescent="0.25">
      <c r="A11" s="2">
        <v>1341</v>
      </c>
      <c r="B11" s="2" t="s">
        <v>980</v>
      </c>
      <c r="C11" s="100">
        <v>6307200</v>
      </c>
    </row>
    <row r="12" spans="1:3" x14ac:dyDescent="0.25">
      <c r="A12" s="2">
        <v>1411</v>
      </c>
      <c r="B12" s="2" t="s">
        <v>981</v>
      </c>
      <c r="C12" s="100">
        <v>59439080.689999998</v>
      </c>
    </row>
    <row r="13" spans="1:3" x14ac:dyDescent="0.25">
      <c r="A13" s="2">
        <v>1421</v>
      </c>
      <c r="B13" s="2" t="s">
        <v>982</v>
      </c>
      <c r="C13" s="100">
        <v>19666322.710000001</v>
      </c>
    </row>
    <row r="14" spans="1:3" x14ac:dyDescent="0.25">
      <c r="A14" s="2">
        <v>1431</v>
      </c>
      <c r="B14" s="2" t="s">
        <v>983</v>
      </c>
      <c r="C14" s="100">
        <v>13110881.810000001</v>
      </c>
    </row>
    <row r="15" spans="1:3" x14ac:dyDescent="0.25">
      <c r="A15" s="2">
        <v>1432</v>
      </c>
      <c r="B15" s="2" t="s">
        <v>984</v>
      </c>
      <c r="C15" s="100">
        <v>115395870.61</v>
      </c>
    </row>
    <row r="16" spans="1:3" ht="14.45" x14ac:dyDescent="0.35">
      <c r="A16" s="2">
        <v>1441</v>
      </c>
      <c r="B16" s="12" t="s">
        <v>153</v>
      </c>
      <c r="C16" s="100">
        <v>8000000</v>
      </c>
    </row>
    <row r="17" spans="1:3" x14ac:dyDescent="0.25">
      <c r="A17" s="2">
        <v>1521</v>
      </c>
      <c r="B17" s="2" t="s">
        <v>985</v>
      </c>
      <c r="C17" s="100">
        <v>1000000</v>
      </c>
    </row>
    <row r="18" spans="1:3" x14ac:dyDescent="0.25">
      <c r="A18" s="2">
        <v>1591</v>
      </c>
      <c r="B18" s="12" t="s">
        <v>154</v>
      </c>
      <c r="C18" s="100">
        <v>77812801.409999996</v>
      </c>
    </row>
    <row r="19" spans="1:3" x14ac:dyDescent="0.25">
      <c r="A19" s="2">
        <v>1611</v>
      </c>
      <c r="B19" s="2" t="s">
        <v>986</v>
      </c>
      <c r="C19" s="100">
        <v>10000000</v>
      </c>
    </row>
    <row r="20" spans="1:3" x14ac:dyDescent="0.25">
      <c r="A20" s="2">
        <v>2111</v>
      </c>
      <c r="B20" s="12" t="s">
        <v>117</v>
      </c>
      <c r="C20" s="100">
        <v>2199730</v>
      </c>
    </row>
    <row r="21" spans="1:3" x14ac:dyDescent="0.25">
      <c r="A21" s="2">
        <v>2131</v>
      </c>
      <c r="B21" s="12" t="s">
        <v>206</v>
      </c>
      <c r="C21" s="100">
        <v>100000</v>
      </c>
    </row>
    <row r="22" spans="1:3" x14ac:dyDescent="0.25">
      <c r="A22" s="2">
        <v>2141</v>
      </c>
      <c r="B22" s="12" t="s">
        <v>118</v>
      </c>
      <c r="C22" s="100">
        <v>450000</v>
      </c>
    </row>
    <row r="23" spans="1:3" ht="14.45" x14ac:dyDescent="0.35">
      <c r="A23" s="2">
        <v>2161</v>
      </c>
      <c r="B23" s="12" t="s">
        <v>119</v>
      </c>
      <c r="C23" s="100">
        <v>2500000</v>
      </c>
    </row>
    <row r="24" spans="1:3" x14ac:dyDescent="0.25">
      <c r="A24" s="2">
        <v>2171</v>
      </c>
      <c r="B24" s="12" t="s">
        <v>274</v>
      </c>
      <c r="C24" s="100">
        <v>400000</v>
      </c>
    </row>
    <row r="25" spans="1:3" x14ac:dyDescent="0.25">
      <c r="A25" s="2">
        <v>2181</v>
      </c>
      <c r="B25" s="12" t="s">
        <v>289</v>
      </c>
      <c r="C25" s="100">
        <v>3250000</v>
      </c>
    </row>
    <row r="26" spans="1:3" ht="14.45" x14ac:dyDescent="0.35">
      <c r="A26" s="2">
        <v>2211</v>
      </c>
      <c r="B26" s="12" t="s">
        <v>47</v>
      </c>
      <c r="C26" s="100">
        <v>2317000</v>
      </c>
    </row>
    <row r="27" spans="1:3" ht="14.45" x14ac:dyDescent="0.35">
      <c r="A27" s="2">
        <v>2221</v>
      </c>
      <c r="B27" s="12" t="s">
        <v>120</v>
      </c>
      <c r="C27" s="100">
        <v>410000</v>
      </c>
    </row>
    <row r="28" spans="1:3" x14ac:dyDescent="0.25">
      <c r="A28" s="2">
        <v>2231</v>
      </c>
      <c r="B28" s="12" t="s">
        <v>217</v>
      </c>
      <c r="C28" s="100">
        <v>8000</v>
      </c>
    </row>
    <row r="29" spans="1:3" x14ac:dyDescent="0.25">
      <c r="A29" s="2">
        <v>2351</v>
      </c>
      <c r="B29" s="12" t="s">
        <v>219</v>
      </c>
      <c r="C29" s="100">
        <v>15000</v>
      </c>
    </row>
    <row r="30" spans="1:3" ht="14.45" x14ac:dyDescent="0.35">
      <c r="A30" s="2">
        <v>2391</v>
      </c>
      <c r="B30" s="12" t="s">
        <v>251</v>
      </c>
      <c r="C30" s="100">
        <v>875000</v>
      </c>
    </row>
    <row r="31" spans="1:3" x14ac:dyDescent="0.25">
      <c r="A31" s="2">
        <v>2411</v>
      </c>
      <c r="B31" s="12" t="s">
        <v>102</v>
      </c>
      <c r="C31" s="100">
        <v>1506000</v>
      </c>
    </row>
    <row r="32" spans="1:3" ht="14.45" x14ac:dyDescent="0.35">
      <c r="A32" s="2">
        <v>2421</v>
      </c>
      <c r="B32" s="12" t="s">
        <v>88</v>
      </c>
      <c r="C32" s="100">
        <v>16304000</v>
      </c>
    </row>
    <row r="33" spans="1:3" ht="14.45" x14ac:dyDescent="0.35">
      <c r="A33" s="2">
        <v>2431</v>
      </c>
      <c r="B33" s="12" t="s">
        <v>98</v>
      </c>
      <c r="C33" s="100">
        <v>331000</v>
      </c>
    </row>
    <row r="34" spans="1:3" ht="14.45" x14ac:dyDescent="0.35">
      <c r="A34" s="2">
        <v>2441</v>
      </c>
      <c r="B34" s="12" t="s">
        <v>75</v>
      </c>
      <c r="C34" s="100">
        <v>400000</v>
      </c>
    </row>
    <row r="35" spans="1:3" ht="14.45" x14ac:dyDescent="0.35">
      <c r="A35" s="2">
        <v>2451</v>
      </c>
      <c r="B35" s="12" t="s">
        <v>76</v>
      </c>
      <c r="C35" s="100">
        <v>380000</v>
      </c>
    </row>
    <row r="36" spans="1:3" x14ac:dyDescent="0.25">
      <c r="A36" s="2">
        <v>2461</v>
      </c>
      <c r="B36" s="12" t="s">
        <v>77</v>
      </c>
      <c r="C36" s="100">
        <v>4573000.17</v>
      </c>
    </row>
    <row r="37" spans="1:3" x14ac:dyDescent="0.25">
      <c r="A37" s="2">
        <v>2471</v>
      </c>
      <c r="B37" s="12" t="s">
        <v>78</v>
      </c>
      <c r="C37" s="100">
        <v>3721000</v>
      </c>
    </row>
    <row r="38" spans="1:3" ht="14.45" x14ac:dyDescent="0.35">
      <c r="A38" s="2">
        <v>2481</v>
      </c>
      <c r="B38" s="12" t="s">
        <v>105</v>
      </c>
      <c r="C38" s="100">
        <v>440000</v>
      </c>
    </row>
    <row r="39" spans="1:3" x14ac:dyDescent="0.25">
      <c r="A39" s="2">
        <v>2491</v>
      </c>
      <c r="B39" s="12" t="s">
        <v>99</v>
      </c>
      <c r="C39" s="100">
        <v>8740000</v>
      </c>
    </row>
    <row r="40" spans="1:3" x14ac:dyDescent="0.25">
      <c r="A40" s="2">
        <v>2511</v>
      </c>
      <c r="B40" s="12" t="s">
        <v>89</v>
      </c>
      <c r="C40" s="100">
        <v>2080000</v>
      </c>
    </row>
    <row r="41" spans="1:3" x14ac:dyDescent="0.25">
      <c r="A41" s="2">
        <v>2521</v>
      </c>
      <c r="B41" s="12" t="s">
        <v>79</v>
      </c>
      <c r="C41" s="100">
        <v>1678000</v>
      </c>
    </row>
    <row r="42" spans="1:3" x14ac:dyDescent="0.25">
      <c r="A42" s="2">
        <v>2531</v>
      </c>
      <c r="B42" s="12" t="s">
        <v>106</v>
      </c>
      <c r="C42" s="100">
        <v>4500000</v>
      </c>
    </row>
    <row r="43" spans="1:3" x14ac:dyDescent="0.25">
      <c r="A43" s="2">
        <v>2541</v>
      </c>
      <c r="B43" s="12" t="s">
        <v>107</v>
      </c>
      <c r="C43" s="100">
        <v>4470000</v>
      </c>
    </row>
    <row r="44" spans="1:3" ht="14.45" x14ac:dyDescent="0.35">
      <c r="A44" s="2">
        <v>2551</v>
      </c>
      <c r="B44" s="12" t="s">
        <v>252</v>
      </c>
      <c r="C44" s="100">
        <v>920000</v>
      </c>
    </row>
    <row r="45" spans="1:3" x14ac:dyDescent="0.25">
      <c r="A45" s="2">
        <v>2561</v>
      </c>
      <c r="B45" s="12" t="s">
        <v>253</v>
      </c>
      <c r="C45" s="100">
        <v>890000</v>
      </c>
    </row>
    <row r="46" spans="1:3" x14ac:dyDescent="0.25">
      <c r="A46" s="2">
        <v>2591</v>
      </c>
      <c r="B46" s="12" t="s">
        <v>121</v>
      </c>
      <c r="C46" s="100">
        <v>460000</v>
      </c>
    </row>
    <row r="47" spans="1:3" ht="14.45" x14ac:dyDescent="0.35">
      <c r="A47" s="2">
        <v>2611</v>
      </c>
      <c r="B47" s="12" t="s">
        <v>122</v>
      </c>
      <c r="C47" s="100">
        <v>73000000</v>
      </c>
    </row>
    <row r="48" spans="1:3" x14ac:dyDescent="0.25">
      <c r="A48" s="2">
        <v>2721</v>
      </c>
      <c r="B48" s="12" t="s">
        <v>72</v>
      </c>
      <c r="C48" s="100">
        <v>4889527.7263333332</v>
      </c>
    </row>
    <row r="49" spans="1:3" ht="14.45" x14ac:dyDescent="0.35">
      <c r="A49" s="2">
        <v>2751</v>
      </c>
      <c r="B49" s="12" t="s">
        <v>123</v>
      </c>
      <c r="C49" s="100">
        <v>37000</v>
      </c>
    </row>
    <row r="50" spans="1:3" ht="14.45" x14ac:dyDescent="0.35">
      <c r="A50" s="2">
        <v>2821</v>
      </c>
      <c r="B50" s="12" t="s">
        <v>124</v>
      </c>
      <c r="C50" s="100">
        <v>30000</v>
      </c>
    </row>
    <row r="51" spans="1:3" x14ac:dyDescent="0.25">
      <c r="A51" s="2">
        <v>2831</v>
      </c>
      <c r="B51" s="12" t="s">
        <v>179</v>
      </c>
      <c r="C51" s="100">
        <v>60000</v>
      </c>
    </row>
    <row r="52" spans="1:3" ht="14.45" x14ac:dyDescent="0.35">
      <c r="A52" s="2">
        <v>2911</v>
      </c>
      <c r="B52" s="12" t="s">
        <v>15</v>
      </c>
      <c r="C52" s="100">
        <v>4555740</v>
      </c>
    </row>
    <row r="53" spans="1:3" ht="14.45" x14ac:dyDescent="0.35">
      <c r="A53" s="2">
        <v>2921</v>
      </c>
      <c r="B53" s="12" t="s">
        <v>108</v>
      </c>
      <c r="C53" s="100">
        <v>60000</v>
      </c>
    </row>
    <row r="54" spans="1:3" x14ac:dyDescent="0.25">
      <c r="A54" s="2">
        <v>2941</v>
      </c>
      <c r="B54" s="12" t="s">
        <v>155</v>
      </c>
      <c r="C54" s="100">
        <v>300000</v>
      </c>
    </row>
    <row r="55" spans="1:3" ht="14.45" x14ac:dyDescent="0.35">
      <c r="A55" s="2">
        <v>2961</v>
      </c>
      <c r="B55" s="12" t="s">
        <v>156</v>
      </c>
      <c r="C55" s="100">
        <v>5050000</v>
      </c>
    </row>
    <row r="56" spans="1:3" ht="14.45" x14ac:dyDescent="0.35">
      <c r="A56" s="2">
        <v>2971</v>
      </c>
      <c r="B56" s="12" t="s">
        <v>342</v>
      </c>
      <c r="C56" s="100">
        <v>120000</v>
      </c>
    </row>
    <row r="57" spans="1:3" ht="14.45" x14ac:dyDescent="0.35">
      <c r="A57" s="2">
        <v>2981</v>
      </c>
      <c r="B57" s="12" t="s">
        <v>125</v>
      </c>
      <c r="C57" s="100">
        <v>5017600</v>
      </c>
    </row>
    <row r="58" spans="1:3" ht="14.45" x14ac:dyDescent="0.35">
      <c r="A58" s="2">
        <v>2991</v>
      </c>
      <c r="B58" s="12" t="s">
        <v>100</v>
      </c>
      <c r="C58" s="100">
        <v>250000</v>
      </c>
    </row>
    <row r="59" spans="1:3" x14ac:dyDescent="0.25">
      <c r="A59" s="2">
        <v>3111</v>
      </c>
      <c r="B59" s="12" t="s">
        <v>90</v>
      </c>
      <c r="C59" s="100">
        <v>169802400</v>
      </c>
    </row>
    <row r="60" spans="1:3" x14ac:dyDescent="0.25">
      <c r="A60" s="2">
        <v>3141</v>
      </c>
      <c r="B60" s="12" t="s">
        <v>27</v>
      </c>
      <c r="C60" s="100">
        <v>1224000</v>
      </c>
    </row>
    <row r="61" spans="1:3" x14ac:dyDescent="0.25">
      <c r="A61" s="2">
        <v>3161</v>
      </c>
      <c r="B61" s="12" t="s">
        <v>157</v>
      </c>
      <c r="C61" s="100">
        <v>1152132</v>
      </c>
    </row>
    <row r="62" spans="1:3" x14ac:dyDescent="0.25">
      <c r="A62" s="2">
        <v>3181</v>
      </c>
      <c r="B62" s="12" t="s">
        <v>183</v>
      </c>
      <c r="C62" s="100">
        <v>21000</v>
      </c>
    </row>
    <row r="63" spans="1:3" ht="14.45" x14ac:dyDescent="0.35">
      <c r="A63" s="2">
        <v>3221</v>
      </c>
      <c r="B63" s="12" t="s">
        <v>158</v>
      </c>
      <c r="C63" s="100">
        <v>2321508</v>
      </c>
    </row>
    <row r="64" spans="1:3" x14ac:dyDescent="0.25">
      <c r="A64" s="2">
        <v>3231</v>
      </c>
      <c r="B64" s="12" t="s">
        <v>159</v>
      </c>
      <c r="C64" s="100">
        <v>2733744</v>
      </c>
    </row>
    <row r="65" spans="1:3" ht="14.45" x14ac:dyDescent="0.35">
      <c r="A65" s="2">
        <v>3251</v>
      </c>
      <c r="B65" s="12" t="s">
        <v>160</v>
      </c>
      <c r="C65" s="100">
        <v>28268000</v>
      </c>
    </row>
    <row r="66" spans="1:3" ht="14.45" x14ac:dyDescent="0.35">
      <c r="A66" s="2">
        <v>3261</v>
      </c>
      <c r="B66" s="12" t="s">
        <v>73</v>
      </c>
      <c r="C66" s="100">
        <v>50600000</v>
      </c>
    </row>
    <row r="67" spans="1:3" ht="14.45" x14ac:dyDescent="0.35">
      <c r="A67" s="2">
        <v>3291</v>
      </c>
      <c r="B67" s="12" t="s">
        <v>174</v>
      </c>
      <c r="C67" s="100">
        <v>1063880</v>
      </c>
    </row>
    <row r="68" spans="1:3" x14ac:dyDescent="0.25">
      <c r="A68" s="2">
        <v>3311</v>
      </c>
      <c r="B68" s="12" t="s">
        <v>161</v>
      </c>
      <c r="C68" s="100">
        <v>8526200</v>
      </c>
    </row>
    <row r="69" spans="1:3" x14ac:dyDescent="0.25">
      <c r="A69" s="2">
        <v>3321</v>
      </c>
      <c r="B69" s="12" t="s">
        <v>285</v>
      </c>
      <c r="C69" s="100">
        <v>4580000</v>
      </c>
    </row>
    <row r="70" spans="1:3" x14ac:dyDescent="0.25">
      <c r="A70" s="2">
        <v>3331</v>
      </c>
      <c r="B70" s="12" t="s">
        <v>16</v>
      </c>
      <c r="C70" s="100">
        <v>4849086</v>
      </c>
    </row>
    <row r="71" spans="1:3" x14ac:dyDescent="0.25">
      <c r="A71" s="2">
        <v>3341</v>
      </c>
      <c r="B71" s="12" t="s">
        <v>126</v>
      </c>
      <c r="C71" s="100">
        <v>6000000</v>
      </c>
    </row>
    <row r="72" spans="1:3" ht="14.45" x14ac:dyDescent="0.35">
      <c r="A72" s="2">
        <v>3351</v>
      </c>
      <c r="B72" s="12" t="s">
        <v>194</v>
      </c>
      <c r="C72" s="100">
        <v>1580000</v>
      </c>
    </row>
    <row r="73" spans="1:3" x14ac:dyDescent="0.25">
      <c r="A73" s="2">
        <v>3361</v>
      </c>
      <c r="B73" s="12" t="s">
        <v>162</v>
      </c>
      <c r="C73" s="100">
        <v>15000000</v>
      </c>
    </row>
    <row r="74" spans="1:3" x14ac:dyDescent="0.25">
      <c r="A74" s="2">
        <v>3371</v>
      </c>
      <c r="B74" s="12" t="s">
        <v>80</v>
      </c>
      <c r="C74" s="100">
        <v>3000000</v>
      </c>
    </row>
    <row r="75" spans="1:3" ht="14.45" x14ac:dyDescent="0.35">
      <c r="A75" s="2">
        <v>3381</v>
      </c>
      <c r="B75" s="12" t="s">
        <v>286</v>
      </c>
      <c r="C75" s="100">
        <v>30000000</v>
      </c>
    </row>
    <row r="76" spans="1:3" x14ac:dyDescent="0.25">
      <c r="A76" s="2">
        <v>3391</v>
      </c>
      <c r="B76" s="12" t="s">
        <v>17</v>
      </c>
      <c r="C76" s="100">
        <v>15355000</v>
      </c>
    </row>
    <row r="77" spans="1:3" ht="14.45" x14ac:dyDescent="0.35">
      <c r="A77" s="2">
        <v>3411</v>
      </c>
      <c r="B77" s="12" t="s">
        <v>190</v>
      </c>
      <c r="C77" s="100">
        <v>4000000</v>
      </c>
    </row>
    <row r="78" spans="1:3" x14ac:dyDescent="0.25">
      <c r="A78" s="2">
        <v>3421</v>
      </c>
      <c r="B78" s="12" t="s">
        <v>315</v>
      </c>
      <c r="C78" s="100">
        <v>30000000</v>
      </c>
    </row>
    <row r="79" spans="1:3" ht="14.45" x14ac:dyDescent="0.35">
      <c r="A79" s="2">
        <v>3441</v>
      </c>
      <c r="B79" s="12" t="s">
        <v>163</v>
      </c>
      <c r="C79" s="100">
        <v>95871</v>
      </c>
    </row>
    <row r="80" spans="1:3" ht="14.45" x14ac:dyDescent="0.35">
      <c r="A80" s="2">
        <v>3451</v>
      </c>
      <c r="B80" s="12" t="s">
        <v>164</v>
      </c>
      <c r="C80" s="100">
        <v>5592492</v>
      </c>
    </row>
    <row r="81" spans="1:3" ht="14.45" x14ac:dyDescent="0.35">
      <c r="A81" s="2">
        <v>3481</v>
      </c>
      <c r="B81" s="12" t="s">
        <v>165</v>
      </c>
      <c r="C81" s="100">
        <v>400000</v>
      </c>
    </row>
    <row r="82" spans="1:3" x14ac:dyDescent="0.25">
      <c r="A82" s="2">
        <v>3511</v>
      </c>
      <c r="B82" s="12" t="s">
        <v>127</v>
      </c>
      <c r="C82" s="100">
        <v>11600000</v>
      </c>
    </row>
    <row r="83" spans="1:3" ht="30" x14ac:dyDescent="0.25">
      <c r="A83" s="2">
        <v>3521</v>
      </c>
      <c r="B83" s="12" t="s">
        <v>109</v>
      </c>
      <c r="C83" s="100">
        <v>55000</v>
      </c>
    </row>
    <row r="84" spans="1:3" x14ac:dyDescent="0.25">
      <c r="A84" s="2">
        <v>3531</v>
      </c>
      <c r="B84" s="12" t="s">
        <v>28</v>
      </c>
      <c r="C84" s="100">
        <v>125000</v>
      </c>
    </row>
    <row r="85" spans="1:3" x14ac:dyDescent="0.25">
      <c r="A85" s="2">
        <v>3541</v>
      </c>
      <c r="B85" s="12" t="s">
        <v>110</v>
      </c>
      <c r="C85" s="100">
        <v>700000</v>
      </c>
    </row>
    <row r="86" spans="1:3" x14ac:dyDescent="0.25">
      <c r="A86" s="2">
        <v>3551</v>
      </c>
      <c r="B86" s="12" t="s">
        <v>166</v>
      </c>
      <c r="C86" s="100">
        <v>5000000</v>
      </c>
    </row>
    <row r="87" spans="1:3" x14ac:dyDescent="0.25">
      <c r="A87" s="2">
        <v>3571</v>
      </c>
      <c r="B87" s="12" t="s">
        <v>128</v>
      </c>
      <c r="C87" s="100">
        <v>68000000</v>
      </c>
    </row>
    <row r="88" spans="1:3" ht="14.45" x14ac:dyDescent="0.35">
      <c r="A88" s="2">
        <v>3581</v>
      </c>
      <c r="B88" s="12" t="s">
        <v>92</v>
      </c>
      <c r="C88" s="100">
        <v>70615000</v>
      </c>
    </row>
    <row r="89" spans="1:3" x14ac:dyDescent="0.25">
      <c r="A89" s="2">
        <v>3591</v>
      </c>
      <c r="B89" s="12" t="s">
        <v>129</v>
      </c>
      <c r="C89" s="100">
        <v>42000</v>
      </c>
    </row>
    <row r="90" spans="1:3" x14ac:dyDescent="0.25">
      <c r="A90" s="2">
        <v>3611</v>
      </c>
      <c r="B90" s="12" t="s">
        <v>45</v>
      </c>
      <c r="C90" s="100">
        <v>12000000</v>
      </c>
    </row>
    <row r="91" spans="1:3" x14ac:dyDescent="0.25">
      <c r="A91" s="2">
        <v>3631</v>
      </c>
      <c r="B91" s="12" t="s">
        <v>167</v>
      </c>
      <c r="C91" s="100">
        <v>2300800</v>
      </c>
    </row>
    <row r="92" spans="1:3" x14ac:dyDescent="0.25">
      <c r="A92" s="2">
        <v>3651</v>
      </c>
      <c r="B92" s="12" t="s">
        <v>40</v>
      </c>
      <c r="C92" s="100">
        <v>2000000</v>
      </c>
    </row>
    <row r="93" spans="1:3" x14ac:dyDescent="0.25">
      <c r="A93" s="2">
        <v>3661</v>
      </c>
      <c r="B93" s="12" t="s">
        <v>41</v>
      </c>
      <c r="C93" s="100">
        <v>5000000</v>
      </c>
    </row>
    <row r="94" spans="1:3" x14ac:dyDescent="0.25">
      <c r="A94" s="2">
        <v>3711</v>
      </c>
      <c r="B94" s="12" t="s">
        <v>18</v>
      </c>
      <c r="C94" s="100">
        <v>300000</v>
      </c>
    </row>
    <row r="95" spans="1:3" ht="14.45" x14ac:dyDescent="0.35">
      <c r="A95" s="2">
        <v>3721</v>
      </c>
      <c r="B95" s="12" t="s">
        <v>191</v>
      </c>
      <c r="C95" s="100">
        <v>36000</v>
      </c>
    </row>
    <row r="96" spans="1:3" x14ac:dyDescent="0.25">
      <c r="A96" s="2">
        <v>3751</v>
      </c>
      <c r="B96" s="12" t="s">
        <v>19</v>
      </c>
      <c r="C96" s="100">
        <v>252000</v>
      </c>
    </row>
    <row r="97" spans="1:3" x14ac:dyDescent="0.25">
      <c r="A97" s="2">
        <v>3761</v>
      </c>
      <c r="B97" s="12" t="s">
        <v>192</v>
      </c>
      <c r="C97" s="100">
        <v>50000</v>
      </c>
    </row>
    <row r="98" spans="1:3" ht="14.45" x14ac:dyDescent="0.35">
      <c r="A98" s="2">
        <v>3811</v>
      </c>
      <c r="B98" s="12" t="s">
        <v>195</v>
      </c>
      <c r="C98" s="100">
        <v>360000</v>
      </c>
    </row>
    <row r="99" spans="1:3" ht="14.45" x14ac:dyDescent="0.35">
      <c r="A99" s="2">
        <v>3821</v>
      </c>
      <c r="B99" s="12" t="s">
        <v>48</v>
      </c>
      <c r="C99" s="100">
        <v>19610000</v>
      </c>
    </row>
    <row r="100" spans="1:3" ht="14.45" x14ac:dyDescent="0.35">
      <c r="A100" s="2">
        <v>3831</v>
      </c>
      <c r="B100" s="12" t="s">
        <v>93</v>
      </c>
      <c r="C100" s="100">
        <v>770000</v>
      </c>
    </row>
    <row r="101" spans="1:3" ht="14.45" x14ac:dyDescent="0.35">
      <c r="A101" s="2">
        <v>3841</v>
      </c>
      <c r="B101" s="12" t="s">
        <v>196</v>
      </c>
      <c r="C101" s="100">
        <v>150000</v>
      </c>
    </row>
    <row r="102" spans="1:3" ht="14.45" x14ac:dyDescent="0.35">
      <c r="A102" s="2">
        <v>3911</v>
      </c>
      <c r="B102" s="12" t="s">
        <v>168</v>
      </c>
      <c r="C102" s="100">
        <v>380000</v>
      </c>
    </row>
    <row r="103" spans="1:3" ht="14.45" x14ac:dyDescent="0.35">
      <c r="A103" s="2">
        <v>3921</v>
      </c>
      <c r="B103" s="12" t="s">
        <v>309</v>
      </c>
      <c r="C103" s="100">
        <v>40000</v>
      </c>
    </row>
    <row r="104" spans="1:3" ht="14.45" x14ac:dyDescent="0.35">
      <c r="A104" s="2">
        <v>3922</v>
      </c>
      <c r="B104" s="12" t="s">
        <v>169</v>
      </c>
      <c r="C104" s="100">
        <v>6340000</v>
      </c>
    </row>
    <row r="105" spans="1:3" ht="14.45" x14ac:dyDescent="0.35">
      <c r="A105" s="2">
        <v>3941</v>
      </c>
      <c r="B105" s="12" t="s">
        <v>170</v>
      </c>
      <c r="C105" s="100">
        <v>15000000</v>
      </c>
    </row>
    <row r="106" spans="1:3" ht="14.45" x14ac:dyDescent="0.35">
      <c r="A106" s="2">
        <v>3942</v>
      </c>
      <c r="B106" s="12" t="s">
        <v>316</v>
      </c>
      <c r="C106" s="100">
        <v>2000000</v>
      </c>
    </row>
    <row r="107" spans="1:3" ht="14.45" x14ac:dyDescent="0.35">
      <c r="A107" s="2">
        <v>3951</v>
      </c>
      <c r="B107" s="12" t="s">
        <v>317</v>
      </c>
      <c r="C107" s="100">
        <v>300000</v>
      </c>
    </row>
    <row r="108" spans="1:3" ht="14.45" x14ac:dyDescent="0.35">
      <c r="A108" s="2">
        <v>3961</v>
      </c>
      <c r="B108" s="12" t="s">
        <v>318</v>
      </c>
      <c r="C108" s="100">
        <v>300000</v>
      </c>
    </row>
    <row r="109" spans="1:3" ht="14.45" x14ac:dyDescent="0.35">
      <c r="A109" s="2">
        <v>3962</v>
      </c>
      <c r="B109" s="12" t="s">
        <v>171</v>
      </c>
      <c r="C109" s="100">
        <v>312912</v>
      </c>
    </row>
    <row r="110" spans="1:3" ht="14.45" x14ac:dyDescent="0.35">
      <c r="A110" s="2">
        <v>3963</v>
      </c>
      <c r="B110" s="12" t="s">
        <v>319</v>
      </c>
      <c r="C110" s="100">
        <v>100000</v>
      </c>
    </row>
    <row r="111" spans="1:3" ht="14.45" x14ac:dyDescent="0.35">
      <c r="A111" s="2">
        <v>4211</v>
      </c>
      <c r="B111" s="12" t="s">
        <v>52</v>
      </c>
      <c r="C111" s="100">
        <v>130543707.27</v>
      </c>
    </row>
    <row r="112" spans="1:3" ht="14.45" x14ac:dyDescent="0.35">
      <c r="A112" s="2">
        <v>4251</v>
      </c>
      <c r="B112" s="12" t="s">
        <v>320</v>
      </c>
      <c r="C112" s="100">
        <v>2000000</v>
      </c>
    </row>
    <row r="113" spans="1:3" x14ac:dyDescent="0.25">
      <c r="A113" s="2">
        <v>4311</v>
      </c>
      <c r="B113" s="12" t="s">
        <v>223</v>
      </c>
      <c r="C113" s="100">
        <v>3590000</v>
      </c>
    </row>
    <row r="114" spans="1:3" ht="14.45" x14ac:dyDescent="0.35">
      <c r="A114" s="2">
        <v>4411</v>
      </c>
      <c r="B114" s="12" t="s">
        <v>210</v>
      </c>
      <c r="C114" s="100">
        <v>77450000</v>
      </c>
    </row>
    <row r="115" spans="1:3" x14ac:dyDescent="0.25">
      <c r="A115" s="2">
        <v>4421</v>
      </c>
      <c r="B115" s="12" t="s">
        <v>243</v>
      </c>
      <c r="C115" s="100">
        <v>580000</v>
      </c>
    </row>
    <row r="116" spans="1:3" x14ac:dyDescent="0.25">
      <c r="A116" s="2">
        <v>4431</v>
      </c>
      <c r="B116" s="12" t="s">
        <v>197</v>
      </c>
      <c r="C116" s="100">
        <v>3250000</v>
      </c>
    </row>
    <row r="117" spans="1:3" ht="14.45" x14ac:dyDescent="0.35">
      <c r="A117" s="2">
        <v>4451</v>
      </c>
      <c r="B117" s="12" t="s">
        <v>198</v>
      </c>
      <c r="C117" s="100">
        <v>3400000</v>
      </c>
    </row>
    <row r="118" spans="1:3" ht="14.45" x14ac:dyDescent="0.35">
      <c r="A118" s="2">
        <v>4481</v>
      </c>
      <c r="B118" s="12" t="s">
        <v>207</v>
      </c>
      <c r="C118" s="100">
        <v>250000</v>
      </c>
    </row>
    <row r="119" spans="1:3" x14ac:dyDescent="0.25">
      <c r="A119" s="2">
        <v>5111</v>
      </c>
      <c r="B119" s="12" t="s">
        <v>130</v>
      </c>
      <c r="C119" s="100">
        <v>1250000</v>
      </c>
    </row>
    <row r="120" spans="1:3" x14ac:dyDescent="0.25">
      <c r="A120" s="2">
        <v>5121</v>
      </c>
      <c r="B120" s="12" t="s">
        <v>172</v>
      </c>
      <c r="C120" s="100">
        <v>147840</v>
      </c>
    </row>
    <row r="121" spans="1:3" x14ac:dyDescent="0.25">
      <c r="A121" s="2">
        <v>5151</v>
      </c>
      <c r="B121" s="12" t="s">
        <v>131</v>
      </c>
      <c r="C121" s="100">
        <v>3180000</v>
      </c>
    </row>
    <row r="122" spans="1:3" x14ac:dyDescent="0.25">
      <c r="A122" s="2">
        <v>5191</v>
      </c>
      <c r="B122" s="12" t="s">
        <v>278</v>
      </c>
      <c r="C122" s="100">
        <v>250000</v>
      </c>
    </row>
    <row r="123" spans="1:3" ht="14.45" x14ac:dyDescent="0.35">
      <c r="A123" s="2">
        <v>5211</v>
      </c>
      <c r="B123" s="12" t="s">
        <v>29</v>
      </c>
      <c r="C123" s="100">
        <v>860000</v>
      </c>
    </row>
    <row r="124" spans="1:3" x14ac:dyDescent="0.25">
      <c r="A124" s="2">
        <v>5231</v>
      </c>
      <c r="B124" s="12" t="s">
        <v>46</v>
      </c>
      <c r="C124" s="100">
        <v>355000</v>
      </c>
    </row>
    <row r="125" spans="1:3" x14ac:dyDescent="0.25">
      <c r="A125" s="2">
        <v>5311</v>
      </c>
      <c r="B125" s="12" t="s">
        <v>111</v>
      </c>
      <c r="C125" s="100">
        <v>7050000</v>
      </c>
    </row>
    <row r="126" spans="1:3" x14ac:dyDescent="0.25">
      <c r="A126" s="2">
        <v>5321</v>
      </c>
      <c r="B126" s="12" t="s">
        <v>112</v>
      </c>
      <c r="C126" s="100">
        <v>230000</v>
      </c>
    </row>
    <row r="127" spans="1:3" ht="14.45" x14ac:dyDescent="0.35">
      <c r="A127" s="2">
        <v>5411</v>
      </c>
      <c r="B127" s="12" t="s">
        <v>132</v>
      </c>
      <c r="C127" s="100">
        <v>4763272</v>
      </c>
    </row>
    <row r="128" spans="1:3" x14ac:dyDescent="0.25">
      <c r="A128" s="2">
        <v>5421</v>
      </c>
      <c r="B128" s="12" t="s">
        <v>81</v>
      </c>
      <c r="C128" s="100">
        <v>1390000</v>
      </c>
    </row>
    <row r="129" spans="1:3" ht="14.45" x14ac:dyDescent="0.35">
      <c r="A129" s="2">
        <v>5511</v>
      </c>
      <c r="B129" s="12" t="s">
        <v>180</v>
      </c>
      <c r="C129" s="100">
        <v>500000</v>
      </c>
    </row>
    <row r="130" spans="1:3" ht="14.45" x14ac:dyDescent="0.35">
      <c r="A130" s="2">
        <v>5611</v>
      </c>
      <c r="B130" s="12" t="s">
        <v>82</v>
      </c>
      <c r="C130" s="100">
        <v>620000</v>
      </c>
    </row>
    <row r="131" spans="1:3" ht="14.45" x14ac:dyDescent="0.35">
      <c r="A131" s="2">
        <v>5621</v>
      </c>
      <c r="B131" s="12" t="s">
        <v>85</v>
      </c>
      <c r="C131" s="100">
        <v>432000</v>
      </c>
    </row>
    <row r="132" spans="1:3" x14ac:dyDescent="0.25">
      <c r="A132" s="2">
        <v>5651</v>
      </c>
      <c r="B132" s="12" t="s">
        <v>30</v>
      </c>
      <c r="C132" s="100">
        <v>5865000</v>
      </c>
    </row>
    <row r="133" spans="1:3" x14ac:dyDescent="0.25">
      <c r="A133" s="2">
        <v>5661</v>
      </c>
      <c r="B133" s="12" t="s">
        <v>31</v>
      </c>
      <c r="C133" s="100">
        <v>844000</v>
      </c>
    </row>
    <row r="134" spans="1:3" x14ac:dyDescent="0.25">
      <c r="A134" s="2">
        <v>5671</v>
      </c>
      <c r="B134" s="12" t="s">
        <v>74</v>
      </c>
      <c r="C134" s="100">
        <v>5089897</v>
      </c>
    </row>
    <row r="135" spans="1:3" ht="14.45" x14ac:dyDescent="0.35">
      <c r="A135" s="2">
        <v>5691</v>
      </c>
      <c r="B135" s="12" t="s">
        <v>33</v>
      </c>
      <c r="C135" s="100">
        <v>40425000</v>
      </c>
    </row>
    <row r="136" spans="1:3" x14ac:dyDescent="0.25">
      <c r="A136" s="2">
        <v>5781</v>
      </c>
      <c r="B136" s="12" t="s">
        <v>83</v>
      </c>
      <c r="C136" s="100">
        <v>400000</v>
      </c>
    </row>
    <row r="137" spans="1:3" ht="14.45" x14ac:dyDescent="0.35">
      <c r="A137" s="2">
        <v>5811</v>
      </c>
      <c r="B137" s="12" t="s">
        <v>424</v>
      </c>
      <c r="C137" s="100">
        <v>20000000</v>
      </c>
    </row>
    <row r="138" spans="1:3" ht="14.45" x14ac:dyDescent="0.35">
      <c r="A138" s="2">
        <v>5911</v>
      </c>
      <c r="B138" s="12" t="s">
        <v>20</v>
      </c>
      <c r="C138" s="100">
        <v>13450000</v>
      </c>
    </row>
    <row r="139" spans="1:3" x14ac:dyDescent="0.25">
      <c r="A139" s="2">
        <v>5971</v>
      </c>
      <c r="B139" s="12" t="s">
        <v>21</v>
      </c>
      <c r="C139" s="100">
        <v>1430000</v>
      </c>
    </row>
    <row r="140" spans="1:3" x14ac:dyDescent="0.25">
      <c r="A140" s="2">
        <v>6121</v>
      </c>
      <c r="B140" s="12" t="s">
        <v>275</v>
      </c>
      <c r="C140" s="100">
        <v>59070048.979999997</v>
      </c>
    </row>
    <row r="141" spans="1:3" x14ac:dyDescent="0.25">
      <c r="A141" s="2">
        <v>6131</v>
      </c>
      <c r="B141" s="12" t="s">
        <v>290</v>
      </c>
      <c r="C141" s="100">
        <v>48707951</v>
      </c>
    </row>
    <row r="142" spans="1:3" x14ac:dyDescent="0.25">
      <c r="A142" s="2">
        <v>6151</v>
      </c>
      <c r="B142" s="12" t="s">
        <v>291</v>
      </c>
      <c r="C142" s="100">
        <v>28750000.02</v>
      </c>
    </row>
    <row r="143" spans="1:3" x14ac:dyDescent="0.25">
      <c r="A143" s="2">
        <v>6321</v>
      </c>
      <c r="B143" s="12" t="s">
        <v>321</v>
      </c>
      <c r="C143" s="100">
        <v>55000000</v>
      </c>
    </row>
    <row r="144" spans="1:3" x14ac:dyDescent="0.25">
      <c r="A144" s="2">
        <v>9111</v>
      </c>
      <c r="B144" s="12" t="s">
        <v>322</v>
      </c>
      <c r="C144" s="100">
        <v>20000000</v>
      </c>
    </row>
    <row r="145" spans="1:3" x14ac:dyDescent="0.25">
      <c r="A145" s="2">
        <v>9211</v>
      </c>
      <c r="B145" s="12" t="s">
        <v>323</v>
      </c>
      <c r="C145" s="100">
        <v>20000000</v>
      </c>
    </row>
    <row r="146" spans="1:3" ht="14.45" x14ac:dyDescent="0.35">
      <c r="A146" s="131" t="s">
        <v>337</v>
      </c>
      <c r="B146" s="131"/>
      <c r="C146" s="131">
        <v>2630315339.1663337</v>
      </c>
    </row>
    <row r="147" spans="1:3" ht="14.45" x14ac:dyDescent="0.35">
      <c r="B147"/>
      <c r="C147"/>
    </row>
    <row r="148" spans="1:3" x14ac:dyDescent="0.25">
      <c r="B148"/>
      <c r="C148"/>
    </row>
    <row r="149" spans="1:3" x14ac:dyDescent="0.25">
      <c r="B149"/>
      <c r="C149" s="136"/>
    </row>
    <row r="150" spans="1:3" x14ac:dyDescent="0.25">
      <c r="B150"/>
      <c r="C150" s="136"/>
    </row>
    <row r="151" spans="1:3" x14ac:dyDescent="0.25">
      <c r="B151"/>
      <c r="C151"/>
    </row>
    <row r="152" spans="1:3" x14ac:dyDescent="0.25">
      <c r="B152"/>
      <c r="C152"/>
    </row>
    <row r="153" spans="1:3" x14ac:dyDescent="0.25">
      <c r="B153"/>
      <c r="C153"/>
    </row>
  </sheetData>
  <pageMargins left="0.70866141732283472" right="0.70866141732283472" top="0.74803149606299213" bottom="0.74803149606299213" header="0.31496062992125984" footer="0.31496062992125984"/>
  <pageSetup scale="61" fitToHeight="0" orientation="portrait" r:id="rId2"/>
  <headerFooter>
    <oddHeader>&amp;C&amp;"-,Negrita"&amp;12MUNICIPIO DE TLAJOMULCO DE ZÚÑIGA, JALISCO
PRESUPUESTO 2020
CLASIFICACIÓN POR OBJETO DEL GASTO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4"/>
  <sheetViews>
    <sheetView view="pageLayout" topLeftCell="A67" zoomScale="90" zoomScaleNormal="100" zoomScalePageLayoutView="90" workbookViewId="0">
      <selection activeCell="B88" sqref="B88"/>
    </sheetView>
  </sheetViews>
  <sheetFormatPr baseColWidth="10" defaultRowHeight="15" x14ac:dyDescent="0.25"/>
  <cols>
    <col min="1" max="1" width="113.5703125" style="12" customWidth="1"/>
    <col min="2" max="2" width="23" style="7" customWidth="1"/>
  </cols>
  <sheetData>
    <row r="1" spans="1:2" x14ac:dyDescent="0.25">
      <c r="A1"/>
    </row>
    <row r="3" spans="1:2" ht="14.45" x14ac:dyDescent="0.35">
      <c r="A3" s="37" t="s">
        <v>454</v>
      </c>
      <c r="B3" s="38" t="s">
        <v>988</v>
      </c>
    </row>
    <row r="4" spans="1:2" x14ac:dyDescent="0.25">
      <c r="A4" s="11" t="s">
        <v>409</v>
      </c>
      <c r="B4" s="100">
        <v>226730739.99633333</v>
      </c>
    </row>
    <row r="5" spans="1:2" x14ac:dyDescent="0.25">
      <c r="A5" s="11" t="s">
        <v>350</v>
      </c>
      <c r="B5" s="100">
        <v>2090000</v>
      </c>
    </row>
    <row r="6" spans="1:2" ht="14.45" x14ac:dyDescent="0.35">
      <c r="A6" s="11" t="s">
        <v>209</v>
      </c>
      <c r="B6" s="100">
        <v>6050000</v>
      </c>
    </row>
    <row r="7" spans="1:2" x14ac:dyDescent="0.25">
      <c r="A7" s="11" t="s">
        <v>208</v>
      </c>
      <c r="B7" s="100">
        <v>2500000</v>
      </c>
    </row>
    <row r="8" spans="1:2" ht="14.45" x14ac:dyDescent="0.35">
      <c r="A8" s="11" t="s">
        <v>113</v>
      </c>
      <c r="B8" s="100">
        <v>1300000</v>
      </c>
    </row>
    <row r="9" spans="1:2" ht="14.45" x14ac:dyDescent="0.35">
      <c r="A9" s="11" t="s">
        <v>436</v>
      </c>
      <c r="B9" s="100">
        <v>70000000</v>
      </c>
    </row>
    <row r="10" spans="1:2" ht="14.45" x14ac:dyDescent="0.35">
      <c r="A10" s="11" t="s">
        <v>115</v>
      </c>
      <c r="B10" s="100">
        <v>488000</v>
      </c>
    </row>
    <row r="11" spans="1:2" ht="14.45" x14ac:dyDescent="0.35">
      <c r="A11" s="11" t="s">
        <v>101</v>
      </c>
      <c r="B11" s="100">
        <v>15200000</v>
      </c>
    </row>
    <row r="12" spans="1:2" x14ac:dyDescent="0.25">
      <c r="A12" s="11" t="s">
        <v>96</v>
      </c>
      <c r="B12" s="100">
        <v>14505000</v>
      </c>
    </row>
    <row r="13" spans="1:2" x14ac:dyDescent="0.25">
      <c r="A13" s="11" t="s">
        <v>87</v>
      </c>
      <c r="B13" s="100">
        <v>68145000</v>
      </c>
    </row>
    <row r="14" spans="1:2" x14ac:dyDescent="0.25">
      <c r="A14" s="11" t="s">
        <v>84</v>
      </c>
      <c r="B14" s="100">
        <v>6510000</v>
      </c>
    </row>
    <row r="15" spans="1:2" x14ac:dyDescent="0.25">
      <c r="A15" s="11" t="s">
        <v>68</v>
      </c>
      <c r="B15" s="100">
        <v>16199999.996333333</v>
      </c>
    </row>
    <row r="16" spans="1:2" ht="14.45" x14ac:dyDescent="0.35">
      <c r="A16" s="11" t="s">
        <v>202</v>
      </c>
      <c r="B16" s="100">
        <v>3250000</v>
      </c>
    </row>
    <row r="17" spans="1:2" ht="14.45" x14ac:dyDescent="0.35">
      <c r="A17" s="11" t="s">
        <v>86</v>
      </c>
      <c r="B17" s="100">
        <v>2600000</v>
      </c>
    </row>
    <row r="18" spans="1:2" x14ac:dyDescent="0.25">
      <c r="A18" s="11" t="s">
        <v>104</v>
      </c>
      <c r="B18" s="100">
        <v>17892740</v>
      </c>
    </row>
    <row r="19" spans="1:2" ht="14.45" x14ac:dyDescent="0.35">
      <c r="A19" s="11" t="s">
        <v>412</v>
      </c>
      <c r="B19" s="100">
        <v>83354531.729999989</v>
      </c>
    </row>
    <row r="20" spans="1:2" x14ac:dyDescent="0.25">
      <c r="A20" s="31" t="s">
        <v>263</v>
      </c>
      <c r="B20" s="100">
        <v>11000000</v>
      </c>
    </row>
    <row r="21" spans="1:2" x14ac:dyDescent="0.25">
      <c r="A21" s="31" t="s">
        <v>276</v>
      </c>
      <c r="B21" s="100">
        <v>2320000</v>
      </c>
    </row>
    <row r="22" spans="1:2" x14ac:dyDescent="0.25">
      <c r="A22" s="31" t="s">
        <v>267</v>
      </c>
      <c r="B22" s="100">
        <v>3000000</v>
      </c>
    </row>
    <row r="23" spans="1:2" x14ac:dyDescent="0.25">
      <c r="A23" s="31" t="s">
        <v>269</v>
      </c>
      <c r="B23" s="100">
        <v>3000000</v>
      </c>
    </row>
    <row r="24" spans="1:2" x14ac:dyDescent="0.25">
      <c r="A24" s="31" t="s">
        <v>280</v>
      </c>
      <c r="B24" s="100">
        <v>1485000</v>
      </c>
    </row>
    <row r="25" spans="1:2" x14ac:dyDescent="0.25">
      <c r="A25" s="31" t="s">
        <v>266</v>
      </c>
      <c r="B25" s="100">
        <v>3000000</v>
      </c>
    </row>
    <row r="26" spans="1:2" x14ac:dyDescent="0.25">
      <c r="A26" s="31" t="s">
        <v>264</v>
      </c>
      <c r="B26" s="100">
        <v>3000000</v>
      </c>
    </row>
    <row r="27" spans="1:2" x14ac:dyDescent="0.25">
      <c r="A27" s="31" t="s">
        <v>259</v>
      </c>
      <c r="B27" s="100">
        <v>10400000</v>
      </c>
    </row>
    <row r="28" spans="1:2" x14ac:dyDescent="0.25">
      <c r="A28" s="31" t="s">
        <v>256</v>
      </c>
      <c r="B28" s="100">
        <v>20000000</v>
      </c>
    </row>
    <row r="29" spans="1:2" x14ac:dyDescent="0.25">
      <c r="A29" s="31" t="s">
        <v>271</v>
      </c>
      <c r="B29" s="100">
        <v>200000</v>
      </c>
    </row>
    <row r="30" spans="1:2" x14ac:dyDescent="0.25">
      <c r="A30" s="31" t="s">
        <v>272</v>
      </c>
      <c r="B30" s="100">
        <v>200000</v>
      </c>
    </row>
    <row r="31" spans="1:2" x14ac:dyDescent="0.25">
      <c r="A31" s="31" t="s">
        <v>214</v>
      </c>
      <c r="B31" s="100">
        <v>3910000</v>
      </c>
    </row>
    <row r="32" spans="1:2" x14ac:dyDescent="0.25">
      <c r="A32" s="31" t="s">
        <v>273</v>
      </c>
      <c r="B32" s="100">
        <v>839531.73</v>
      </c>
    </row>
    <row r="33" spans="1:2" x14ac:dyDescent="0.25">
      <c r="A33" s="31" t="s">
        <v>260</v>
      </c>
      <c r="B33" s="100">
        <v>21000000</v>
      </c>
    </row>
    <row r="34" spans="1:2" ht="14.45" x14ac:dyDescent="0.35">
      <c r="A34" s="11" t="s">
        <v>404</v>
      </c>
      <c r="B34" s="100">
        <v>157833707.26999998</v>
      </c>
    </row>
    <row r="35" spans="1:2" x14ac:dyDescent="0.25">
      <c r="A35" s="31" t="s">
        <v>193</v>
      </c>
      <c r="B35" s="100">
        <v>1750000</v>
      </c>
    </row>
    <row r="36" spans="1:2" x14ac:dyDescent="0.25">
      <c r="A36" s="31" t="s">
        <v>147</v>
      </c>
      <c r="B36" s="100">
        <v>18086553.460000001</v>
      </c>
    </row>
    <row r="37" spans="1:2" x14ac:dyDescent="0.25">
      <c r="A37" s="31" t="s">
        <v>212</v>
      </c>
      <c r="B37" s="100">
        <v>3770000</v>
      </c>
    </row>
    <row r="38" spans="1:2" x14ac:dyDescent="0.25">
      <c r="A38" s="31" t="s">
        <v>58</v>
      </c>
      <c r="B38" s="100">
        <v>1726449.08</v>
      </c>
    </row>
    <row r="39" spans="1:2" x14ac:dyDescent="0.25">
      <c r="A39" s="31" t="s">
        <v>55</v>
      </c>
      <c r="B39" s="100">
        <v>3554787</v>
      </c>
    </row>
    <row r="40" spans="1:2" x14ac:dyDescent="0.25">
      <c r="A40" s="31" t="s">
        <v>184</v>
      </c>
      <c r="B40" s="100">
        <v>20350000</v>
      </c>
    </row>
    <row r="41" spans="1:2" x14ac:dyDescent="0.25">
      <c r="A41" s="31" t="s">
        <v>189</v>
      </c>
      <c r="B41" s="100">
        <v>1700000</v>
      </c>
    </row>
    <row r="42" spans="1:2" x14ac:dyDescent="0.25">
      <c r="A42" s="31" t="s">
        <v>307</v>
      </c>
      <c r="B42" s="100">
        <v>2720000</v>
      </c>
    </row>
    <row r="43" spans="1:2" x14ac:dyDescent="0.25">
      <c r="A43" s="31" t="s">
        <v>199</v>
      </c>
      <c r="B43" s="100">
        <v>300000</v>
      </c>
    </row>
    <row r="44" spans="1:2" x14ac:dyDescent="0.25">
      <c r="A44" s="31" t="s">
        <v>61</v>
      </c>
      <c r="B44" s="100">
        <v>32122724.260000002</v>
      </c>
    </row>
    <row r="45" spans="1:2" x14ac:dyDescent="0.25">
      <c r="A45" s="31" t="s">
        <v>143</v>
      </c>
      <c r="B45" s="100">
        <v>12137279.470000001</v>
      </c>
    </row>
    <row r="46" spans="1:2" x14ac:dyDescent="0.25">
      <c r="A46" s="31" t="s">
        <v>140</v>
      </c>
      <c r="B46" s="100">
        <v>59615914</v>
      </c>
    </row>
    <row r="47" spans="1:2" x14ac:dyDescent="0.25">
      <c r="A47" s="11" t="s">
        <v>410</v>
      </c>
      <c r="B47" s="100">
        <v>9350000</v>
      </c>
    </row>
    <row r="48" spans="1:2" x14ac:dyDescent="0.25">
      <c r="A48" s="31" t="s">
        <v>249</v>
      </c>
      <c r="B48" s="100">
        <v>1080000</v>
      </c>
    </row>
    <row r="49" spans="1:2" x14ac:dyDescent="0.25">
      <c r="A49" s="31" t="s">
        <v>240</v>
      </c>
      <c r="B49" s="100">
        <v>50000</v>
      </c>
    </row>
    <row r="50" spans="1:2" x14ac:dyDescent="0.25">
      <c r="A50" s="31" t="s">
        <v>242</v>
      </c>
      <c r="B50" s="100">
        <v>70000</v>
      </c>
    </row>
    <row r="51" spans="1:2" x14ac:dyDescent="0.25">
      <c r="A51" s="31" t="s">
        <v>233</v>
      </c>
      <c r="B51" s="100">
        <v>50000</v>
      </c>
    </row>
    <row r="52" spans="1:2" x14ac:dyDescent="0.25">
      <c r="A52" s="31" t="s">
        <v>235</v>
      </c>
      <c r="B52" s="100">
        <v>1000000</v>
      </c>
    </row>
    <row r="53" spans="1:2" x14ac:dyDescent="0.25">
      <c r="A53" s="31" t="s">
        <v>224</v>
      </c>
      <c r="B53" s="100">
        <v>50000</v>
      </c>
    </row>
    <row r="54" spans="1:2" x14ac:dyDescent="0.25">
      <c r="A54" s="31" t="s">
        <v>247</v>
      </c>
      <c r="B54" s="100">
        <v>4950000</v>
      </c>
    </row>
    <row r="55" spans="1:2" x14ac:dyDescent="0.25">
      <c r="A55" s="31" t="s">
        <v>225</v>
      </c>
      <c r="B55" s="100">
        <v>200000</v>
      </c>
    </row>
    <row r="56" spans="1:2" x14ac:dyDescent="0.25">
      <c r="A56" s="31" t="s">
        <v>236</v>
      </c>
      <c r="B56" s="100">
        <v>800000</v>
      </c>
    </row>
    <row r="57" spans="1:2" x14ac:dyDescent="0.25">
      <c r="A57" s="11" t="s">
        <v>237</v>
      </c>
      <c r="B57" s="100">
        <v>70000</v>
      </c>
    </row>
    <row r="58" spans="1:2" x14ac:dyDescent="0.25">
      <c r="A58" s="11" t="s">
        <v>230</v>
      </c>
      <c r="B58" s="100">
        <v>100000</v>
      </c>
    </row>
    <row r="59" spans="1:2" ht="14.45" x14ac:dyDescent="0.35">
      <c r="A59" s="11" t="s">
        <v>228</v>
      </c>
      <c r="B59" s="100">
        <v>350000</v>
      </c>
    </row>
    <row r="60" spans="1:2" x14ac:dyDescent="0.25">
      <c r="A60" s="11" t="s">
        <v>239</v>
      </c>
      <c r="B60" s="100">
        <v>100000</v>
      </c>
    </row>
    <row r="61" spans="1:2" x14ac:dyDescent="0.25">
      <c r="A61" s="11" t="s">
        <v>232</v>
      </c>
      <c r="B61" s="100">
        <v>100000</v>
      </c>
    </row>
    <row r="62" spans="1:2" x14ac:dyDescent="0.25">
      <c r="A62" s="31" t="s">
        <v>471</v>
      </c>
      <c r="B62" s="100">
        <v>380000</v>
      </c>
    </row>
    <row r="63" spans="1:2" ht="14.45" x14ac:dyDescent="0.35">
      <c r="A63" s="11" t="s">
        <v>407</v>
      </c>
      <c r="B63" s="100">
        <v>3867000</v>
      </c>
    </row>
    <row r="64" spans="1:2" x14ac:dyDescent="0.25">
      <c r="A64" s="31" t="s">
        <v>344</v>
      </c>
      <c r="B64" s="100">
        <v>3867000</v>
      </c>
    </row>
    <row r="65" spans="1:2" x14ac:dyDescent="0.25">
      <c r="A65" s="11" t="s">
        <v>405</v>
      </c>
      <c r="B65" s="100">
        <v>148113000</v>
      </c>
    </row>
    <row r="66" spans="1:2" x14ac:dyDescent="0.25">
      <c r="A66" s="31" t="s">
        <v>293</v>
      </c>
      <c r="B66" s="100">
        <v>140418000</v>
      </c>
    </row>
    <row r="67" spans="1:2" x14ac:dyDescent="0.25">
      <c r="A67" s="31" t="s">
        <v>288</v>
      </c>
      <c r="B67" s="100">
        <v>3200000</v>
      </c>
    </row>
    <row r="68" spans="1:2" x14ac:dyDescent="0.25">
      <c r="A68" s="31" t="s">
        <v>970</v>
      </c>
      <c r="B68" s="100">
        <v>4495000</v>
      </c>
    </row>
    <row r="69" spans="1:2" x14ac:dyDescent="0.25">
      <c r="A69" s="11" t="s">
        <v>411</v>
      </c>
      <c r="B69" s="100">
        <v>1738300360.1700001</v>
      </c>
    </row>
    <row r="70" spans="1:2" x14ac:dyDescent="0.25">
      <c r="A70" s="31" t="s">
        <v>32</v>
      </c>
      <c r="B70" s="100">
        <v>36250000</v>
      </c>
    </row>
    <row r="71" spans="1:2" x14ac:dyDescent="0.25">
      <c r="A71" s="31" t="s">
        <v>148</v>
      </c>
      <c r="B71" s="100">
        <v>179711750</v>
      </c>
    </row>
    <row r="72" spans="1:2" x14ac:dyDescent="0.25">
      <c r="A72" s="31" t="s">
        <v>66</v>
      </c>
      <c r="B72" s="100">
        <v>50000</v>
      </c>
    </row>
    <row r="73" spans="1:2" x14ac:dyDescent="0.25">
      <c r="A73" s="31" t="s">
        <v>26</v>
      </c>
      <c r="B73" s="100">
        <v>5894000</v>
      </c>
    </row>
    <row r="74" spans="1:2" x14ac:dyDescent="0.25">
      <c r="A74" s="31" t="s">
        <v>49</v>
      </c>
      <c r="B74" s="100">
        <v>20300000</v>
      </c>
    </row>
    <row r="75" spans="1:2" x14ac:dyDescent="0.25">
      <c r="A75" s="31" t="s">
        <v>310</v>
      </c>
      <c r="B75" s="100">
        <v>3006000.17</v>
      </c>
    </row>
    <row r="76" spans="1:2" x14ac:dyDescent="0.25">
      <c r="A76" s="31" t="s">
        <v>324</v>
      </c>
      <c r="B76" s="100">
        <v>6705000</v>
      </c>
    </row>
    <row r="77" spans="1:2" x14ac:dyDescent="0.25">
      <c r="A77" s="31" t="s">
        <v>314</v>
      </c>
      <c r="B77" s="100">
        <v>146270000</v>
      </c>
    </row>
    <row r="78" spans="1:2" x14ac:dyDescent="0.25">
      <c r="A78" s="31" t="s">
        <v>173</v>
      </c>
      <c r="B78" s="100">
        <v>1304253610.0000002</v>
      </c>
    </row>
    <row r="79" spans="1:2" x14ac:dyDescent="0.25">
      <c r="A79" s="31" t="s">
        <v>38</v>
      </c>
      <c r="B79" s="100">
        <v>7000000</v>
      </c>
    </row>
    <row r="80" spans="1:2" x14ac:dyDescent="0.25">
      <c r="A80" s="31" t="s">
        <v>13</v>
      </c>
      <c r="B80" s="100">
        <v>16200000</v>
      </c>
    </row>
    <row r="81" spans="1:2" x14ac:dyDescent="0.25">
      <c r="A81" s="31" t="s">
        <v>42</v>
      </c>
      <c r="B81" s="100">
        <v>12660000</v>
      </c>
    </row>
    <row r="82" spans="1:2" x14ac:dyDescent="0.25">
      <c r="A82" s="11" t="s">
        <v>408</v>
      </c>
      <c r="B82" s="100">
        <v>261426000</v>
      </c>
    </row>
    <row r="83" spans="1:2" ht="14.45" x14ac:dyDescent="0.35">
      <c r="A83" s="31" t="s">
        <v>295</v>
      </c>
      <c r="B83" s="100">
        <v>59000</v>
      </c>
    </row>
    <row r="84" spans="1:2" x14ac:dyDescent="0.25">
      <c r="A84" s="31" t="s">
        <v>300</v>
      </c>
      <c r="B84" s="100">
        <v>261367000</v>
      </c>
    </row>
    <row r="85" spans="1:2" x14ac:dyDescent="0.25">
      <c r="A85" s="11" t="s">
        <v>406</v>
      </c>
      <c r="B85" s="100">
        <v>1340000</v>
      </c>
    </row>
    <row r="86" spans="1:2" x14ac:dyDescent="0.25">
      <c r="A86" s="31" t="s">
        <v>182</v>
      </c>
      <c r="B86" s="100">
        <v>290000</v>
      </c>
    </row>
    <row r="87" spans="1:2" x14ac:dyDescent="0.25">
      <c r="A87" s="31" t="s">
        <v>177</v>
      </c>
      <c r="B87" s="100">
        <v>1050000</v>
      </c>
    </row>
    <row r="88" spans="1:2" x14ac:dyDescent="0.25">
      <c r="A88" s="36" t="s">
        <v>337</v>
      </c>
      <c r="B88" s="101">
        <v>2630315339.1663337</v>
      </c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</row>
    <row r="92" spans="1:2" x14ac:dyDescent="0.25">
      <c r="A92"/>
    </row>
    <row r="93" spans="1:2" x14ac:dyDescent="0.25">
      <c r="A93"/>
    </row>
    <row r="94" spans="1:2" x14ac:dyDescent="0.25">
      <c r="A94"/>
    </row>
  </sheetData>
  <pageMargins left="0.70866141732283472" right="0.70866141732283472" top="0.86614173228346458" bottom="0.74803149606299213" header="0.31496062992125984" footer="0.31496062992125984"/>
  <pageSetup scale="66" fitToHeight="0" orientation="portrait" r:id="rId2"/>
  <headerFooter>
    <oddHeader>&amp;C&amp;"-,Negrita"&amp;12MUNICIPIO DE TLAJOMULCO DE ZÚÑIGA, JALISCO
PRESUPUESTO 2020
PROGRAMAS Y PROYECTOS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view="pageLayout" zoomScaleNormal="100" workbookViewId="0">
      <selection activeCell="B8" sqref="B8"/>
    </sheetView>
  </sheetViews>
  <sheetFormatPr baseColWidth="10" defaultRowHeight="15" x14ac:dyDescent="0.25"/>
  <cols>
    <col min="1" max="1" width="69.28515625" customWidth="1"/>
    <col min="2" max="2" width="23.85546875" style="7" customWidth="1"/>
  </cols>
  <sheetData>
    <row r="1" spans="1:2" x14ac:dyDescent="0.25">
      <c r="A1" s="67" t="s">
        <v>441</v>
      </c>
      <c r="B1" s="7" t="s">
        <v>446</v>
      </c>
    </row>
    <row r="3" spans="1:2" x14ac:dyDescent="0.25">
      <c r="A3" s="33" t="s">
        <v>1013</v>
      </c>
      <c r="B3" s="125" t="s">
        <v>988</v>
      </c>
    </row>
    <row r="4" spans="1:2" x14ac:dyDescent="0.25">
      <c r="A4" s="30">
        <v>9111</v>
      </c>
      <c r="B4" s="7">
        <v>20000000</v>
      </c>
    </row>
    <row r="5" spans="1:2" x14ac:dyDescent="0.25">
      <c r="A5" s="31" t="s">
        <v>322</v>
      </c>
      <c r="B5" s="7">
        <v>20000000</v>
      </c>
    </row>
    <row r="6" spans="1:2" x14ac:dyDescent="0.25">
      <c r="A6" s="30">
        <v>9211</v>
      </c>
      <c r="B6" s="7">
        <v>20000000</v>
      </c>
    </row>
    <row r="7" spans="1:2" x14ac:dyDescent="0.25">
      <c r="A7" s="31" t="s">
        <v>323</v>
      </c>
      <c r="B7" s="7">
        <v>20000000</v>
      </c>
    </row>
    <row r="8" spans="1:2" ht="14.45" x14ac:dyDescent="0.35">
      <c r="A8" s="135" t="s">
        <v>337</v>
      </c>
      <c r="B8" s="131">
        <v>40000000</v>
      </c>
    </row>
  </sheetData>
  <pageMargins left="0.7" right="0.7" top="1.1041666666666667" bottom="0.75" header="0.3" footer="0.3"/>
  <pageSetup orientation="landscape" r:id="rId2"/>
  <headerFooter>
    <oddHeader>&amp;C&amp;"-,Negrita"&amp;12MUNICIPIO DE TLAJOMULCO DE ZÚÑIGA, JALISCO
PRESUPUESTO 2020
PRESUPUETO CAPÍTULO 9000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14</vt:i4>
      </vt:variant>
    </vt:vector>
  </HeadingPairs>
  <TitlesOfParts>
    <vt:vector size="32" baseType="lpstr">
      <vt:lpstr>Base</vt:lpstr>
      <vt:lpstr>Base2</vt:lpstr>
      <vt:lpstr>Estimación de Ingresos</vt:lpstr>
      <vt:lpstr>Ingresos por Rubro</vt:lpstr>
      <vt:lpstr>Capítulo de Gasto</vt:lpstr>
      <vt:lpstr>Administrativa</vt:lpstr>
      <vt:lpstr>Objeto del Gasto</vt:lpstr>
      <vt:lpstr>Programas y Proyectos</vt:lpstr>
      <vt:lpstr>Presupuesto Capítulo 9000</vt:lpstr>
      <vt:lpstr>Funcional</vt:lpstr>
      <vt:lpstr>Estado del Presupuesto</vt:lpstr>
      <vt:lpstr>Tipo de Gasto</vt:lpstr>
      <vt:lpstr>Económica</vt:lpstr>
      <vt:lpstr>Subsidios</vt:lpstr>
      <vt:lpstr>Presupuesto Mensualizado</vt:lpstr>
      <vt:lpstr>Egresos LDF</vt:lpstr>
      <vt:lpstr>Tabla Dinamica para LDF</vt:lpstr>
      <vt:lpstr>Ingresos LDF</vt:lpstr>
      <vt:lpstr>Administrativa!Área_de_impresión</vt:lpstr>
      <vt:lpstr>'Capítulo de Gasto'!Área_de_impresión</vt:lpstr>
      <vt:lpstr>Económica!Área_de_impresión</vt:lpstr>
      <vt:lpstr>'Egresos LDF'!Área_de_impresión</vt:lpstr>
      <vt:lpstr>'Estado del Presupuesto'!Área_de_impresión</vt:lpstr>
      <vt:lpstr>'Estimación de Ingresos'!Área_de_impresión</vt:lpstr>
      <vt:lpstr>'Ingresos LDF'!Área_de_impresión</vt:lpstr>
      <vt:lpstr>'Ingresos por Rubro'!Área_de_impresión</vt:lpstr>
      <vt:lpstr>'Objeto del Gasto'!Área_de_impresión</vt:lpstr>
      <vt:lpstr>'Presupuesto Capítulo 9000'!Área_de_impresión</vt:lpstr>
      <vt:lpstr>'Presupuesto Mensualizado'!Área_de_impresión</vt:lpstr>
      <vt:lpstr>'Programas y Proyectos'!Área_de_impresión</vt:lpstr>
      <vt:lpstr>Subsidios!Área_de_impresión</vt:lpstr>
      <vt:lpstr>'Tipo de Gasto'!Área_de_impresión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cp:lastPrinted>2019-11-22T20:57:52Z</cp:lastPrinted>
  <dcterms:created xsi:type="dcterms:W3CDTF">2019-10-17T15:29:53Z</dcterms:created>
  <dcterms:modified xsi:type="dcterms:W3CDTF">2020-11-30T21:24:23Z</dcterms:modified>
</cp:coreProperties>
</file>