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workbookProtection workbookPassword="DA95" lockStructure="1"/>
  <bookViews>
    <workbookView xWindow="-120" yWindow="-120" windowWidth="20730" windowHeight="11160" tabRatio="877" firstSheet="8" activeTab="17"/>
  </bookViews>
  <sheets>
    <sheet name="Anteproyecto" sheetId="1" state="hidden" r:id="rId1"/>
    <sheet name="FF" sheetId="3" state="hidden" r:id="rId2"/>
    <sheet name="Cuadros Inicitiva" sheetId="15" state="hidden" r:id="rId3"/>
    <sheet name="Ley de Ingresos" sheetId="17" r:id="rId4"/>
    <sheet name="Capitulo Gasto" sheetId="6" r:id="rId5"/>
    <sheet name="Fuente de Financiamiento" sheetId="21" r:id="rId6"/>
    <sheet name="Capítulo 9000" sheetId="5" r:id="rId7"/>
    <sheet name="Administrativa" sheetId="7" r:id="rId8"/>
    <sheet name="Económica" sheetId="8" r:id="rId9"/>
    <sheet name="Funcional" sheetId="9" r:id="rId10"/>
    <sheet name="Estado Presupuesto" sheetId="10" r:id="rId11"/>
    <sheet name="Objeto del Gasto" sheetId="11" r:id="rId12"/>
    <sheet name="Programa Proyecto" sheetId="12" r:id="rId13"/>
    <sheet name="Tipo de Gasto" sheetId="13" r:id="rId14"/>
    <sheet name="Apoyos y Subsidios" sheetId="14" r:id="rId15"/>
    <sheet name="Egresos LDF" sheetId="18" r:id="rId16"/>
    <sheet name="Ingresos LDF" sheetId="20" r:id="rId17"/>
    <sheet name="Mensualizado" sheetId="19" r:id="rId18"/>
  </sheets>
  <definedNames>
    <definedName name="_xlnm._FilterDatabase" localSheetId="0" hidden="1">Anteproyecto!$A$1:$Z$182</definedName>
    <definedName name="_xlnm.Print_Area" localSheetId="7">Administrativa!$A$3:$B$60</definedName>
    <definedName name="_xlnm.Print_Area" localSheetId="14">'Apoyos y Subsidios'!$A$3:$B$27</definedName>
    <definedName name="_xlnm.Print_Area" localSheetId="6">'Capítulo 9000'!$A$3:$C$6</definedName>
    <definedName name="_xlnm.Print_Area" localSheetId="4">'Capitulo Gasto'!$A$3:$C$11</definedName>
    <definedName name="_xlnm.Print_Area" localSheetId="8">Económica!$A$4:$F$12</definedName>
    <definedName name="_xlnm.Print_Area" localSheetId="15">'Egresos LDF'!$A$1:$H$26</definedName>
    <definedName name="_xlnm.Print_Area" localSheetId="10">'Estado Presupuesto'!$A$3:$G$181</definedName>
    <definedName name="_xlnm.Print_Area" localSheetId="5">'Fuente de Financiamiento'!$A$3:$B$9</definedName>
    <definedName name="_xlnm.Print_Area" localSheetId="9">Funcional!$A$3:$B$56</definedName>
    <definedName name="_xlnm.Print_Area" localSheetId="16">'Ingresos LDF'!$A$1:$K$15</definedName>
    <definedName name="_xlnm.Print_Area" localSheetId="3">'Ley de Ingresos'!$A$1:$C$288</definedName>
    <definedName name="_xlnm.Print_Area" localSheetId="17">Mensualizado!$A$1:$N$48</definedName>
    <definedName name="_xlnm.Print_Area" localSheetId="12">'Programa Proyecto'!$A$3:$B$72</definedName>
    <definedName name="_xlnm.Print_Area" localSheetId="13">'Tipo de Gasto'!$A$3:$B$7</definedName>
  </definedNames>
  <calcPr calcId="145621"/>
  <pivotCaches>
    <pivotCache cacheId="0" r:id="rId19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26" i="18" l="1"/>
  <c r="H25" i="18"/>
  <c r="H24" i="18"/>
  <c r="H23" i="18"/>
  <c r="H22" i="18"/>
  <c r="H21" i="18"/>
  <c r="H20" i="18"/>
  <c r="H19" i="18"/>
  <c r="H18" i="18"/>
  <c r="H17" i="18"/>
  <c r="H16" i="18"/>
  <c r="H14" i="18"/>
  <c r="H13" i="18"/>
  <c r="H12" i="18"/>
  <c r="H11" i="18"/>
  <c r="H10" i="18"/>
  <c r="H9" i="18"/>
  <c r="H8" i="18"/>
  <c r="H7" i="18"/>
  <c r="H6" i="18"/>
  <c r="H5" i="18"/>
  <c r="K15" i="20" l="1"/>
  <c r="J15" i="20"/>
  <c r="I15" i="20"/>
  <c r="H15" i="20"/>
  <c r="G15" i="20"/>
  <c r="F15" i="20"/>
  <c r="E15" i="20"/>
  <c r="F26" i="15" l="1"/>
  <c r="E25" i="18"/>
  <c r="D25" i="18"/>
  <c r="D26" i="18" s="1"/>
  <c r="C25" i="18"/>
  <c r="B25" i="18"/>
  <c r="F24" i="18"/>
  <c r="G24" i="18" s="1"/>
  <c r="F23" i="18"/>
  <c r="G23" i="18" s="1"/>
  <c r="F22" i="18"/>
  <c r="G22" i="18" s="1"/>
  <c r="F21" i="18"/>
  <c r="G21" i="18" s="1"/>
  <c r="G20" i="18"/>
  <c r="F20" i="18"/>
  <c r="F19" i="18"/>
  <c r="G19" i="18" s="1"/>
  <c r="G18" i="18"/>
  <c r="F18" i="18"/>
  <c r="F17" i="18"/>
  <c r="G17" i="18" s="1"/>
  <c r="F16" i="18"/>
  <c r="F25" i="18" s="1"/>
  <c r="E14" i="18"/>
  <c r="D14" i="18"/>
  <c r="C14" i="18"/>
  <c r="B14" i="18"/>
  <c r="G10" i="18"/>
  <c r="F10" i="18"/>
  <c r="F9" i="18"/>
  <c r="G9" i="18" s="1"/>
  <c r="G8" i="18"/>
  <c r="F8" i="18"/>
  <c r="F7" i="18"/>
  <c r="G7" i="18" s="1"/>
  <c r="F6" i="18"/>
  <c r="G6" i="18" s="1"/>
  <c r="F5" i="18"/>
  <c r="F14" i="18" l="1"/>
  <c r="F26" i="18" s="1"/>
  <c r="C26" i="18"/>
  <c r="G16" i="18"/>
  <c r="G25" i="18" s="1"/>
  <c r="E26" i="18"/>
  <c r="B26" i="18"/>
  <c r="G5" i="18"/>
  <c r="G14" i="18" s="1"/>
  <c r="G26" i="18" l="1"/>
  <c r="E9" i="3" l="1"/>
  <c r="E6" i="3"/>
  <c r="E5" i="3"/>
  <c r="G5" i="3"/>
  <c r="Z102" i="1" l="1"/>
</calcChain>
</file>

<file path=xl/sharedStrings.xml><?xml version="1.0" encoding="utf-8"?>
<sst xmlns="http://schemas.openxmlformats.org/spreadsheetml/2006/main" count="5004" uniqueCount="1017">
  <si>
    <t>Codigo Origen</t>
  </si>
  <si>
    <t>Origen (FF)</t>
  </si>
  <si>
    <t>Codigo Subfuncion</t>
  </si>
  <si>
    <t>Codigo Clasifi. Prog</t>
  </si>
  <si>
    <t>Cod. Dependencia</t>
  </si>
  <si>
    <t>Dependencia</t>
  </si>
  <si>
    <t>Programa Cod.</t>
  </si>
  <si>
    <t>Nombre programa</t>
  </si>
  <si>
    <t>Codigo Proyecto</t>
  </si>
  <si>
    <t>Cod. Unidad Ejectura</t>
  </si>
  <si>
    <t>Centro costos</t>
  </si>
  <si>
    <t>Capitulo codigo</t>
  </si>
  <si>
    <t>Partida</t>
  </si>
  <si>
    <t>Descripción</t>
  </si>
  <si>
    <t>RECURSOS FISCALES</t>
  </si>
  <si>
    <t>1.3.4</t>
  </si>
  <si>
    <t>M</t>
  </si>
  <si>
    <t>OFICIALÍA MAYOR</t>
  </si>
  <si>
    <t>INNOVACIÓN EN LA ADMINISTRACIÓN PÚBLICA</t>
  </si>
  <si>
    <t>SERVICIOS CONTRATADOS</t>
  </si>
  <si>
    <t>DIRECCIÓN GENERAL DE ADMINISTRACIÓN</t>
  </si>
  <si>
    <t>DIETAS</t>
  </si>
  <si>
    <t>SUELDO BASE AL PERSONAL PERMANENTE</t>
  </si>
  <si>
    <t>SUELDOS BASE AL PERSONAL EVENTUAL</t>
  </si>
  <si>
    <t>RETRIBUCIONES POR SERVICIOS DE CARÁCTER SOCIAL</t>
  </si>
  <si>
    <t>PRIMAS VACACIONALES</t>
  </si>
  <si>
    <t>GRATIFICACIÓN DE FIN DE AÑO</t>
  </si>
  <si>
    <t>HORAS EXTRAORDINARIAS</t>
  </si>
  <si>
    <t>COMPENSACIONES</t>
  </si>
  <si>
    <t>CUOTAS AL IMSS POR ENFERMEDADES Y MATERNIDAD (Modalidad 38)</t>
  </si>
  <si>
    <t>CUOTAS PARA LA VIVIENDA (IPEJAL 3%)</t>
  </si>
  <si>
    <t>APORTACIONES AL SISTEMA DE RETIRO SEDAR</t>
  </si>
  <si>
    <t>APORTACIONES AL SISTEMA DE RETIRO DE PENSIONES</t>
  </si>
  <si>
    <t>APORTACIONES PARA SEGUROS</t>
  </si>
  <si>
    <t>INDEMNIZACIONES</t>
  </si>
  <si>
    <t>1.7.1</t>
  </si>
  <si>
    <t>R</t>
  </si>
  <si>
    <t>COMISARÍA DE LA POLICÍA PREVENTIVA MUNICIPAL</t>
  </si>
  <si>
    <t>CAPACITACIÓN</t>
  </si>
  <si>
    <t>EQUIPAMIENTO</t>
  </si>
  <si>
    <t>COMISARÍA DE LA POLICÍA PREVENTIVA MUNIC</t>
  </si>
  <si>
    <t>OTRAS PRESTACIONES SOCIALES Y ECONÓMICAS</t>
  </si>
  <si>
    <t>IMPACTO AL SALARIO EN EL TRANSCURSO DEL AÑO</t>
  </si>
  <si>
    <t>MATERIALES, ÚTILES Y EQUIPOS MENORES DE OFICINA</t>
  </si>
  <si>
    <t>1.7.2</t>
  </si>
  <si>
    <t>SECRETARÍA GENERAL DEL AYUNTAMIENTO</t>
  </si>
  <si>
    <t>CALIDAD EN LOS SERVICIOS PÚBLICOS E INFRAESTRUCTURA</t>
  </si>
  <si>
    <t>ADMINISTRACIÓN CENTRAL DE PROTECCIÓN CIVIL Y BOMBEROS</t>
  </si>
  <si>
    <t>DIRECCIÓN GENERAL DE PROTECCIÓN CIVIL Y</t>
  </si>
  <si>
    <t>BIENES ADQUIRIDOS</t>
  </si>
  <si>
    <t>SEGURIDAD Y POLÍTICA DE PREVENCIÓN</t>
  </si>
  <si>
    <t>3.8.2</t>
  </si>
  <si>
    <t>E</t>
  </si>
  <si>
    <t>PRESIDENCIA MUNICIPAL</t>
  </si>
  <si>
    <t>INFRAESTRUCTURA TECNOLOGICA ENTREGADA</t>
  </si>
  <si>
    <t>DIRECCION GENERAL DE INNOVACION GUBERNAM</t>
  </si>
  <si>
    <t>MATERIAL DE LIMPIEZA</t>
  </si>
  <si>
    <t>COORDINACIÓN GENERAL DE GESTIÓN INTEGRAL DE LA CIUDAD</t>
  </si>
  <si>
    <t>GESTIÓN SOSTENIBLE DE LA CIUDAD</t>
  </si>
  <si>
    <t>INDUSTRIAS REGULADAS</t>
  </si>
  <si>
    <t>NO</t>
  </si>
  <si>
    <t>DIRECCIÓN GENERAL DE PROTECCIÓN Y SUSTEN</t>
  </si>
  <si>
    <t>2.1.5</t>
  </si>
  <si>
    <t>COORDINACIÓN GENERAL DE SERVICIOS MUNICIPALES</t>
  </si>
  <si>
    <t>DESARROLLO SUSTENTABLE DE LA CIUDAD</t>
  </si>
  <si>
    <t>CONTROL DE FELINOS, CANINOS Y VIDA SILVESTRE EN EL MUNICIPIO</t>
  </si>
  <si>
    <t>UNIDAD DE ACOPIO Y SALUD ANIMAL MUNICIPA</t>
  </si>
  <si>
    <t>2.2.7</t>
  </si>
  <si>
    <t>INSTITUTO MUNICIPAL PARA EL MEJORAMIENTO DEL HABITAT</t>
  </si>
  <si>
    <t>POLÍTICA INTEGRAL DEL AGUA</t>
  </si>
  <si>
    <t>SUMINISTRO DE AGUA</t>
  </si>
  <si>
    <t>DIRECCIÓN GENERAL DE LABORATORIO URBANO</t>
  </si>
  <si>
    <t>TESORERÍA</t>
  </si>
  <si>
    <t>PROYECTO DE PRESUPUESTO</t>
  </si>
  <si>
    <t>DIRECCIÓN GENERAL DE INGRESOS</t>
  </si>
  <si>
    <t>MATERIALES PARA EL REGISTRO E IDENTIFICACIÓN DE BIENES Y PERSONAS</t>
  </si>
  <si>
    <t>1.3.5</t>
  </si>
  <si>
    <t>O</t>
  </si>
  <si>
    <t>SINDICATURA</t>
  </si>
  <si>
    <t>CULTURA DE PAZ Y DERECHOS HUMANOS (TRANSVERSAL)</t>
  </si>
  <si>
    <t>DEFENSORÍA LEGAL</t>
  </si>
  <si>
    <t>DESPACHO DE LA SINDICATURA</t>
  </si>
  <si>
    <t>CIUDAD CULTA, RECREATIVA Y PARTICIPATIVA</t>
  </si>
  <si>
    <t>SERVICIOS DE ALIMENTOS</t>
  </si>
  <si>
    <t>DIRECCIÓN GENERAL DE RELACIONES PÚBLICAS</t>
  </si>
  <si>
    <t>PRODUCTOS ALIMENTICIOS PARA PERSONAS</t>
  </si>
  <si>
    <t>APOYO ECONÓMICO A PERSONAS FÍSICAS, ASOCIACIONES E INSTITUCIONES SIN FINES DE LUCRO</t>
  </si>
  <si>
    <t>SECRETARÍA PARTICULAR DE PRESIDENCIA</t>
  </si>
  <si>
    <t>P</t>
  </si>
  <si>
    <t>PROGRAMAS SOCIALES MUNICIPALES EVALUADOS DE MANERA INTERNA Y EXTERNA</t>
  </si>
  <si>
    <t>DESPACHO DE LA JEFATURA DE GABINETE</t>
  </si>
  <si>
    <t>SERVIDORES PUBLCIOS MUNICIPALES CAPACITADOS</t>
  </si>
  <si>
    <t>2.7.1</t>
  </si>
  <si>
    <t>S</t>
  </si>
  <si>
    <t>COORDINACIÓN GENERAL DE PARTICIPACIÓN CIUDADANA Y CONSTRUCCIÓN DE COMUNIDAD</t>
  </si>
  <si>
    <t>ADMINISTRACIÓN GENERAL DE LA COORDINACIÓN GENERAL DE PARTICIPACIÓN CIUDADANA Y CONSTRUCCIÓN DE COMUN</t>
  </si>
  <si>
    <t>DESPACHO DE LA COORDINACIÓN GENERAL DE P</t>
  </si>
  <si>
    <t>3.1.1</t>
  </si>
  <si>
    <t>COORDINACIÓN GENERAL DE DESARROLLO ECONÓMICO Y COMBATE A LA DESIGUALDAD</t>
  </si>
  <si>
    <t>DESARROLLO ECONÓMICO</t>
  </si>
  <si>
    <t>ADMINISTRACIÓN DEL DESPACHO</t>
  </si>
  <si>
    <t>DESPACHO DE LA COORDINACIÓN GENERAL DE D</t>
  </si>
  <si>
    <t>PRODUCTOS ALIMENTICIOS PARA ANIMALES</t>
  </si>
  <si>
    <t>PRODUCTOS QUÍMICOS, FARMACÉUTICOS Y DE LABORATORIO ADQUIRIDOS COMO MATERIA PRIMA</t>
  </si>
  <si>
    <t>OTROS PRODUCTOS ADQUIRIDOS COMO MATERIA PRIMA</t>
  </si>
  <si>
    <t>DIRECCIÓN GENERAL DE VIVIENDA</t>
  </si>
  <si>
    <t>SERVICIOS MÉDICOS DE CALIDAD</t>
  </si>
  <si>
    <t>DIRECCIÓN GENERAL DE SERVICIOS MÉDICOS M</t>
  </si>
  <si>
    <t>PRODUCTOS MINERALES NO METÁLICOS</t>
  </si>
  <si>
    <t>COORDINACIÓN GENERAL DE INFRAESTRUCTURA Y SERVICIOS PÚBLICOS</t>
  </si>
  <si>
    <t>DIRECCIÓN GENERAL DE AGUA POTABLE Y SANE</t>
  </si>
  <si>
    <t>SERVICIO DE BACHEO</t>
  </si>
  <si>
    <t>DIRECCIÓN GENERAL DE MANTENIMIENTO URBAN</t>
  </si>
  <si>
    <t>CEMENTO Y PRODUCTOS DE CONCRETO</t>
  </si>
  <si>
    <t>SERVICIO DE BALIZAMIENTO Y SEÑALETICA</t>
  </si>
  <si>
    <t>SERVICIO DE MANTENIMIENTO EN LOS ESPACIOS PÚBLICOS</t>
  </si>
  <si>
    <t>DIRECCIÓN GENERAL DE MANTENIMIENTO DE ES</t>
  </si>
  <si>
    <t>SERVICIO DE MANTENIMIENTO DE ALUMBRADO PÚBLICO</t>
  </si>
  <si>
    <t>DIRECCIÓN DE ALUMBRADO PÚBLICO</t>
  </si>
  <si>
    <t>MATERIAL ELÉCTRICO Y ELECTRÓNICO</t>
  </si>
  <si>
    <t>SISTEMAS INFORMATICOS MODERNIZADOS RECIBIDOS</t>
  </si>
  <si>
    <t>SACRIFICIO DE BOVINOS Y PORCINOS EN EL RASTRO MUNICIPAL</t>
  </si>
  <si>
    <t>DIRECCIÓN DE RASTRO</t>
  </si>
  <si>
    <t>ARTÍCULOS METÁLICOS PARA LA CONSTRUCCIÓN</t>
  </si>
  <si>
    <t>OTROS MATERIALES Y ARTÍCULOS DE CONSTRUCCIÓN Y REPARACIÓN</t>
  </si>
  <si>
    <t>APOYO A LAS AGENCIAS Y DELEGACIONES DEL MUNICIPIO</t>
  </si>
  <si>
    <t>DIRECCIÓN DE AGENCIAS Y DELEGACIONES</t>
  </si>
  <si>
    <t>PRODUCTOS QUÍMICOS BÁSICOS</t>
  </si>
  <si>
    <t>FERTILIZANTES, PESTICIDAS Y OTROS AGROQUÍMICOS</t>
  </si>
  <si>
    <t>PAQUETE AGROECOLÓGICO</t>
  </si>
  <si>
    <t>DIRECCIÓN GENERAL DE DESARROLLO RURAL</t>
  </si>
  <si>
    <t>MEDICINAS Y PRODUCTOS FARMACÉUTICOS</t>
  </si>
  <si>
    <t>EQUIPO Y HERRAMIENTA MANUAL</t>
  </si>
  <si>
    <t>MATERIALES, ACCESORIOS Y SUMINISTROS MÉDICOS</t>
  </si>
  <si>
    <t>OTROS PRODUCTOS QUÍMICOS</t>
  </si>
  <si>
    <t>QUEMAS AGRICOLAS E INCENDIOS FORESTALES PREVENIDOS</t>
  </si>
  <si>
    <t>DIRECCIÓN DE PROYECTO CAJITITLAN</t>
  </si>
  <si>
    <t>COMBUSTIBLES, LUBRICANTES Y ADITIVOS</t>
  </si>
  <si>
    <t>VESTUARIO Y UNIFORMES</t>
  </si>
  <si>
    <t>2.1.1</t>
  </si>
  <si>
    <t>RECOLECCION DE RESIDUOS SOLIDOS  URBANOS</t>
  </si>
  <si>
    <t>SERVICIOS DE LIMPIEZA Y MANEJO DE DESECHOS</t>
  </si>
  <si>
    <t>DIRECCIÓN DE ASEO PÚBLICO</t>
  </si>
  <si>
    <t>PRENDAS DE SEGURIDAD Y PROTECCIÓN PERSONAL</t>
  </si>
  <si>
    <t>SERVICIOS DE PODA Y TALA</t>
  </si>
  <si>
    <t>K</t>
  </si>
  <si>
    <t>OBRAS DE INFRAESTRUCTURA MUNICIPAL</t>
  </si>
  <si>
    <t>DIRECCIÓN GENERAL DE LICITACIÓN Y NORMAT</t>
  </si>
  <si>
    <t>EQUIPOS DE PROTECCIÓN PERSONAL PARA ELEMENTOS DE PCYB</t>
  </si>
  <si>
    <t>PRENDAS DE PROTECCIÓN PARA SEGURIDAD PÚBLICA Y NACIONAL</t>
  </si>
  <si>
    <t>HERRAMIENTAS MENORES</t>
  </si>
  <si>
    <t>REFACCIONES Y ACCESORIOS MENORES DE EQUIPO DE TRANSPORTE</t>
  </si>
  <si>
    <t>REFACCIONES Y ACCESORIOS MENORES DE MAQUINARIA Y OTROS EQUIPOS</t>
  </si>
  <si>
    <t>RECURSOS RECAUDADOS DE MANERA EFICIENTE PROGRAMADOS</t>
  </si>
  <si>
    <t>ENERGÍA ELÉCTRICA</t>
  </si>
  <si>
    <t>TELEFONÍA TRADICIONAL</t>
  </si>
  <si>
    <t>SERVICIOS DE TELECOMUNICACIONES Y SATÉLITES</t>
  </si>
  <si>
    <t>RECURSOS FEDERALES RECIBIDOS</t>
  </si>
  <si>
    <t>SERVICIOS POSTALES Y TELEGRÁFICOS</t>
  </si>
  <si>
    <t>ARRENDAMIENTO DE EDIFICIOS</t>
  </si>
  <si>
    <t>ARRENDAMIENTO DE MOBILIARIO Y EQUIPO DE ADMINISTRACIÓN, EDUCACIONAL Y RECREATIVO</t>
  </si>
  <si>
    <t>ARRENDAMIENTO DE EQUIPO DE TRANSPORTE</t>
  </si>
  <si>
    <t>SERVICIO DE UNIDADES MOVILES ARRENDADAS</t>
  </si>
  <si>
    <t>UNIFORMES ESCOLARES</t>
  </si>
  <si>
    <t>DIRECCIÓN GENERAL DE PROGRAMAS SOCIALES</t>
  </si>
  <si>
    <t>EVENTOS DE LA COORDINACIÓN GENERAL DE DESARROLLO ECONÓMICO</t>
  </si>
  <si>
    <t>SERVICIO DE RECOLECCIÓN DE MALEZA</t>
  </si>
  <si>
    <t>ARRENDAMIENTO DE MAQUINARIA, OTROS EQUIPOS Y HERRAMIENTAS</t>
  </si>
  <si>
    <t>OTROS ARRENDAMIENTOS</t>
  </si>
  <si>
    <t>SERVICIOS LEGALES, DE CONTABILIDAD, AUDITORÍA Y RELACIONADOS</t>
  </si>
  <si>
    <t>CONDONACIÓN Y/O REDUCCIÓN DE SANCIONES</t>
  </si>
  <si>
    <t>DIRECIÓN DE ACUERDOS Y SEGUIMIENTO</t>
  </si>
  <si>
    <t>SERVICIOS DE DISEÑO, ARQUITECTURA, INGENIERÍA Y ACTIVIDADES RELACIONADAS</t>
  </si>
  <si>
    <t>SERVICIOS DE CONSULTORÍA ADMINISTRATIVA, PROCESOS, TÉCNICA Y EN TECNOLOGÍAS DE LA INFORMACIÓN</t>
  </si>
  <si>
    <t>DIRECCIÓN GENERAL DE CULTURA DE PAZ</t>
  </si>
  <si>
    <t>ATENCION A EMERGENCIAS Y SERVICIOS PUBLICOS MUNICIPALES ENTREGADOS</t>
  </si>
  <si>
    <t>SERVICIOS DE CAPACITACIÓN</t>
  </si>
  <si>
    <t>ACTAS DE INSTALACIÓN DE MESAS DE PAZ</t>
  </si>
  <si>
    <t>BECAS  A ESTUDIANTES</t>
  </si>
  <si>
    <t>SERVICIOS DE APOYO ADMINISTRATIVO, FOTOCOPIADO E IMPRESIÓN</t>
  </si>
  <si>
    <t>SERVICIOS DE PROTECCIÓN Y SEGURIDAD</t>
  </si>
  <si>
    <t>SERVICIOS DE VIGILANCIA</t>
  </si>
  <si>
    <t>SERVICIOS PROFESIONALES, CIENTÍFICOS Y TÉCNICOS INTEGRALES</t>
  </si>
  <si>
    <t>UNIDADES RESPONSABLES DE GASTO EVALUADAS</t>
  </si>
  <si>
    <t>DIRECCION GENERAL DE COMUNICACION SOCIAL</t>
  </si>
  <si>
    <t>SERVICIOS FINANCIEROS Y BANCARIOS</t>
  </si>
  <si>
    <t>SERVICIOS DE COBRANZA, INVESTIGACIÓN CREDITICIA Y SIMILAR</t>
  </si>
  <si>
    <t>SEGUROS DE RESPONSABILIDAD PATRIMONIAL Y FIANZAS</t>
  </si>
  <si>
    <t>SEGURO DE BIENES PATRIMONIALES</t>
  </si>
  <si>
    <t>COMISIONES POR VENTAS</t>
  </si>
  <si>
    <t>CONSERVACIÓN Y MANTENIMIENTO MENOR DE INMUEBLES</t>
  </si>
  <si>
    <t>INSTALACIÓN, REPARACIÓN Y MANTENIMIENTO DE EQUIPO E INSTRUMENTAL MÉDICO Y DE LABORATORIO</t>
  </si>
  <si>
    <t>REPARACIÓN Y MANTENIMIENTO DE EQUIPO DE TRANSPORTE</t>
  </si>
  <si>
    <t>INSTALACIÓN, REPARACIÓN Y MANTENIMIENTO DE MAQUINARIA, OTROS EQUIPOS Y HERRAMIENTA</t>
  </si>
  <si>
    <t>CARTA DE RESIDENCIA Y/O PROCEDENCIA</t>
  </si>
  <si>
    <t>DESPACHO DE LA SECRETARÍA GENERAL</t>
  </si>
  <si>
    <t>SERVICIOS DE JARDINERÍA Y FUMIGACIÓN</t>
  </si>
  <si>
    <t>DIFUSIÓN POR RADIO, TELEVISIÓN Y OTROS MEDIOS DE MENSAJES SOBRE PROGRAMAS Y ACTIVIDADES GUBERNAMENTALES</t>
  </si>
  <si>
    <t>SERVICIOS DE CREATIVIDAD, PREPRODUCCIÓN Y PRODUCCIÓN DE PUBLICIDAD, EXCEPTO INTERNET</t>
  </si>
  <si>
    <t>SERVICIOS DE LA INDUSTRIA FÍLMICA, DEL SONIDO Y DEL VIDEO</t>
  </si>
  <si>
    <t>SERVICIO DE CREACIÓN Y DIFUSIÓN DE CONTENIDO EXCLUSIVAMENTE A  TRAVÉS DE INTERNET</t>
  </si>
  <si>
    <t>PASAJES AÉREOS</t>
  </si>
  <si>
    <t>VIÁTICOS EN EL PAÍS</t>
  </si>
  <si>
    <t>GASTOS DE CEREMONIAL</t>
  </si>
  <si>
    <t>GASTOS DE ORDEN  SOCIAL Y CULTURAL</t>
  </si>
  <si>
    <t>SERVICIOS FUNERARIOS Y DE CEMENTERIOS</t>
  </si>
  <si>
    <t>IMPUESTOS Y DERECHOS</t>
  </si>
  <si>
    <t>SENTENCIAS Y RESOLUCIONES POR AUTORIDAD COMPETENTE</t>
  </si>
  <si>
    <t>DIVERSAS DEVOLUCIONES</t>
  </si>
  <si>
    <t>PENAS, MULTAS, ACCESORIOS Y ACTUALIZACIONES</t>
  </si>
  <si>
    <t>DIVERSOS GASTOS POR INCIDENTE VIAL</t>
  </si>
  <si>
    <t>TRANSFERENCIAS OTORGADAS A ENTIDADES PARAESTATALES NO EMPRESARIALES Y NO FINANCIERAS</t>
  </si>
  <si>
    <t>CENTRO DE ESTIMULACIÓN PARA PERSONAS CON DISCAPACIDAD INTELECTUAL (CENDI)</t>
  </si>
  <si>
    <t>ATENCIÓN PARA PERSONAS CON DISCAPACIDAD INTELECTUAL</t>
  </si>
  <si>
    <t>CENTRO DE ESTIMULACIÓN PARA PERSONAS CON</t>
  </si>
  <si>
    <t>2.4.1</t>
  </si>
  <si>
    <t>F</t>
  </si>
  <si>
    <t>CONSEJO MUNICIPAL DEL DEPORTE DE TLAJOMULCO</t>
  </si>
  <si>
    <t>ACTIVIDADES DEPORTIVAS Y RECREATIVAS EN EL MUNICIPIO</t>
  </si>
  <si>
    <t>CONSEJO MUNICIPAL DEL DEPORTE DE TLAJOMU</t>
  </si>
  <si>
    <t>2.4.2</t>
  </si>
  <si>
    <t>INSTITUTO DE CULTURA</t>
  </si>
  <si>
    <t>POLITICA CULTURAL DE TLAJOMULCO DE ZUÑIGA</t>
  </si>
  <si>
    <t>2.6.3</t>
  </si>
  <si>
    <t>SISTEMA INTEGRAL PARA EL DESARROLLO DE LA FAMILIA</t>
  </si>
  <si>
    <t>SISTEMA INTEGRAL PARA EL DESARROLLO DE L</t>
  </si>
  <si>
    <t>2.6.8</t>
  </si>
  <si>
    <t>INSTITUTO MUNICIPAL DE LA MUJER TLAJOMULQUENSE</t>
  </si>
  <si>
    <t>ATENCION A MUJERES DEL MUNICIPIO</t>
  </si>
  <si>
    <t>INSTITUTO MUNICIPAL DE LA MUJER TLAJOMUL</t>
  </si>
  <si>
    <t>INSTITUTO DE ALTERNATIVAS PARA LOS JÓVENES</t>
  </si>
  <si>
    <t>PROGRAMAS Y ACCIONES CULTURALES, RECREATIVOS Y DEPORTIVAS</t>
  </si>
  <si>
    <t>INSTITUTO DE ALTERNATIVAS PARA LOS JÓVEN</t>
  </si>
  <si>
    <t>TRANSFERENCIAS A FIDEICOMISOS DE ENTIDADES FEDERATIVAS Y MUNICIPIOS</t>
  </si>
  <si>
    <t>SUBSIDIOS A LA PRODUCCIÓN</t>
  </si>
  <si>
    <t>CAL AGRÍCOLA</t>
  </si>
  <si>
    <t>INDEMINIZACIÓN AL PRODUCTOR GANADERO</t>
  </si>
  <si>
    <t>DIRECCIÓN GENERAL DE TURISMO</t>
  </si>
  <si>
    <t>APOYO A TRADICIONES</t>
  </si>
  <si>
    <t>AYUDAS SOCIALES A PERSONAS</t>
  </si>
  <si>
    <t>APOYO A LAS JEFAS DE FAMILIA</t>
  </si>
  <si>
    <t>APOYO A LOS ADULTOS MAYORES</t>
  </si>
  <si>
    <t>MOCHILAS Y ÚTILES ESCOLARES</t>
  </si>
  <si>
    <t>AYUDAS SOCIALES A INSTITUCIONES DE ENSEÑANZA</t>
  </si>
  <si>
    <t>APOYO A INSTITUCIONES EDUCATIVAS</t>
  </si>
  <si>
    <t>AYUDAS SOCIALES A INSTITUCIONES SIN FINES DE LUCRO</t>
  </si>
  <si>
    <t>MUEBLES, EXCEPTO DE OFICINA Y ESTANTERÍA</t>
  </si>
  <si>
    <t>EQUIPO MÉDICO Y DE LABORATORIO</t>
  </si>
  <si>
    <t>EQUIPO DE COMUNICACIÓN Y TELECOMUNICACIÓN</t>
  </si>
  <si>
    <t>OTROS EQUIPOS</t>
  </si>
  <si>
    <t>TERRENOS</t>
  </si>
  <si>
    <t>SOFTWARE</t>
  </si>
  <si>
    <t>LICENCIAS INFORMÁTICAS E INTELECTUALES</t>
  </si>
  <si>
    <t>EDIFICACIÓN NO  HABITACIONAL</t>
  </si>
  <si>
    <t>CONSTRUCCIÓN DE OBRAS PARA EL ABASTECIMIENTO DE AGUA, PETRÓLEO, GAS, ELECTRICIDAD Y TELECOMUNICACIONES</t>
  </si>
  <si>
    <t>CONSTRUCCIÓN DE VÍAS DE COMUNICACIÓN</t>
  </si>
  <si>
    <t>EJECUCIÓN DE PROYECTOS PRODUCTIVOS NO INCLUIDOS EN CONCEPTOS ANTERIORES DE ESTE CAPÍTULO</t>
  </si>
  <si>
    <t>AMORTIZACIÓN DE LA DEUDA INTERNA CON INSTITUCIONES DE CRÉDITO</t>
  </si>
  <si>
    <t>INTERESES DE LA DEUDA INTERNA CON INSTITUCIONES  DE CRÉDITO</t>
  </si>
  <si>
    <t>Etiquetas de fila</t>
  </si>
  <si>
    <t>Total general</t>
  </si>
  <si>
    <t>LABORATORIO URBANO Y VIVIENDA</t>
  </si>
  <si>
    <t>RECURSOS FISCALES 2021</t>
  </si>
  <si>
    <t xml:space="preserve">PARTICIPACIONES FEDERALES </t>
  </si>
  <si>
    <t xml:space="preserve">PARTICIPACIONES ESTATALES </t>
  </si>
  <si>
    <t>INFRAESTRUCTURA FISM</t>
  </si>
  <si>
    <t>FORTAMUN</t>
  </si>
  <si>
    <t>Proyecto</t>
  </si>
  <si>
    <t>PARTICIPACIONES FEDERALES 2021</t>
  </si>
  <si>
    <t>PARTICIPACIONES ESTATALES 2021</t>
  </si>
  <si>
    <t>1.1-00-21</t>
  </si>
  <si>
    <t>1.5-01-21</t>
  </si>
  <si>
    <t>1.6-01-21</t>
  </si>
  <si>
    <t>FONDO DE FORTALECIMIENTO MUNICIPAL 2021 (FORTAMUN)</t>
  </si>
  <si>
    <t>2.5-01-21</t>
  </si>
  <si>
    <t>FONDO DE INFRAESTRUCTURA SOCIAL MUNICIPAL 2021 (FISM)</t>
  </si>
  <si>
    <t>15_21</t>
  </si>
  <si>
    <t>08_21</t>
  </si>
  <si>
    <t>17_21</t>
  </si>
  <si>
    <t>09_21</t>
  </si>
  <si>
    <t>12_21</t>
  </si>
  <si>
    <t>16_21</t>
  </si>
  <si>
    <t>02_21</t>
  </si>
  <si>
    <t>03_21</t>
  </si>
  <si>
    <t>13_21</t>
  </si>
  <si>
    <t>04_21</t>
  </si>
  <si>
    <t>01_21</t>
  </si>
  <si>
    <t>05_21</t>
  </si>
  <si>
    <t>06_21</t>
  </si>
  <si>
    <t>07_21</t>
  </si>
  <si>
    <t>10_21</t>
  </si>
  <si>
    <t>14_21</t>
  </si>
  <si>
    <t>18_21</t>
  </si>
  <si>
    <t>11_21</t>
  </si>
  <si>
    <t>001_21</t>
  </si>
  <si>
    <t>002_21</t>
  </si>
  <si>
    <t>003_21</t>
  </si>
  <si>
    <t>004_21</t>
  </si>
  <si>
    <t>005_21</t>
  </si>
  <si>
    <t>001</t>
  </si>
  <si>
    <t>002</t>
  </si>
  <si>
    <t>003</t>
  </si>
  <si>
    <t>004</t>
  </si>
  <si>
    <t>005</t>
  </si>
  <si>
    <t>006</t>
  </si>
  <si>
    <t>007</t>
  </si>
  <si>
    <t>008</t>
  </si>
  <si>
    <t>006_21</t>
  </si>
  <si>
    <t>007_21</t>
  </si>
  <si>
    <t>008_21</t>
  </si>
  <si>
    <t>009_21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</si>
  <si>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</si>
  <si>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</si>
  <si>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</si>
  <si>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</si>
  <si>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</si>
  <si>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</si>
  <si>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</si>
  <si>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</si>
  <si>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</si>
  <si>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010_21</t>
  </si>
  <si>
    <t>011_21</t>
  </si>
  <si>
    <t>018</t>
  </si>
  <si>
    <t>019</t>
  </si>
  <si>
    <t>012_21</t>
  </si>
  <si>
    <t>020</t>
  </si>
  <si>
    <t>021</t>
  </si>
  <si>
    <t>013_21</t>
  </si>
  <si>
    <t>014_21</t>
  </si>
  <si>
    <t>015_21</t>
  </si>
  <si>
    <t>022</t>
  </si>
  <si>
    <t>023</t>
  </si>
  <si>
    <t>024</t>
  </si>
  <si>
    <t>025</t>
  </si>
  <si>
    <t>026</t>
  </si>
  <si>
    <t>027</t>
  </si>
  <si>
    <t>028</t>
  </si>
  <si>
    <t>029</t>
  </si>
  <si>
    <t>016_21</t>
  </si>
  <si>
    <t>017_21</t>
  </si>
  <si>
    <t>018_21</t>
  </si>
  <si>
    <t>019_21</t>
  </si>
  <si>
    <t>020_21</t>
  </si>
  <si>
    <t>021_21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</si>
  <si>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</si>
  <si>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</si>
  <si>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</si>
  <si>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</si>
  <si>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</si>
  <si>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</si>
  <si>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</si>
  <si>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</si>
  <si>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</si>
  <si>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022_21</t>
  </si>
  <si>
    <t>039</t>
  </si>
  <si>
    <t>040</t>
  </si>
  <si>
    <t>023_21</t>
  </si>
  <si>
    <t>024_21</t>
  </si>
  <si>
    <t>025_21</t>
  </si>
  <si>
    <t>041</t>
  </si>
  <si>
    <t>042</t>
  </si>
  <si>
    <t>043</t>
  </si>
  <si>
    <t>044</t>
  </si>
  <si>
    <t>045</t>
  </si>
  <si>
    <t>046</t>
  </si>
  <si>
    <t>026_21</t>
  </si>
  <si>
    <t>047</t>
  </si>
  <si>
    <t>027_21</t>
  </si>
  <si>
    <t>028_21</t>
  </si>
  <si>
    <t>029_21</t>
  </si>
  <si>
    <t>048</t>
  </si>
  <si>
    <t>049</t>
  </si>
  <si>
    <t>050</t>
  </si>
  <si>
    <t>030_21</t>
  </si>
  <si>
    <t>051</t>
  </si>
  <si>
    <t>031_21</t>
  </si>
  <si>
    <t>052</t>
  </si>
  <si>
    <t>032_21</t>
  </si>
  <si>
    <t>053</t>
  </si>
  <si>
    <t>033_21</t>
  </si>
  <si>
    <t>054</t>
  </si>
  <si>
    <t>034_21</t>
  </si>
  <si>
    <t>055</t>
  </si>
  <si>
    <t>035_21</t>
  </si>
  <si>
    <t>036_21</t>
  </si>
  <si>
    <t>056</t>
  </si>
  <si>
    <t>057</t>
  </si>
  <si>
    <t>037_21</t>
  </si>
  <si>
    <t>038_21</t>
  </si>
  <si>
    <t>058</t>
  </si>
  <si>
    <t>059</t>
  </si>
  <si>
    <t>2.5-02-21</t>
  </si>
  <si>
    <t>Etiquetado</t>
  </si>
  <si>
    <t>SI</t>
  </si>
  <si>
    <t>Tipo de Gasto</t>
  </si>
  <si>
    <t>Amortización de la deuda y disminución de pasivos</t>
  </si>
  <si>
    <t>Gasto de Capital</t>
  </si>
  <si>
    <t>Gasto Corriente</t>
  </si>
  <si>
    <t>Descripción Subfunción</t>
  </si>
  <si>
    <t>Función Pública</t>
  </si>
  <si>
    <t>Asuntos Jurídicos</t>
  </si>
  <si>
    <t>Policía</t>
  </si>
  <si>
    <t>Protección Civil</t>
  </si>
  <si>
    <t>Ordenación de Desechos</t>
  </si>
  <si>
    <t>Protección de la Diversidad Biológica y del Paisaje</t>
  </si>
  <si>
    <t>Desarrollo Regional</t>
  </si>
  <si>
    <t>Deporte y Recreación</t>
  </si>
  <si>
    <t>Cultura</t>
  </si>
  <si>
    <t>Familia e Hijos</t>
  </si>
  <si>
    <t>Otros Grupos Vulnerables</t>
  </si>
  <si>
    <t>Otros Asuntos Sociales</t>
  </si>
  <si>
    <t>Asuntos Económicos y Comerciales en General</t>
  </si>
  <si>
    <t>Desarrollo Tecnológico</t>
  </si>
  <si>
    <t>Descripción programatica</t>
  </si>
  <si>
    <t>Prestación de Servicios Públicos</t>
  </si>
  <si>
    <t>Promoción y fomento</t>
  </si>
  <si>
    <t>Proyectos de Inversión</t>
  </si>
  <si>
    <t>Apoyo al proceso presupuestario y para mejorar la eficiencia institucional</t>
  </si>
  <si>
    <t>Apoyo a la función pública y al mejoramiento de la gestión</t>
  </si>
  <si>
    <t>Planeación, seguimiento y evaluación de políticas públicas</t>
  </si>
  <si>
    <t>Específicos</t>
  </si>
  <si>
    <t>Sujetos a Reglas de Operación</t>
  </si>
  <si>
    <t>Presupuesto 2021</t>
  </si>
  <si>
    <t>Nombre Capitulo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</si>
  <si>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</si>
  <si>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</si>
  <si>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</si>
  <si>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</si>
  <si>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</si>
  <si>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INVERSION PÚBLICA</t>
  </si>
  <si>
    <t>DEUDA PÚBLICA</t>
  </si>
  <si>
    <t>Suma de Presupuesto 2021</t>
  </si>
  <si>
    <t xml:space="preserve"> Presupuesto 2021</t>
  </si>
  <si>
    <t xml:space="preserve"> Capítulo</t>
  </si>
  <si>
    <t>Dependencia / Centro Costos</t>
  </si>
  <si>
    <t>Amortización de la Deuda y Disminución de Pasivos</t>
  </si>
  <si>
    <t>Tipo de Gasto2</t>
  </si>
  <si>
    <t>Total General</t>
  </si>
  <si>
    <t>Codigo Finalidad</t>
  </si>
  <si>
    <t>Descripción Finalidad</t>
  </si>
  <si>
    <t>Gobierno</t>
  </si>
  <si>
    <t>Desarrollo Social</t>
  </si>
  <si>
    <t>Desarrollo Economico</t>
  </si>
  <si>
    <t>Codigo Función</t>
  </si>
  <si>
    <t>Descripción Función</t>
  </si>
  <si>
    <t>Coordinación de la Politica de Gobierno</t>
  </si>
  <si>
    <t>Asuntos de Orden Público y Seguridad Interior</t>
  </si>
  <si>
    <t>Protección Ambiental</t>
  </si>
  <si>
    <t>Vivienda y Servicios a la Comunidad</t>
  </si>
  <si>
    <t>Recreación, Cultura y Otras Manifestaciones Sociales</t>
  </si>
  <si>
    <t>Protección Social</t>
  </si>
  <si>
    <t>Asuntos Economicos, Comerciales y Laborales en General</t>
  </si>
  <si>
    <t>Ciencia, Tecnologia e Innovación</t>
  </si>
  <si>
    <t>Finalidad/Función/Subfunción</t>
  </si>
  <si>
    <t>Programa/Proyecto</t>
  </si>
  <si>
    <t xml:space="preserve"> Tipo de Gasto</t>
  </si>
  <si>
    <t xml:space="preserve"> Proyecto</t>
  </si>
  <si>
    <t>CONCEPTOS</t>
  </si>
  <si>
    <t>I N G R E S O S</t>
  </si>
  <si>
    <t>IMPUESTOS</t>
  </si>
  <si>
    <t>Otros Impuestos</t>
  </si>
  <si>
    <t>CUOTAS Y APORTACIONES DE SEGURIDAD SOCIAL</t>
  </si>
  <si>
    <t>CONTRIBUCIONES DE MEJORAS</t>
  </si>
  <si>
    <t>DERECHOS.</t>
  </si>
  <si>
    <t>PRODUCTOS</t>
  </si>
  <si>
    <t>APROVECHAMIENTOS</t>
  </si>
  <si>
    <t xml:space="preserve">INGRESOS POR VENTA DE BIENES, PRESTACIÓN DE SERVICIOS Y OTROS INGRESOS </t>
  </si>
  <si>
    <t>PARTICIPACIONES, APORTACIONES, CONVENIOS, INCENTIVOS DERIVADOS DE LA COLABORACIÓN FISCAL Y FONDOS DISTINTOS DE APORTACIONES</t>
  </si>
  <si>
    <t>Convenios</t>
  </si>
  <si>
    <t>TRANSFERENCIAS, ASIGNACIONES, SUBSIDIOS Y SUBVENCIONES, Y PENSIONES Y JUBILACIONES</t>
  </si>
  <si>
    <t>INGRESOS DERIVADOS DE FINANCIAMIENTO</t>
  </si>
  <si>
    <t>TOTAL DE INGRESOS</t>
  </si>
  <si>
    <t>MUNICIPIO DE TLAJOMULCO DE ZÚÑIGA, JALISCO</t>
  </si>
  <si>
    <t>INICIATIVA LEY DE INGRESOS PARA EL EJERCICIO FISCAL 2021</t>
  </si>
  <si>
    <t>CRI/LI</t>
  </si>
  <si>
    <t>DESCRIPCIÓN</t>
  </si>
  <si>
    <t xml:space="preserve"> INGRESO ESTIMADO 2021</t>
  </si>
  <si>
    <t>TOTAL</t>
  </si>
  <si>
    <t>IMPUESTOS SOBRE LOS INGRESOS</t>
  </si>
  <si>
    <t>1.1.1</t>
  </si>
  <si>
    <t>Impuestos sobre espectáculos públicos</t>
  </si>
  <si>
    <t>1.1.1.1</t>
  </si>
  <si>
    <t>Función de circo y espectáculos de carpa</t>
  </si>
  <si>
    <t>1.1.1.2</t>
  </si>
  <si>
    <t>Conciertos, presentación de artistas, conciertos, audiciones musicales, funciones de box, lucha libre, futbol, básquetbol, beisbol y otros espectáculos deportivos.</t>
  </si>
  <si>
    <t>1.1.1.3</t>
  </si>
  <si>
    <t>Peleas de gallos, palenques, carreras de caballos y similares</t>
  </si>
  <si>
    <t>1.1.1.4</t>
  </si>
  <si>
    <t>Eventos y espectáculos deportivos</t>
  </si>
  <si>
    <t>1.1.1.5</t>
  </si>
  <si>
    <t>Espectáculos culturales, teatrales, ballet, ópera y taurinos</t>
  </si>
  <si>
    <t>1.1.1.6</t>
  </si>
  <si>
    <t>Espectáculos taurinos y ecuestres</t>
  </si>
  <si>
    <t>1.1.1.7</t>
  </si>
  <si>
    <t>Otros espectáculos públicos</t>
  </si>
  <si>
    <t>IMPUESTOS SOBRE EL PATRIMONIO</t>
  </si>
  <si>
    <t>1.2.1</t>
  </si>
  <si>
    <t>Impuesto predial</t>
  </si>
  <si>
    <t>1.2.1.1</t>
  </si>
  <si>
    <t>Predios rústicos</t>
  </si>
  <si>
    <t>1.2.1.2</t>
  </si>
  <si>
    <t>Predios urbanos</t>
  </si>
  <si>
    <t>1.2.2</t>
  </si>
  <si>
    <t>Impuesto sobre transmisiones patrimoniales</t>
  </si>
  <si>
    <t>1.2.2.1</t>
  </si>
  <si>
    <t>Adquisición de departamentos, viviendas y casas para habitación</t>
  </si>
  <si>
    <t>1.2.2.2</t>
  </si>
  <si>
    <t>Regularización de terrenos</t>
  </si>
  <si>
    <t>1.2.3</t>
  </si>
  <si>
    <t>Impuestos sobre negocios jurídicos</t>
  </si>
  <si>
    <t>1.2.3.1</t>
  </si>
  <si>
    <t>Construcción de inmuebles</t>
  </si>
  <si>
    <t>1.2.3.2</t>
  </si>
  <si>
    <t>Reconstrucción de inmuebles</t>
  </si>
  <si>
    <t>1.2.3.3</t>
  </si>
  <si>
    <t>Ampliación de inmuebles</t>
  </si>
  <si>
    <t>IMPUESTO SOBRE LA PRODUCCIÓN, EL CONSUMO Y LAS TRANSACCIONES</t>
  </si>
  <si>
    <t>IMPUESTOS AL COMERCIO EXTERIOR</t>
  </si>
  <si>
    <t>IMPUESTOS SOBRE NÓMINAS Y ASIMILABLES</t>
  </si>
  <si>
    <t>IMPUESTOS ECOLÓGICOS</t>
  </si>
  <si>
    <t>ACCESORIOS DE LOS IMPUESTOS</t>
  </si>
  <si>
    <t>Recargos</t>
  </si>
  <si>
    <t>1.7.1.1</t>
  </si>
  <si>
    <t>Falta de pago</t>
  </si>
  <si>
    <t>Multas</t>
  </si>
  <si>
    <t>1.7.2.1</t>
  </si>
  <si>
    <t>Infracciones</t>
  </si>
  <si>
    <t>1.7.3</t>
  </si>
  <si>
    <t>Intereses</t>
  </si>
  <si>
    <t>1.7.3.1</t>
  </si>
  <si>
    <t>Plazo de créditos fiscales</t>
  </si>
  <si>
    <t>1.7.4</t>
  </si>
  <si>
    <t>Gastos de ejecución y de embargo</t>
  </si>
  <si>
    <t>1.7.4.1</t>
  </si>
  <si>
    <t>Gastos de notificación</t>
  </si>
  <si>
    <t>1.7.4.2</t>
  </si>
  <si>
    <t>Gastos de embargo</t>
  </si>
  <si>
    <t>1.7.4.3</t>
  </si>
  <si>
    <t>Otros gastos del procedimiento</t>
  </si>
  <si>
    <t>1.7.5</t>
  </si>
  <si>
    <t>Actualización</t>
  </si>
  <si>
    <t>1.7.5.1</t>
  </si>
  <si>
    <t>1.7.9</t>
  </si>
  <si>
    <t>Otros no especificados</t>
  </si>
  <si>
    <t>1.7.9.1</t>
  </si>
  <si>
    <t>Otros  accesorios</t>
  </si>
  <si>
    <t>OTROS IMPUESTOS</t>
  </si>
  <si>
    <t>1.8.1</t>
  </si>
  <si>
    <t>Impuestos extraordinarios</t>
  </si>
  <si>
    <t>1.8.1.1</t>
  </si>
  <si>
    <t>1.8.1.2</t>
  </si>
  <si>
    <t>IMPUESTOS NO COMPRENDIDOS EN LA LEY DE INGRESOS VIGENTE, CAUSADOS EN EJERCICIOS FISCALES ANTERIORES PENDIENTES DE LIQUIDACION O PAGO</t>
  </si>
  <si>
    <t>APORTACIONES PARA FONDOS DE VIVIENDA</t>
  </si>
  <si>
    <t xml:space="preserve">CUOTAS PARA LA SEGURIDAD SOCIAL </t>
  </si>
  <si>
    <t>CUOTAS DE AHORRO PARA EL RETIRO</t>
  </si>
  <si>
    <t>OTRAS CUOTAS Y APORTACIONES PARA LA SEGURIDAD SOCIAL</t>
  </si>
  <si>
    <t>ACCESORIOS DE CUOTAS Y APORTACIONES DE SEGURIDAD SOCIAL</t>
  </si>
  <si>
    <t>CONTRIBUCIÓN DE MEJORAS POR OBRAS PÚBLICAS</t>
  </si>
  <si>
    <t>Contribuciones de mejoras</t>
  </si>
  <si>
    <t>3.1.1.1</t>
  </si>
  <si>
    <t>Contribuciones de mejoras por obras públicas</t>
  </si>
  <si>
    <t>CONTRIBUCIONES DE MEJORAS NO COMPRENDIDAS EN LA LEY DE INGRESOS VIGENTE, CAUSADOS EN EJERCICIOS FISCALES ANTERIORES PENDIENTES DE LIQUIDACION O PAGO</t>
  </si>
  <si>
    <t>DERECHOS</t>
  </si>
  <si>
    <t>DERECHOS POR EL USO, GOCE, APROVECHAMIENTO O EXPLOTACIÓN DE BIENES DE DOMINIO PÚBLICO</t>
  </si>
  <si>
    <t>4.1.1</t>
  </si>
  <si>
    <t>Uso del piso</t>
  </si>
  <si>
    <t>4.1.1.1</t>
  </si>
  <si>
    <t>Estacionamientos exclusivos</t>
  </si>
  <si>
    <t>4.1.1.2</t>
  </si>
  <si>
    <t>Puestos permanentes y eventuales</t>
  </si>
  <si>
    <t>4.1.1.3</t>
  </si>
  <si>
    <t>Actividades comerciales e industriales</t>
  </si>
  <si>
    <t>4.1.1.4</t>
  </si>
  <si>
    <t>Espectáculos y diversiones públicas</t>
  </si>
  <si>
    <t>4.1.1.5</t>
  </si>
  <si>
    <t>Otros fines o actividades no previstas</t>
  </si>
  <si>
    <t>4.1.2</t>
  </si>
  <si>
    <t>Estacionamientos</t>
  </si>
  <si>
    <t>4.1.2.1</t>
  </si>
  <si>
    <t>Concesión de estacionamientos</t>
  </si>
  <si>
    <t>4.1.3</t>
  </si>
  <si>
    <t>De los Cementerios de dominio público</t>
  </si>
  <si>
    <t>4.1.3.1</t>
  </si>
  <si>
    <t>Lotes uso perpetuidad y temporal</t>
  </si>
  <si>
    <t>4.1.3.2</t>
  </si>
  <si>
    <t>Mantenimiento</t>
  </si>
  <si>
    <t>4.1.3.3</t>
  </si>
  <si>
    <t>Venta de gavetas a perpetuidad</t>
  </si>
  <si>
    <t>4.1.3.4</t>
  </si>
  <si>
    <t>Otros</t>
  </si>
  <si>
    <t>4.1.4</t>
  </si>
  <si>
    <t>Uso, goce, aprovechamiento o explotación de otros bienes de dominio público</t>
  </si>
  <si>
    <t>4.1.4.1</t>
  </si>
  <si>
    <t>Arrendamiento o concesión de locales en mercados</t>
  </si>
  <si>
    <t>4.1.4.2</t>
  </si>
  <si>
    <t xml:space="preserve">Arrendamiento o concesión de kioscos en plazas y jardines </t>
  </si>
  <si>
    <t>4.1.4.3</t>
  </si>
  <si>
    <t>Arrendamiento o concesión de escusados y baños</t>
  </si>
  <si>
    <t>4.1.4.4</t>
  </si>
  <si>
    <t>Arrendamiento de inmuebles para anuncios</t>
  </si>
  <si>
    <t>4.1.4.5</t>
  </si>
  <si>
    <t>Otros arrendamientos o concesiones de bienes</t>
  </si>
  <si>
    <t>DERECHOS POR PRESTACIÓN DE SERVICIOS</t>
  </si>
  <si>
    <t>4.3.1</t>
  </si>
  <si>
    <t>Licencias y permisos de giros</t>
  </si>
  <si>
    <t>4.3.1.1</t>
  </si>
  <si>
    <t>Licencias, permisos o autorización de giros con venta de bebidas alcohólicas</t>
  </si>
  <si>
    <t>4.3.1.2</t>
  </si>
  <si>
    <t>Licencias, permisos o autorización de giros con servicios de bebidas alcohólicas</t>
  </si>
  <si>
    <t>4.3.1.3</t>
  </si>
  <si>
    <t>Licencias, permisos o autorización de otros conceptos distintos a los anteriores giros con bebidas alcohólicas</t>
  </si>
  <si>
    <t>4.3.1.4</t>
  </si>
  <si>
    <t>Permiso para el funcionamiento de horario extraordinario</t>
  </si>
  <si>
    <t>4.3.2</t>
  </si>
  <si>
    <t>Licencias y permisos para anuncios</t>
  </si>
  <si>
    <t>4.3.2.1</t>
  </si>
  <si>
    <t>Licencias y permisos de anuncios permanentes</t>
  </si>
  <si>
    <t>4.3.2.2</t>
  </si>
  <si>
    <t>Licencias y permisos de anuncios eventuales</t>
  </si>
  <si>
    <t>4.3.2.3</t>
  </si>
  <si>
    <t>Licencias y permisos de anuncios distintos a los anteriores</t>
  </si>
  <si>
    <t>4.3.3</t>
  </si>
  <si>
    <t>Licencias de construcción, reconstrucción, reparación o demolición de obras</t>
  </si>
  <si>
    <t>4.3.3.1</t>
  </si>
  <si>
    <t>Licencias de construcción</t>
  </si>
  <si>
    <t>4.3.3.2</t>
  </si>
  <si>
    <t>Licencias para demolición</t>
  </si>
  <si>
    <t>4.3.3.3</t>
  </si>
  <si>
    <t>Licencias para remodelación</t>
  </si>
  <si>
    <t>4.3.3.4</t>
  </si>
  <si>
    <t>Licencias para reconstrucción, reestructuración o adaptación</t>
  </si>
  <si>
    <t>4.3.3.5</t>
  </si>
  <si>
    <t>Licencias para ocupación provisional en la vía pública</t>
  </si>
  <si>
    <t>4.3.3.6</t>
  </si>
  <si>
    <t>Licencias para movimientos de tierras</t>
  </si>
  <si>
    <t>4.3.3.7</t>
  </si>
  <si>
    <t>Licencias similares no previstas en las anteriores</t>
  </si>
  <si>
    <t>4.3.4</t>
  </si>
  <si>
    <t>Alineamiento, designación de número oficial e inspección</t>
  </si>
  <si>
    <t>4.3.4.1</t>
  </si>
  <si>
    <t>Alineamiento</t>
  </si>
  <si>
    <t>4.3.4.2</t>
  </si>
  <si>
    <t>Designación de número oficial</t>
  </si>
  <si>
    <t>4.3.4.3</t>
  </si>
  <si>
    <t>Inspección de valor sobre inmuebles</t>
  </si>
  <si>
    <t>4.3.4.4</t>
  </si>
  <si>
    <t>Otros servicios similares</t>
  </si>
  <si>
    <t>4.3.5</t>
  </si>
  <si>
    <t>Licencias de cambio de régimen de propiedad y urbanización</t>
  </si>
  <si>
    <t>4.3.5.1</t>
  </si>
  <si>
    <t>Licencia de cambio de régimen de propiedad</t>
  </si>
  <si>
    <t>4.3.5.2</t>
  </si>
  <si>
    <t>Licencia de urbanización</t>
  </si>
  <si>
    <t>4.3.5.3</t>
  </si>
  <si>
    <t>Peritaje, dictamen e inspección de carácter extraordinario</t>
  </si>
  <si>
    <t>4.3.5.4</t>
  </si>
  <si>
    <t>Aprovechamiento de la infraestructura básica existente (vialidades)</t>
  </si>
  <si>
    <t>4.3.5.5</t>
  </si>
  <si>
    <t>Otros servicios en cambio de régimen de propiedad y urbanización</t>
  </si>
  <si>
    <t>4.3.6</t>
  </si>
  <si>
    <t>Servicios por obras</t>
  </si>
  <si>
    <t>4.3.6.1</t>
  </si>
  <si>
    <t>Medición de terrenos</t>
  </si>
  <si>
    <t>4.3.6.2</t>
  </si>
  <si>
    <t>Autorización para romper pavimento, banquetas o machuelos</t>
  </si>
  <si>
    <t>4.3.6.3</t>
  </si>
  <si>
    <t>Autorización para construcciones de infraestructura en la vía pública</t>
  </si>
  <si>
    <t>4.3.7</t>
  </si>
  <si>
    <t>Regularizaciones de los registros de obra</t>
  </si>
  <si>
    <t>4.3.7.1</t>
  </si>
  <si>
    <t>Regularización de predios en zonas de origen ejidal destinados al uso de casa habitación</t>
  </si>
  <si>
    <t>4.3.7.2</t>
  </si>
  <si>
    <t>Regularización de edificaciones existentes de uso no habitacional en zonas de origen ejidal con antigüedad mayor a los 5 años</t>
  </si>
  <si>
    <t>4.3.7.3</t>
  </si>
  <si>
    <t>Regularización de edificaciones existentes de uso no habitación en zonas de origen ejidal con antigüedad de hasta 5 años</t>
  </si>
  <si>
    <t>4.3.8</t>
  </si>
  <si>
    <t>Servicios de sanidad</t>
  </si>
  <si>
    <t>4.3.8.1</t>
  </si>
  <si>
    <t>Inhumaciones y reinhumaciones</t>
  </si>
  <si>
    <t>4.3.8.2</t>
  </si>
  <si>
    <t>Exhumaciones</t>
  </si>
  <si>
    <t>4.3.8.3</t>
  </si>
  <si>
    <t>Servicio de cremación</t>
  </si>
  <si>
    <t>4.3.8.4</t>
  </si>
  <si>
    <t>Traslado de cadáveres fuera del municipio</t>
  </si>
  <si>
    <t>4.3.9</t>
  </si>
  <si>
    <t>Servicio de limpieza, recolección, traslado, tratamiento y disposición final de residuos</t>
  </si>
  <si>
    <t>4.3.9.1</t>
  </si>
  <si>
    <t>Recolección y traslado de basura, desechos o desperdicios no peligrosos</t>
  </si>
  <si>
    <t>4.3.9.2</t>
  </si>
  <si>
    <t>Recolección y traslado de basura, desechos o desperdicios peligrosos</t>
  </si>
  <si>
    <t>4.3.9.3</t>
  </si>
  <si>
    <t>Limpieza de lotes baldíos, jardines, prados, banquetas y similares</t>
  </si>
  <si>
    <t>4.3.9.4</t>
  </si>
  <si>
    <t>Servicio exclusivo de camiones de aseo</t>
  </si>
  <si>
    <t>4.3.9.5</t>
  </si>
  <si>
    <t>Por utilizar tiraderos y rellenos sanitarios del municipio</t>
  </si>
  <si>
    <t>4.3.9.9</t>
  </si>
  <si>
    <t>4.3.10</t>
  </si>
  <si>
    <t>Agua potable y alcantarillado</t>
  </si>
  <si>
    <t>4.3.10.1</t>
  </si>
  <si>
    <t>Servicio doméstico</t>
  </si>
  <si>
    <t>4.3.10.2</t>
  </si>
  <si>
    <t>Servicio no doméstico</t>
  </si>
  <si>
    <t>4.3.10.3</t>
  </si>
  <si>
    <t>Predios baldíos</t>
  </si>
  <si>
    <t>4.3.10.4</t>
  </si>
  <si>
    <t>Servicios en localidades</t>
  </si>
  <si>
    <t>4.3.10.5</t>
  </si>
  <si>
    <t>20% para el saneamiento de las aguas residuales</t>
  </si>
  <si>
    <t>4.3.10.6</t>
  </si>
  <si>
    <t>3% para la infraestructura básica existente</t>
  </si>
  <si>
    <t>4.3.10.7</t>
  </si>
  <si>
    <t>Aprovechamiento de la infraestructura básica existente</t>
  </si>
  <si>
    <t>4.3.10.8</t>
  </si>
  <si>
    <t>Conexión o reconexión al servicio</t>
  </si>
  <si>
    <t>4.3.10.9</t>
  </si>
  <si>
    <t>Otros servicios de Agua Potable no previstos</t>
  </si>
  <si>
    <t>4.3.11</t>
  </si>
  <si>
    <t>Rastro</t>
  </si>
  <si>
    <t>4.3.11.1</t>
  </si>
  <si>
    <t>Autorización de matanza</t>
  </si>
  <si>
    <t>4.3.11.2</t>
  </si>
  <si>
    <t>Autorización de salida de animales del rastro para envíos fuera del municipio</t>
  </si>
  <si>
    <t>4.3.11.3</t>
  </si>
  <si>
    <t>Autorización de la introducción de ganado al rastro en horas extraordinarias</t>
  </si>
  <si>
    <t>4.3.11.4</t>
  </si>
  <si>
    <t>Sello de inspección sanitaria</t>
  </si>
  <si>
    <t>4.3.11.5</t>
  </si>
  <si>
    <t>Acarreo de carnes en camiones del municipio</t>
  </si>
  <si>
    <t>4.3.11.6</t>
  </si>
  <si>
    <t>Servicios de matanza en el rastro municipal</t>
  </si>
  <si>
    <t>4.3.11.7</t>
  </si>
  <si>
    <t>Venta de productos obtenidos en el rastro</t>
  </si>
  <si>
    <t>4.3.11.9</t>
  </si>
  <si>
    <t>Otros servicios prestados por el rastro municipal</t>
  </si>
  <si>
    <t>4.3.12</t>
  </si>
  <si>
    <t>Registro civil</t>
  </si>
  <si>
    <t>4.3.12.1</t>
  </si>
  <si>
    <t xml:space="preserve">Servicios en oficina fuera del horario </t>
  </si>
  <si>
    <t>4.3.12.2</t>
  </si>
  <si>
    <t>Servicios a domicilio</t>
  </si>
  <si>
    <t>4.3.12.3</t>
  </si>
  <si>
    <t>Anotaciones e inserciones en actas</t>
  </si>
  <si>
    <t>4.3.13</t>
  </si>
  <si>
    <t>Certificaciones</t>
  </si>
  <si>
    <t>4.3.13.1</t>
  </si>
  <si>
    <t>Expedición de certificados, certificaciones, constancias o copias certificadas</t>
  </si>
  <si>
    <t>4.3.13.2</t>
  </si>
  <si>
    <t>Extractos de actas</t>
  </si>
  <si>
    <t>4.3.13.3</t>
  </si>
  <si>
    <t>Dictámenes de trazo, uso y destino</t>
  </si>
  <si>
    <t>4.3.13.4</t>
  </si>
  <si>
    <t>Certificados o autorizaciones especiales</t>
  </si>
  <si>
    <t>4.3.14</t>
  </si>
  <si>
    <t>Servicios de catastro</t>
  </si>
  <si>
    <t>4.3.14.1</t>
  </si>
  <si>
    <t>Copias de planos</t>
  </si>
  <si>
    <t>4.3.14.2</t>
  </si>
  <si>
    <t>Certificaciones catastrales</t>
  </si>
  <si>
    <t>4.3.14.3</t>
  </si>
  <si>
    <t>Informes catastrales</t>
  </si>
  <si>
    <t>4.3.14.4</t>
  </si>
  <si>
    <t>Deslindes catastrales</t>
  </si>
  <si>
    <t>4.3.14.5</t>
  </si>
  <si>
    <t>Dictámenes catastrales</t>
  </si>
  <si>
    <t>4.3.14.6</t>
  </si>
  <si>
    <t>Revisión y autorización de avalúos</t>
  </si>
  <si>
    <t>OTROS DERECHOS</t>
  </si>
  <si>
    <t>4.4.1</t>
  </si>
  <si>
    <t>Derechos no especificados</t>
  </si>
  <si>
    <t>4.4.1.1</t>
  </si>
  <si>
    <t>Servicios prestados en horas hábiles</t>
  </si>
  <si>
    <t>4.4.1.2</t>
  </si>
  <si>
    <t>Servicios prestados en horas inhábiles</t>
  </si>
  <si>
    <t>4.4.1.3</t>
  </si>
  <si>
    <t>Solicitudes de información</t>
  </si>
  <si>
    <t>4.4.1.4</t>
  </si>
  <si>
    <t>Servicios médicos</t>
  </si>
  <si>
    <t>4.4.1.9</t>
  </si>
  <si>
    <t>Otros servicios no especificados</t>
  </si>
  <si>
    <t>ACCESORIOS DE DERECHOS</t>
  </si>
  <si>
    <t>4.5.1</t>
  </si>
  <si>
    <t>4.5.1.1</t>
  </si>
  <si>
    <t>4.5.2</t>
  </si>
  <si>
    <t>4.5.2.1</t>
  </si>
  <si>
    <t>4.5.3</t>
  </si>
  <si>
    <t>4.5.3.1</t>
  </si>
  <si>
    <t>4.5.4</t>
  </si>
  <si>
    <t>4.5.4.1</t>
  </si>
  <si>
    <t>4.5.4.2</t>
  </si>
  <si>
    <t>4.5.4.3</t>
  </si>
  <si>
    <t>4.5.5</t>
  </si>
  <si>
    <t>4.5.5.1</t>
  </si>
  <si>
    <t>4.5.9</t>
  </si>
  <si>
    <t>4.5.9.9</t>
  </si>
  <si>
    <t>DERECHOS NO COMPRENDIDOS EN LA LEY DE INGRESOS VIGENTE, CAUSADOS EN EJERCICIOS FISCALES ANTERIORES PENDIENTES DE LIQUIDACION O PAGO</t>
  </si>
  <si>
    <t>4.9.1</t>
  </si>
  <si>
    <t>DERECHOS NO COMPRENDIDOS EN LA LEY DE INGRESOS VIGENTE DE EJERCICIOS FISCALES ANTERIORES</t>
  </si>
  <si>
    <t>4.9.1.1</t>
  </si>
  <si>
    <t>Derechos no comprendidos en la ley de ingresos vigente causados en ejercicios fiscales anteriores</t>
  </si>
  <si>
    <t>5.1.1</t>
  </si>
  <si>
    <t>Uso, goce, aprovechamiento o explotación de  bienes de dominio privado</t>
  </si>
  <si>
    <t>5.1.1.1</t>
  </si>
  <si>
    <t>5.1.1.2</t>
  </si>
  <si>
    <t>5.1.1.3</t>
  </si>
  <si>
    <t>5.1.1.4</t>
  </si>
  <si>
    <t>5.1.1.9</t>
  </si>
  <si>
    <t>5.1.2</t>
  </si>
  <si>
    <t>Cementerios de dominio privado</t>
  </si>
  <si>
    <t>5.1.2.1</t>
  </si>
  <si>
    <t>5.1.2.2</t>
  </si>
  <si>
    <t>5.1.2.3</t>
  </si>
  <si>
    <t>5.1.2.9</t>
  </si>
  <si>
    <t>5.1.9</t>
  </si>
  <si>
    <t>Productos diversos</t>
  </si>
  <si>
    <t>5.1.9.1</t>
  </si>
  <si>
    <t>Formas y ediciones impresas</t>
  </si>
  <si>
    <t>5.1.9.2</t>
  </si>
  <si>
    <t>Calcomanías, credenciales, placas, escudos y otros medios de identificación</t>
  </si>
  <si>
    <t>5.1.9.3</t>
  </si>
  <si>
    <t>Depósito de vehículos</t>
  </si>
  <si>
    <t>5.1.9.4</t>
  </si>
  <si>
    <t>Explotación de bienes municipales de dominio privado</t>
  </si>
  <si>
    <t>5.1.9.5</t>
  </si>
  <si>
    <t>Productos o utilidades de talleres y centros de trabajo</t>
  </si>
  <si>
    <t>5.1.9.6</t>
  </si>
  <si>
    <t>Venta de esquilmos, productos de aparcería, desechos y basuras</t>
  </si>
  <si>
    <t>5.1.9.7</t>
  </si>
  <si>
    <t>Venta de productos procedentes de viveros y jardines</t>
  </si>
  <si>
    <t>5.1.9.8</t>
  </si>
  <si>
    <t>Por proporcionar información en documentos o elementos técnicos</t>
  </si>
  <si>
    <t>5.1.9.9</t>
  </si>
  <si>
    <t>Otros productos no especificados</t>
  </si>
  <si>
    <t>PRODUCTOS NO COMPRENDIDOS EN LA LEY DE INGRESOS VIGENTE, CAUSADOS EN EJERCICIOS FISCALES ANTERIORES PENDIENTES DE LIQUIDACION O PAGO</t>
  </si>
  <si>
    <t>6.1.1</t>
  </si>
  <si>
    <t>Incentivos derivados de la colaboración fiscal</t>
  </si>
  <si>
    <t>6.1.1.1</t>
  </si>
  <si>
    <t>Incentivos de colaboración</t>
  </si>
  <si>
    <t>6.1.2</t>
  </si>
  <si>
    <t>6.1.2.1</t>
  </si>
  <si>
    <t>6.1.3</t>
  </si>
  <si>
    <t>Indemnizaciones</t>
  </si>
  <si>
    <t>6.1.3.1</t>
  </si>
  <si>
    <t>6.1.4</t>
  </si>
  <si>
    <t>Reintegros</t>
  </si>
  <si>
    <t>6.1.4.1</t>
  </si>
  <si>
    <t>6.1.5</t>
  </si>
  <si>
    <t>Aprovechamiento provenientes de obras públicas</t>
  </si>
  <si>
    <t>6.1.5.1</t>
  </si>
  <si>
    <t>Aprovechamientos provenientes de obras públicas</t>
  </si>
  <si>
    <t>6.1.6</t>
  </si>
  <si>
    <t>Aprovechamiento por participaciones derivadas de la aplicación de leyes</t>
  </si>
  <si>
    <t>6.1.6.1</t>
  </si>
  <si>
    <t>6.1.7</t>
  </si>
  <si>
    <t>Aprovechamientos por aportaciones y cooperaciones</t>
  </si>
  <si>
    <t>6.1.7.1</t>
  </si>
  <si>
    <t>6.1.8</t>
  </si>
  <si>
    <t>Otros aprovechamientos</t>
  </si>
  <si>
    <t>6.1.8.1</t>
  </si>
  <si>
    <t>Otros  aprovechamientos</t>
  </si>
  <si>
    <t>APROVECHAMIENTOS PATRIMONIALES</t>
  </si>
  <si>
    <t>ACCESORIOS DE APROVECHAMIENTOS</t>
  </si>
  <si>
    <t>6.3.1</t>
  </si>
  <si>
    <t>6.3.1.9</t>
  </si>
  <si>
    <t>APROVECHAMIENTOS NO COMPRENDIDOS EN LA LEY DE INGRESOS VIGENTE, CAUSADOS EN EJERCICIOS FISCALES ANTERIORES PENDIENTES DE LIQUIDACION O PAGO</t>
  </si>
  <si>
    <t>INGRESOS POR VENTA DE BIENES, PRESTACIÓN DE SERVICIOS Y OTROS INGRESOS</t>
  </si>
  <si>
    <t>INGRESOS POR VENTA DE BIENES Y PRESTACION DE SERVICIOS DE INSTITUCIONES PUBLICAS DE SEGURIDAD SOCIAL</t>
  </si>
  <si>
    <t>INGRESOS POR VENTA DE BIENES Y PRESTACION DE SERVICIOS DE EMPRESAS PRODUCTIVAS DEL ESTADO</t>
  </si>
  <si>
    <t>INGRESOS POR VENTA DE BIENES Y PRESTACION DE SERVICIOS DE ENTIDADES PARAESTATALES Y FIDEICOMISOS NO EMPRESARIALES Y NO FINANCIEROS</t>
  </si>
  <si>
    <t>INGRESOS POR VENTA DE BIENES Y PRESTACION DE SERVICIOS DE ENTIDADES PARAESTATALES EMPRESARIALES NO FINANCIERAS CON PARTICIPACION ESTATAL MAYORITARIA</t>
  </si>
  <si>
    <t>INGRESOS POR VENTA DE BIENES Y PRESTACION DE SERVICIOS DE ENTIDADES PARAESTATALES EMPRESARIALES FINANCIERAS MONETARIAS CON PARTICIPACION ESTATAL MAYORITARIA</t>
  </si>
  <si>
    <t>INGRESOS POR VENTA DE BIENES Y PRESTACION DE SERVICIOS DE ENTIDADES PARAESTATALES EMPRESARIALES FINANCIERAS NO MONETARIAS CON PARTICIPACION ESTATAL MAYORITARIA</t>
  </si>
  <si>
    <t>INGRESOS POR VENTA DE BIENES Y PRESTACION DE SERVICIOS DE FIDEICOMISOS FINANCIEROS PUBLICOS CON PARTICIPACION ESTATAL MAYORITARIA</t>
  </si>
  <si>
    <t>INGRESOS POR VENTA DE BIENES Y PRESTACION DE SERVICIOS DE LOS PODERES LEGISLATIVO Y JUDICIAL, Y DE LOS ORGANOS AUTONOMOS</t>
  </si>
  <si>
    <t>OTROS INGRESOS</t>
  </si>
  <si>
    <t>7.9.1</t>
  </si>
  <si>
    <t>Otros ingresos y beneficios</t>
  </si>
  <si>
    <t>7.9.1.1</t>
  </si>
  <si>
    <t xml:space="preserve">Otros ingresos y beneficios varios </t>
  </si>
  <si>
    <t>PARTICIPACIONES, APORTACIONES, CONVENIOS, INCENTIVOS DERIVADOS DE LA COLABORACION FISCAL Y FONDOS DISTINTOS DE APORTACIONES</t>
  </si>
  <si>
    <t>PARTICIPACIONES</t>
  </si>
  <si>
    <t>8.1.1</t>
  </si>
  <si>
    <t>Participaciones Federales</t>
  </si>
  <si>
    <t>8.1.1.1</t>
  </si>
  <si>
    <t>Federales</t>
  </si>
  <si>
    <t>8.1.1.2</t>
  </si>
  <si>
    <t>Estatales</t>
  </si>
  <si>
    <t>APORTACIONES</t>
  </si>
  <si>
    <t>8.2.1</t>
  </si>
  <si>
    <t>Aportaciones federales</t>
  </si>
  <si>
    <t>8.2.1.1</t>
  </si>
  <si>
    <t>Del fondo de infraestructura social municipal</t>
  </si>
  <si>
    <t>8.2.1.2</t>
  </si>
  <si>
    <t>Rendimientos financieros del fondo de aportaciones para la infraestructura social</t>
  </si>
  <si>
    <t>8.2.1.3</t>
  </si>
  <si>
    <t>Del fondo para el fortalecimiento municipal</t>
  </si>
  <si>
    <t>8.2.1.4</t>
  </si>
  <si>
    <t>Rendimientos financieros del fondo de aportaciones para el fortalecimiento municipal</t>
  </si>
  <si>
    <t>CONVENIOS</t>
  </si>
  <si>
    <t>8.3.1</t>
  </si>
  <si>
    <t>8.3.1.1</t>
  </si>
  <si>
    <t>Derivados del Gobierno Federal</t>
  </si>
  <si>
    <t>8.3.1.2</t>
  </si>
  <si>
    <t>Derivados del Gobierno Estatal</t>
  </si>
  <si>
    <t>8.3.1.9</t>
  </si>
  <si>
    <t>Otros Convenios</t>
  </si>
  <si>
    <t>INCENTIVOS DERIVADOS DE LA COLABORACION FISCAL</t>
  </si>
  <si>
    <t>FONDOS DISTINTOS DE APORTACIONES</t>
  </si>
  <si>
    <t>TRANSFERENCIAS Y ASIGNACIONES</t>
  </si>
  <si>
    <t>9.1.1</t>
  </si>
  <si>
    <t>Transferencias internas y asignaciones al sector público</t>
  </si>
  <si>
    <t>9.1.1.1</t>
  </si>
  <si>
    <t>SUBSIDIOS Y SUBVENCIONES</t>
  </si>
  <si>
    <t>9.3.1</t>
  </si>
  <si>
    <t>Subsidio</t>
  </si>
  <si>
    <t>9.3.1.1</t>
  </si>
  <si>
    <t>9.3.2</t>
  </si>
  <si>
    <t>Subvenciones</t>
  </si>
  <si>
    <t>9.3.2.1</t>
  </si>
  <si>
    <t>PENSIONES Y JUBILACIONES</t>
  </si>
  <si>
    <t>TRANSFERENCIAS A FIDEICOISOS MANDATOS Y ANALOGOS</t>
  </si>
  <si>
    <t>ENDEUDAMIENTO INTERNO</t>
  </si>
  <si>
    <t>10.1.0.1</t>
  </si>
  <si>
    <t>Financiamientos</t>
  </si>
  <si>
    <t>10.1.0.1.1</t>
  </si>
  <si>
    <t>Banca oficial</t>
  </si>
  <si>
    <t>10.1.0.1.2</t>
  </si>
  <si>
    <t>Banca comercial</t>
  </si>
  <si>
    <t>10.1.0.1.3</t>
  </si>
  <si>
    <t>Créditos financieros</t>
  </si>
  <si>
    <t>10.1.0.1.9</t>
  </si>
  <si>
    <t>Otros financiamientos no especificados</t>
  </si>
  <si>
    <t>ENDEUDAMIENTO EXTERNO</t>
  </si>
  <si>
    <t>FINANCIAMIENTO INTERNO</t>
  </si>
  <si>
    <t>Resultado
2018</t>
  </si>
  <si>
    <t>Resultado 2019</t>
  </si>
  <si>
    <t>Resultado 2020  (Preliminar al cierre)</t>
  </si>
  <si>
    <t>Presupuesto
2021</t>
  </si>
  <si>
    <t>Proyección
2022</t>
  </si>
  <si>
    <t>Proyección
2023</t>
  </si>
  <si>
    <t>GASTOS NO ETIQUETADO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</si>
  <si>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</si>
  <si>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</si>
  <si>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</si>
  <si>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</si>
  <si>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</si>
  <si>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Inversion pública</t>
  </si>
  <si>
    <t>Inversiones financieras y otras provisiones</t>
  </si>
  <si>
    <t>Participaciones y aportaciones</t>
  </si>
  <si>
    <t>Deuda pública</t>
  </si>
  <si>
    <t>Total de gasto no etiquetado</t>
  </si>
  <si>
    <t>GASTO ETIQUETADO</t>
  </si>
  <si>
    <t>Total de gasto etiquetado</t>
  </si>
  <si>
    <t>TOTAL DE EGRESOS</t>
  </si>
  <si>
    <t>PRESUPUESTO DE EGRESOS 2021</t>
  </si>
  <si>
    <t>Nombre del Municipio: Tlajomulco de Zuñiga, Jalisco.</t>
  </si>
  <si>
    <t>Conceptos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</si>
  <si>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</si>
  <si>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</si>
  <si>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</si>
  <si>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</si>
  <si>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</si>
  <si>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</si>
  <si>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</si>
  <si>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</si>
  <si>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</si>
  <si>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</si>
  <si>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</si>
  <si>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</si>
  <si>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EGRESOS</t>
  </si>
  <si>
    <t>REMUNERACIONES AL PERSONAL DE CARACTER PERMANENTE</t>
  </si>
  <si>
    <t>REMUNERACIONES AL PERSONAL DE CARACTER TRANSITORIO</t>
  </si>
  <si>
    <t>REMUNERACIONES ADICIONALES Y ESPECIALES</t>
  </si>
  <si>
    <t>SEGURIDAD SOCIAL</t>
  </si>
  <si>
    <t>OTRAS PRESTACIONES SOCIALES Y ECONOMICAS</t>
  </si>
  <si>
    <t>PREVISIONES</t>
  </si>
  <si>
    <t>MATERIALES DE ADMINISTRACION, EMISION DE DOCUMENTOS Y ARTICULOS OFICIALES</t>
  </si>
  <si>
    <t>ALIMENTOS Y UTENSILIOS</t>
  </si>
  <si>
    <t>MATERIAS PRIMAS Y MATERIALES DE PRODUCCION Y COMERCIALIZACION</t>
  </si>
  <si>
    <t>MATERIALES Y ARTICULOS DE CONSTRUCCION Y DE REPARACION</t>
  </si>
  <si>
    <t>PRODUCTOS QUIMICOS, FARMACEUTICOS Y DE LABORATORIO</t>
  </si>
  <si>
    <t>VESTUARIO, BLANCOS, PRENDAS DE PROTECCION Y ARTICULOS DEPORTIVOS</t>
  </si>
  <si>
    <t>MATERIALES Y SUMINISTROS PARA SEGURIDAD</t>
  </si>
  <si>
    <t>HERRAMIENTAS, REFACCIONES Y ACCESORIOS MENORES</t>
  </si>
  <si>
    <t>SERVICIOS BASICOS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</si>
  <si>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</si>
  <si>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</si>
  <si>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</si>
  <si>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</si>
  <si>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</si>
  <si>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</si>
  <si>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</si>
  <si>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</si>
  <si>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 AL RESTO DEL SECTOR PUBLICO</t>
  </si>
  <si>
    <t>AYUDAS SOCIALES</t>
  </si>
  <si>
    <t>MOBILIARIO Y EQUIPO DE ADMINISTRACION</t>
  </si>
  <si>
    <t>EQUIPO E INSTRUMENTAL MEDICO Y DE LABORATORIO</t>
  </si>
  <si>
    <t>MAQUINARIA, OTROS EQUIPOS Y HERRAMIENTAS</t>
  </si>
  <si>
    <t>BIENES INMUEBLES</t>
  </si>
  <si>
    <t>ACTIVOS INTANGIBLES</t>
  </si>
  <si>
    <t>INVERSIÓN PÚBLICA</t>
  </si>
  <si>
    <t>OBRA PUBLICA EN BIENES DE DOMINIO PUBLICO</t>
  </si>
  <si>
    <t>PROYECTOS PRODUCTIVOS Y ACCIONES DE FOMENTO</t>
  </si>
  <si>
    <t>AMORTIZACION DE LA DEUDA PUBLICA</t>
  </si>
  <si>
    <t>INTERESES DE LA DEUDA PUBLICA</t>
  </si>
  <si>
    <t xml:space="preserve">PROYECCIONES Y RESULTADOS DE INGRESOS  LDF - 2021
</t>
  </si>
  <si>
    <t>Resultado
 2018</t>
  </si>
  <si>
    <t>Resultado
 2019</t>
  </si>
  <si>
    <t>Resultado
 2020 (Preliminar al cierre)</t>
  </si>
  <si>
    <t>Presupuesto
 2021</t>
  </si>
  <si>
    <t>Proyección
 2022</t>
  </si>
  <si>
    <t>Proyección
 2023</t>
  </si>
  <si>
    <t>Proyección
 2024</t>
  </si>
  <si>
    <t>Proyección
2024</t>
  </si>
  <si>
    <t>Fuente de Financiamiento</t>
  </si>
  <si>
    <t>PROGRAMA DE ECONOMÍA SOLIDARIA TLAJOMULCO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</si>
</sst>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&quot;$&quot;#,##0;[Red]\-&quot;$&quot;#,##0"/>
    <numFmt numFmtId="41" formatCode="_-* #,##0_-;\-* #,##0_-;_-* &quot;-&quot;_-;_-@_-"/>
    <numFmt numFmtId="43" formatCode="_-* #,##0.00_-;\-* #,##0.00_-;_-* &quot;-&quot;??_-;_-@_-"/>
    <numFmt numFmtId="164" formatCode="_-* #,##0.00_-;\-* #,##0.00_-;_-* &quot;-&quot;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1"/>
      <color theme="1"/>
      <name val="Arial"/>
      <family val="2"/>
    </font>
    <font>
      <b/>
      <sz val="11"/>
      <color rgb="FFFFFFFF"/>
      <name val="Arial"/>
      <family val="2"/>
    </font>
    <font>
      <sz val="11"/>
      <color rgb="FFFFFFFF"/>
      <name val="Arial"/>
      <family val="2"/>
    </font>
    <font>
      <sz val="11"/>
      <color theme="1"/>
      <name val="Arial"/>
      <family val="2"/>
    </font>
    <font>
      <b/>
      <i/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16365C"/>
        <bgColor indexed="64"/>
      </patternFill>
    </fill>
    <fill>
      <patternFill patternType="solid">
        <fgColor rgb="FF538DD5"/>
        <bgColor indexed="64"/>
      </patternFill>
    </fill>
    <fill>
      <patternFill patternType="solid">
        <fgColor rgb="FFC5D9F1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/>
  </cellStyleXfs>
  <cellXfs count="15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" fontId="0" fillId="0" borderId="0" xfId="0" applyNumberFormat="1"/>
    <xf numFmtId="0" fontId="0" fillId="0" borderId="0" xfId="0" applyFill="1"/>
    <xf numFmtId="43" fontId="0" fillId="0" borderId="0" xfId="1" applyFont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 applyFill="1"/>
    <xf numFmtId="4" fontId="0" fillId="0" borderId="0" xfId="0" applyNumberFormat="1" applyFont="1" applyFill="1"/>
    <xf numFmtId="49" fontId="2" fillId="0" borderId="0" xfId="0" applyNumberFormat="1" applyFont="1"/>
    <xf numFmtId="49" fontId="0" fillId="0" borderId="0" xfId="0" applyNumberFormat="1" applyFill="1"/>
    <xf numFmtId="49" fontId="0" fillId="0" borderId="0" xfId="0" applyNumberFormat="1"/>
    <xf numFmtId="43" fontId="0" fillId="0" borderId="0" xfId="0" applyNumberFormat="1"/>
    <xf numFmtId="0" fontId="0" fillId="0" borderId="0" xfId="0" applyAlignment="1">
      <alignment horizontal="left" indent="1"/>
    </xf>
    <xf numFmtId="0" fontId="0" fillId="0" borderId="0" xfId="0" applyNumberFormat="1"/>
    <xf numFmtId="0" fontId="0" fillId="2" borderId="0" xfId="0" applyFill="1"/>
    <xf numFmtId="0" fontId="0" fillId="3" borderId="0" xfId="0" applyFill="1"/>
    <xf numFmtId="0" fontId="0" fillId="2" borderId="0" xfId="0" applyFill="1" applyAlignment="1">
      <alignment horizontal="left"/>
    </xf>
    <xf numFmtId="0" fontId="0" fillId="3" borderId="0" xfId="0" applyFill="1" applyAlignment="1">
      <alignment wrapText="1"/>
    </xf>
    <xf numFmtId="43" fontId="0" fillId="2" borderId="0" xfId="0" applyNumberFormat="1" applyFill="1"/>
    <xf numFmtId="0" fontId="0" fillId="0" borderId="0" xfId="0" applyAlignment="1">
      <alignment wrapText="1"/>
    </xf>
    <xf numFmtId="0" fontId="0" fillId="0" borderId="0" xfId="0" applyAlignment="1">
      <alignment horizontal="left" indent="2"/>
    </xf>
    <xf numFmtId="0" fontId="0" fillId="0" borderId="0" xfId="0" applyAlignment="1">
      <alignment horizontal="left" indent="3"/>
    </xf>
    <xf numFmtId="0" fontId="0" fillId="0" borderId="0" xfId="0" applyAlignment="1">
      <alignment horizontal="left" indent="4"/>
    </xf>
    <xf numFmtId="0" fontId="0" fillId="0" borderId="0" xfId="0" applyAlignment="1">
      <alignment horizontal="left" indent="5"/>
    </xf>
    <xf numFmtId="43" fontId="0" fillId="3" borderId="0" xfId="1" applyFont="1" applyFill="1"/>
    <xf numFmtId="43" fontId="0" fillId="2" borderId="0" xfId="1" applyFont="1" applyFill="1"/>
    <xf numFmtId="0" fontId="0" fillId="2" borderId="0" xfId="0" applyFill="1" applyAlignment="1">
      <alignment wrapText="1"/>
    </xf>
    <xf numFmtId="43" fontId="0" fillId="0" borderId="0" xfId="1" applyFont="1" applyAlignment="1">
      <alignment wrapText="1"/>
    </xf>
    <xf numFmtId="43" fontId="0" fillId="0" borderId="0" xfId="1" applyFont="1" applyAlignment="1">
      <alignment horizontal="left"/>
    </xf>
    <xf numFmtId="43" fontId="0" fillId="3" borderId="0" xfId="0" applyNumberFormat="1" applyFill="1"/>
    <xf numFmtId="0" fontId="0" fillId="0" borderId="1" xfId="0" applyBorder="1"/>
    <xf numFmtId="43" fontId="0" fillId="0" borderId="1" xfId="1" applyFont="1" applyBorder="1"/>
    <xf numFmtId="0" fontId="2" fillId="3" borderId="1" xfId="0" applyFont="1" applyFill="1" applyBorder="1"/>
    <xf numFmtId="43" fontId="2" fillId="3" borderId="1" xfId="1" applyFont="1" applyFill="1" applyBorder="1"/>
    <xf numFmtId="0" fontId="2" fillId="2" borderId="1" xfId="0" applyFont="1" applyFill="1" applyBorder="1"/>
    <xf numFmtId="43" fontId="2" fillId="2" borderId="1" xfId="1" applyFont="1" applyFill="1" applyBorder="1"/>
    <xf numFmtId="37" fontId="0" fillId="0" borderId="0" xfId="0" applyNumberFormat="1"/>
    <xf numFmtId="0" fontId="0" fillId="0" borderId="0" xfId="0" applyAlignment="1">
      <alignment vertical="center" wrapText="1"/>
    </xf>
    <xf numFmtId="0" fontId="6" fillId="5" borderId="12" xfId="0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right" vertical="center" wrapText="1"/>
    </xf>
    <xf numFmtId="6" fontId="6" fillId="5" borderId="13" xfId="0" applyNumberFormat="1" applyFont="1" applyFill="1" applyBorder="1" applyAlignment="1">
      <alignment horizontal="right" vertical="center"/>
    </xf>
    <xf numFmtId="0" fontId="7" fillId="6" borderId="12" xfId="0" applyFont="1" applyFill="1" applyBorder="1" applyAlignment="1">
      <alignment horizontal="center" vertical="center" wrapText="1"/>
    </xf>
    <xf numFmtId="0" fontId="7" fillId="6" borderId="13" xfId="0" applyFont="1" applyFill="1" applyBorder="1" applyAlignment="1">
      <alignment vertical="center" wrapText="1"/>
    </xf>
    <xf numFmtId="3" fontId="7" fillId="6" borderId="13" xfId="0" applyNumberFormat="1" applyFont="1" applyFill="1" applyBorder="1" applyAlignment="1">
      <alignment horizontal="right" vertical="center"/>
    </xf>
    <xf numFmtId="0" fontId="8" fillId="7" borderId="12" xfId="0" applyFont="1" applyFill="1" applyBorder="1" applyAlignment="1">
      <alignment horizontal="center" vertical="center"/>
    </xf>
    <xf numFmtId="0" fontId="7" fillId="7" borderId="13" xfId="0" applyFont="1" applyFill="1" applyBorder="1" applyAlignment="1">
      <alignment vertical="center" wrapText="1"/>
    </xf>
    <xf numFmtId="3" fontId="7" fillId="7" borderId="13" xfId="0" applyNumberFormat="1" applyFont="1" applyFill="1" applyBorder="1" applyAlignment="1">
      <alignment horizontal="right" vertical="center"/>
    </xf>
    <xf numFmtId="0" fontId="9" fillId="8" borderId="12" xfId="0" applyFont="1" applyFill="1" applyBorder="1" applyAlignment="1">
      <alignment horizontal="center" vertical="center"/>
    </xf>
    <xf numFmtId="0" fontId="6" fillId="8" borderId="13" xfId="0" applyFont="1" applyFill="1" applyBorder="1" applyAlignment="1">
      <alignment vertical="center" wrapText="1"/>
    </xf>
    <xf numFmtId="3" fontId="6" fillId="8" borderId="13" xfId="0" applyNumberFormat="1" applyFont="1" applyFill="1" applyBorder="1" applyAlignment="1">
      <alignment horizontal="right" vertical="center"/>
    </xf>
    <xf numFmtId="0" fontId="9" fillId="5" borderId="12" xfId="0" applyFont="1" applyFill="1" applyBorder="1" applyAlignment="1">
      <alignment horizontal="center" vertical="center"/>
    </xf>
    <xf numFmtId="0" fontId="9" fillId="5" borderId="13" xfId="0" applyFont="1" applyFill="1" applyBorder="1" applyAlignment="1">
      <alignment vertical="center" wrapText="1"/>
    </xf>
    <xf numFmtId="3" fontId="9" fillId="5" borderId="13" xfId="0" applyNumberFormat="1" applyFont="1" applyFill="1" applyBorder="1" applyAlignment="1">
      <alignment horizontal="right" vertical="center"/>
    </xf>
    <xf numFmtId="0" fontId="9" fillId="5" borderId="13" xfId="0" applyFont="1" applyFill="1" applyBorder="1" applyAlignment="1">
      <alignment horizontal="right" vertical="center"/>
    </xf>
    <xf numFmtId="0" fontId="7" fillId="7" borderId="13" xfId="0" applyFont="1" applyFill="1" applyBorder="1" applyAlignment="1">
      <alignment horizontal="right" vertical="center"/>
    </xf>
    <xf numFmtId="0" fontId="6" fillId="8" borderId="13" xfId="0" applyFont="1" applyFill="1" applyBorder="1" applyAlignment="1">
      <alignment horizontal="right" vertical="center"/>
    </xf>
    <xf numFmtId="0" fontId="6" fillId="5" borderId="13" xfId="0" applyFont="1" applyFill="1" applyBorder="1" applyAlignment="1">
      <alignment vertical="center" wrapText="1"/>
    </xf>
    <xf numFmtId="0" fontId="6" fillId="5" borderId="13" xfId="0" applyFont="1" applyFill="1" applyBorder="1" applyAlignment="1">
      <alignment horizontal="right" vertical="center"/>
    </xf>
    <xf numFmtId="0" fontId="7" fillId="6" borderId="13" xfId="0" applyFont="1" applyFill="1" applyBorder="1" applyAlignment="1">
      <alignment horizontal="right" vertical="center"/>
    </xf>
    <xf numFmtId="0" fontId="9" fillId="9" borderId="12" xfId="0" applyFont="1" applyFill="1" applyBorder="1" applyAlignment="1">
      <alignment horizontal="center" vertical="center"/>
    </xf>
    <xf numFmtId="0" fontId="6" fillId="9" borderId="13" xfId="0" applyFont="1" applyFill="1" applyBorder="1" applyAlignment="1">
      <alignment vertical="center" wrapText="1"/>
    </xf>
    <xf numFmtId="0" fontId="6" fillId="9" borderId="13" xfId="0" applyFont="1" applyFill="1" applyBorder="1" applyAlignment="1">
      <alignment horizontal="right" vertical="center"/>
    </xf>
    <xf numFmtId="3" fontId="6" fillId="8" borderId="13" xfId="0" applyNumberFormat="1" applyFont="1" applyFill="1" applyBorder="1" applyAlignment="1">
      <alignment horizontal="right" vertical="center" wrapText="1"/>
    </xf>
    <xf numFmtId="0" fontId="9" fillId="5" borderId="13" xfId="0" applyFont="1" applyFill="1" applyBorder="1" applyAlignment="1">
      <alignment horizontal="justify" vertical="center" wrapText="1"/>
    </xf>
    <xf numFmtId="0" fontId="6" fillId="8" borderId="13" xfId="0" applyFont="1" applyFill="1" applyBorder="1" applyAlignment="1">
      <alignment vertical="center"/>
    </xf>
    <xf numFmtId="3" fontId="9" fillId="0" borderId="13" xfId="0" applyNumberFormat="1" applyFont="1" applyBorder="1" applyAlignment="1">
      <alignment horizontal="right" vertical="center"/>
    </xf>
    <xf numFmtId="0" fontId="6" fillId="0" borderId="13" xfId="0" applyFont="1" applyBorder="1" applyAlignment="1">
      <alignment horizontal="right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vertical="center" wrapText="1"/>
    </xf>
    <xf numFmtId="0" fontId="9" fillId="0" borderId="13" xfId="0" applyFont="1" applyBorder="1" applyAlignment="1">
      <alignment horizontal="right" vertical="center"/>
    </xf>
    <xf numFmtId="3" fontId="6" fillId="9" borderId="13" xfId="0" applyNumberFormat="1" applyFont="1" applyFill="1" applyBorder="1" applyAlignment="1">
      <alignment horizontal="right" vertical="center"/>
    </xf>
    <xf numFmtId="0" fontId="6" fillId="9" borderId="13" xfId="0" applyFont="1" applyFill="1" applyBorder="1" applyAlignment="1">
      <alignment horizontal="right" vertical="center" wrapText="1"/>
    </xf>
    <xf numFmtId="3" fontId="6" fillId="9" borderId="13" xfId="0" applyNumberFormat="1" applyFont="1" applyFill="1" applyBorder="1" applyAlignment="1">
      <alignment horizontal="right" vertical="center" wrapText="1"/>
    </xf>
    <xf numFmtId="0" fontId="7" fillId="7" borderId="13" xfId="0" applyFont="1" applyFill="1" applyBorder="1" applyAlignment="1">
      <alignment horizontal="right" vertical="center" wrapText="1"/>
    </xf>
    <xf numFmtId="3" fontId="7" fillId="7" borderId="13" xfId="0" applyNumberFormat="1" applyFont="1" applyFill="1" applyBorder="1" applyAlignment="1">
      <alignment horizontal="right" vertical="center" wrapText="1"/>
    </xf>
    <xf numFmtId="3" fontId="6" fillId="5" borderId="13" xfId="0" applyNumberFormat="1" applyFont="1" applyFill="1" applyBorder="1" applyAlignment="1">
      <alignment horizontal="right" vertical="center" wrapText="1"/>
    </xf>
    <xf numFmtId="0" fontId="7" fillId="6" borderId="13" xfId="0" applyFont="1" applyFill="1" applyBorder="1" applyAlignment="1">
      <alignment horizontal="right" vertical="center" wrapText="1"/>
    </xf>
    <xf numFmtId="0" fontId="6" fillId="9" borderId="1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left" vertical="center"/>
    </xf>
    <xf numFmtId="41" fontId="2" fillId="3" borderId="6" xfId="0" applyNumberFormat="1" applyFont="1" applyFill="1" applyBorder="1" applyAlignment="1">
      <alignment vertical="center"/>
    </xf>
    <xf numFmtId="41" fontId="2" fillId="3" borderId="14" xfId="0" applyNumberFormat="1" applyFont="1" applyFill="1" applyBorder="1" applyAlignment="1">
      <alignment vertical="center"/>
    </xf>
    <xf numFmtId="0" fontId="0" fillId="0" borderId="1" xfId="0" applyFont="1" applyFill="1" applyBorder="1" applyAlignment="1">
      <alignment horizontal="left" vertical="center"/>
    </xf>
    <xf numFmtId="164" fontId="0" fillId="0" borderId="1" xfId="0" applyNumberFormat="1" applyFill="1" applyBorder="1" applyAlignment="1" applyProtection="1">
      <alignment horizontal="right" vertical="center"/>
      <protection locked="0"/>
    </xf>
    <xf numFmtId="4" fontId="0" fillId="0" borderId="1" xfId="0" applyNumberFormat="1" applyBorder="1"/>
    <xf numFmtId="4" fontId="0" fillId="0" borderId="1" xfId="0" applyNumberFormat="1" applyFill="1" applyBorder="1" applyAlignment="1" applyProtection="1">
      <alignment horizontal="right" vertical="center"/>
      <protection locked="0"/>
    </xf>
    <xf numFmtId="0" fontId="0" fillId="0" borderId="1" xfId="0" applyFont="1" applyFill="1" applyBorder="1" applyAlignment="1">
      <alignment horizontal="left" vertical="center" wrapText="1"/>
    </xf>
    <xf numFmtId="2" fontId="0" fillId="0" borderId="1" xfId="0" applyNumberFormat="1" applyBorder="1"/>
    <xf numFmtId="4" fontId="0" fillId="0" borderId="1" xfId="0" applyNumberFormat="1" applyFont="1" applyFill="1" applyBorder="1" applyAlignment="1" applyProtection="1">
      <alignment vertical="center"/>
      <protection hidden="1"/>
    </xf>
    <xf numFmtId="4" fontId="0" fillId="0" borderId="1" xfId="1" applyNumberFormat="1" applyFont="1" applyFill="1" applyBorder="1" applyAlignment="1" applyProtection="1">
      <alignment horizontal="right" vertical="center"/>
      <protection locked="0"/>
    </xf>
    <xf numFmtId="0" fontId="10" fillId="10" borderId="1" xfId="0" applyFont="1" applyFill="1" applyBorder="1" applyAlignment="1">
      <alignment horizontal="right" vertical="center" wrapText="1"/>
    </xf>
    <xf numFmtId="164" fontId="2" fillId="10" borderId="1" xfId="0" applyNumberFormat="1" applyFont="1" applyFill="1" applyBorder="1" applyAlignment="1" applyProtection="1">
      <alignment vertical="center"/>
      <protection hidden="1"/>
    </xf>
    <xf numFmtId="41" fontId="2" fillId="10" borderId="1" xfId="0" applyNumberFormat="1" applyFont="1" applyFill="1" applyBorder="1" applyAlignment="1" applyProtection="1">
      <alignment vertical="center"/>
      <protection hidden="1"/>
    </xf>
    <xf numFmtId="43" fontId="0" fillId="0" borderId="1" xfId="0" applyNumberFormat="1" applyBorder="1"/>
    <xf numFmtId="2" fontId="0" fillId="4" borderId="1" xfId="0" applyNumberFormat="1" applyFill="1" applyBorder="1" applyAlignment="1" applyProtection="1">
      <alignment horizontal="right" vertical="center"/>
      <protection locked="0"/>
    </xf>
    <xf numFmtId="41" fontId="0" fillId="4" borderId="1" xfId="0" applyNumberFormat="1" applyFill="1" applyBorder="1" applyAlignment="1" applyProtection="1">
      <alignment horizontal="right" vertical="center"/>
      <protection locked="0"/>
    </xf>
    <xf numFmtId="2" fontId="0" fillId="0" borderId="1" xfId="0" applyNumberFormat="1" applyFill="1" applyBorder="1"/>
    <xf numFmtId="2" fontId="0" fillId="0" borderId="1" xfId="0" applyNumberFormat="1" applyFont="1" applyFill="1" applyBorder="1" applyAlignment="1" applyProtection="1">
      <alignment vertical="center"/>
      <protection hidden="1"/>
    </xf>
    <xf numFmtId="0" fontId="10" fillId="11" borderId="1" xfId="0" applyFont="1" applyFill="1" applyBorder="1" applyAlignment="1">
      <alignment horizontal="right" vertical="center" wrapText="1"/>
    </xf>
    <xf numFmtId="164" fontId="2" fillId="11" borderId="1" xfId="0" applyNumberFormat="1" applyFont="1" applyFill="1" applyBorder="1" applyAlignment="1" applyProtection="1">
      <alignment vertical="center"/>
      <protection hidden="1"/>
    </xf>
    <xf numFmtId="41" fontId="2" fillId="11" borderId="1" xfId="0" applyNumberFormat="1" applyFont="1" applyFill="1" applyBorder="1" applyAlignment="1" applyProtection="1">
      <alignment vertical="center"/>
      <protection hidden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/>
    </xf>
    <xf numFmtId="43" fontId="2" fillId="2" borderId="1" xfId="0" applyNumberFormat="1" applyFont="1" applyFill="1" applyBorder="1"/>
    <xf numFmtId="0" fontId="0" fillId="0" borderId="1" xfId="0" applyBorder="1" applyAlignment="1">
      <alignment horizontal="left"/>
    </xf>
    <xf numFmtId="43" fontId="2" fillId="0" borderId="0" xfId="0" applyNumberFormat="1" applyFont="1"/>
    <xf numFmtId="0" fontId="2" fillId="0" borderId="6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12" fillId="0" borderId="1" xfId="0" applyFont="1" applyFill="1" applyBorder="1" applyAlignment="1">
      <alignment vertical="center" wrapText="1"/>
    </xf>
    <xf numFmtId="3" fontId="12" fillId="0" borderId="1" xfId="0" applyNumberFormat="1" applyFont="1" applyFill="1" applyBorder="1" applyAlignment="1">
      <alignment horizontal="right" vertical="center" wrapText="1"/>
    </xf>
    <xf numFmtId="0" fontId="12" fillId="0" borderId="1" xfId="0" applyFont="1" applyFill="1" applyBorder="1" applyAlignment="1">
      <alignment horizontal="right" vertical="center" wrapText="1"/>
    </xf>
    <xf numFmtId="0" fontId="11" fillId="2" borderId="1" xfId="0" applyFont="1" applyFill="1" applyBorder="1" applyAlignment="1">
      <alignment horizontal="right" vertical="center" wrapText="1"/>
    </xf>
    <xf numFmtId="43" fontId="11" fillId="2" borderId="1" xfId="1" applyFont="1" applyFill="1" applyBorder="1" applyAlignment="1">
      <alignment horizontal="right" vertical="center" wrapText="1"/>
    </xf>
    <xf numFmtId="0" fontId="2" fillId="0" borderId="17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 applyProtection="1">
      <alignment horizontal="right" vertical="center"/>
      <protection locked="0"/>
    </xf>
    <xf numFmtId="4" fontId="2" fillId="11" borderId="1" xfId="0" applyNumberFormat="1" applyFont="1" applyFill="1" applyBorder="1" applyAlignment="1" applyProtection="1">
      <alignment horizontal="right" vertical="center"/>
      <protection locked="0"/>
    </xf>
    <xf numFmtId="4" fontId="0" fillId="4" borderId="1" xfId="0" applyNumberFormat="1" applyFill="1" applyBorder="1" applyAlignment="1" applyProtection="1">
      <alignment horizontal="right" vertical="center"/>
      <protection locked="0"/>
    </xf>
    <xf numFmtId="4" fontId="2" fillId="11" borderId="1" xfId="0" applyNumberFormat="1" applyFont="1" applyFill="1" applyBorder="1" applyAlignment="1" applyProtection="1">
      <alignment vertical="center"/>
      <protection hidden="1"/>
    </xf>
    <xf numFmtId="0" fontId="2" fillId="3" borderId="0" xfId="0" applyFont="1" applyFill="1"/>
    <xf numFmtId="43" fontId="2" fillId="3" borderId="0" xfId="1" applyFont="1" applyFill="1"/>
    <xf numFmtId="43" fontId="2" fillId="0" borderId="0" xfId="1" applyFont="1"/>
    <xf numFmtId="43" fontId="2" fillId="2" borderId="0" xfId="1" applyFont="1" applyFill="1"/>
    <xf numFmtId="0" fontId="11" fillId="3" borderId="1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6" fillId="5" borderId="10" xfId="0" applyFont="1" applyFill="1" applyBorder="1" applyAlignment="1">
      <alignment horizontal="center" vertical="center" wrapText="1"/>
    </xf>
    <xf numFmtId="0" fontId="6" fillId="5" borderId="11" xfId="0" applyFont="1" applyFill="1" applyBorder="1" applyAlignment="1">
      <alignment horizontal="center" vertical="center" wrapText="1"/>
    </xf>
    <xf numFmtId="0" fontId="6" fillId="5" borderId="12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11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/>
    </xf>
    <xf numFmtId="0" fontId="3" fillId="0" borderId="3" xfId="0" applyFont="1" applyFill="1" applyBorder="1" applyAlignment="1" applyProtection="1">
      <alignment horizontal="center" vertical="center"/>
    </xf>
    <xf numFmtId="0" fontId="2" fillId="11" borderId="15" xfId="0" applyFont="1" applyFill="1" applyBorder="1" applyAlignment="1">
      <alignment horizontal="left" vertical="center" wrapText="1"/>
    </xf>
    <xf numFmtId="0" fontId="2" fillId="11" borderId="8" xfId="0" applyFont="1" applyFill="1" applyBorder="1" applyAlignment="1">
      <alignment horizontal="left" vertical="center" wrapText="1"/>
    </xf>
    <xf numFmtId="0" fontId="2" fillId="11" borderId="16" xfId="0" applyFont="1" applyFill="1" applyBorder="1" applyAlignment="1">
      <alignment horizontal="left" vertical="center" wrapText="1"/>
    </xf>
    <xf numFmtId="0" fontId="2" fillId="11" borderId="18" xfId="0" applyFont="1" applyFill="1" applyBorder="1" applyAlignment="1">
      <alignment horizontal="left" vertical="center" wrapText="1"/>
    </xf>
    <xf numFmtId="0" fontId="2" fillId="11" borderId="4" xfId="0" applyFont="1" applyFill="1" applyBorder="1" applyAlignment="1">
      <alignment horizontal="left" vertical="center" wrapText="1"/>
    </xf>
    <xf numFmtId="0" fontId="2" fillId="11" borderId="19" xfId="0" applyFont="1" applyFill="1" applyBorder="1" applyAlignment="1">
      <alignment horizontal="left" vertical="center" wrapText="1"/>
    </xf>
    <xf numFmtId="0" fontId="2" fillId="11" borderId="17" xfId="0" applyFont="1" applyFill="1" applyBorder="1" applyAlignment="1">
      <alignment horizontal="center" vertical="center" wrapText="1"/>
    </xf>
    <xf numFmtId="0" fontId="2" fillId="11" borderId="20" xfId="0" applyFont="1" applyFill="1" applyBorder="1" applyAlignment="1">
      <alignment horizontal="center" vertical="center" wrapText="1"/>
    </xf>
    <xf numFmtId="0" fontId="13" fillId="3" borderId="7" xfId="2" applyFont="1" applyFill="1" applyBorder="1" applyAlignment="1" applyProtection="1">
      <alignment horizontal="left" vertical="center"/>
    </xf>
    <xf numFmtId="0" fontId="13" fillId="3" borderId="6" xfId="2" applyFont="1" applyFill="1" applyBorder="1" applyAlignment="1" applyProtection="1">
      <alignment horizontal="left" vertical="center"/>
    </xf>
    <xf numFmtId="0" fontId="13" fillId="3" borderId="9" xfId="2" applyFont="1" applyFill="1" applyBorder="1" applyAlignment="1" applyProtection="1">
      <alignment horizontal="left" vertical="center"/>
    </xf>
    <xf numFmtId="0" fontId="5" fillId="3" borderId="8" xfId="2" applyFont="1" applyFill="1" applyBorder="1" applyAlignment="1" applyProtection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</cellXfs>
  <cellStyles count="3">
    <cellStyle name="Millares" xfId="1" builtinId="3"/>
    <cellStyle name="Normal" xfId="0" builtinId="0"/>
    <cellStyle name="Normal 2" xfId="2"/>
  </cellStyles>
  <dxfs count="285">
    <dxf>
      <fill>
        <patternFill>
          <bgColor theme="9" tint="0.59999389629810485"/>
        </patternFill>
      </fill>
    </dxf>
    <dxf>
      <fill>
        <patternFill>
          <bgColor theme="9" tint="0.59999389629810485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alignment wrapText="1" readingOrder="0"/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alignment wrapText="1" readingOrder="0"/>
    </dxf>
    <dxf>
      <numFmt numFmtId="35" formatCode="_-* #,##0.00_-;\-* #,##0.00_-;_-* &quot;-&quot;??_-;_-@_-"/>
    </dxf>
    <dxf>
      <numFmt numFmtId="35" formatCode="_-* #,##0.00_-;\-* #,##0.00_-;_-* &quot;-&quot;??_-;_-@_-"/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numFmt numFmtId="35" formatCode="_-* #,##0.00_-;\-* #,##0.00_-;_-* &quot;-&quot;??_-;_-@_-"/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79998168889431442"/>
        </patternFill>
      </fill>
    </dxf>
    <dxf>
      <numFmt numFmtId="35" formatCode="_-* #,##0.00_-;\-* #,##0.00_-;_-* &quot;-&quot;??_-;_-@_-"/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numFmt numFmtId="0" formatCode="General"/>
    </dxf>
    <dxf>
      <numFmt numFmtId="0" formatCode="General"/>
    </dxf>
    <dxf>
      <numFmt numFmtId="35" formatCode="_-* #,##0.00_-;\-* #,##0.00_-;_-* &quot;-&quot;??_-;_-@_-"/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59999389629810485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fill>
        <patternFill patternType="solid">
          <bgColor theme="9" tint="0.79998168889431442"/>
        </patternFill>
      </fill>
    </dxf>
    <dxf>
      <numFmt numFmtId="35" formatCode="_-* #,##0.00_-;\-* #,##0.00_-;_-* &quot;-&quot;??_-;_-@_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ELIZABETH RODRIGUEZ RUBIO" refreshedDate="44158.637281249998" createdVersion="4" refreshedVersion="4" minRefreshableVersion="3" recordCount="181">
  <cacheSource type="worksheet">
    <worksheetSource ref="A1:Z182" sheet="Anteproyecto"/>
  </cacheSource>
  <cacheFields count="26">
    <cacheField name="Codigo Origen" numFmtId="0">
      <sharedItems/>
    </cacheField>
    <cacheField name="Origen (FF)" numFmtId="0">
      <sharedItems containsBlank="1" count="8">
        <s v="RECURSOS FISCALES 2021"/>
        <s v="FONDO DE FORTALECIMIENTO MUNICIPAL 2021 (FORTAMUN)"/>
        <s v="PARTICIPACIONES FEDERALES 2021"/>
        <s v="PARTICIPACIONES ESTATALES 2021"/>
        <s v="FONDO DE INFRAESTRUCTURA SOCIAL MUNICIPAL 2021 (FISM)"/>
        <m u="1"/>
        <s v="FONDO DE FORTALECIMIENTO MUNICIPAL 2021 " u="1"/>
        <s v="FONDO DE INFRAESTRUCTURA SOCIAL MUNICIPAL 2021" u="1"/>
      </sharedItems>
    </cacheField>
    <cacheField name="Etiquetado" numFmtId="0">
      <sharedItems/>
    </cacheField>
    <cacheField name="Tipo de Gasto" numFmtId="0">
      <sharedItems count="3">
        <s v="Gasto Corriente"/>
        <s v="Gasto de Capital"/>
        <s v="Amortización de la deuda y disminución de pasivos"/>
      </sharedItems>
    </cacheField>
    <cacheField name="Codigo Finalidad" numFmtId="0">
      <sharedItems containsSemiMixedTypes="0" containsString="0" containsNumber="1" containsInteger="1" minValue="1" maxValue="3" count="3">
        <n v="1"/>
        <n v="2"/>
        <n v="3"/>
      </sharedItems>
    </cacheField>
    <cacheField name="Descripción Finalidad" numFmtId="0">
      <sharedItems count="3">
        <s v="Gobierno"/>
        <s v="Desarrollo Social"/>
        <s v="Desarrollo Economico"/>
      </sharedItems>
    </cacheField>
    <cacheField name="Codigo Función" numFmtId="0">
      <sharedItems containsSemiMixedTypes="0" containsString="0" containsNumber="1" minValue="1.3" maxValue="3.8" count="9">
        <n v="1.3"/>
        <n v="1.7"/>
        <n v="2.7"/>
        <n v="3.1"/>
        <n v="2.1"/>
        <n v="2.6"/>
        <n v="2.4"/>
        <n v="3.8"/>
        <n v="2.2000000000000002"/>
      </sharedItems>
    </cacheField>
    <cacheField name="Descripción Función" numFmtId="0">
      <sharedItems count="9">
        <s v="Coordinación de la Politica de Gobierno"/>
        <s v="Asuntos de Orden Público y Seguridad Interior"/>
        <s v="Otros Asuntos Sociales"/>
        <s v="Asuntos Economicos, Comerciales y Laborales en General"/>
        <s v="Protección Ambiental"/>
        <s v="Protección Social"/>
        <s v="Recreación, Cultura y Otras Manifestaciones Sociales"/>
        <s v="Ciencia, Tecnologia e Innovación"/>
        <s v="Vivienda y Servicios a la Comunidad"/>
      </sharedItems>
    </cacheField>
    <cacheField name="Codigo Subfuncion" numFmtId="0">
      <sharedItems count="14">
        <s v="1.3.4"/>
        <s v="1.3.5"/>
        <s v="1.7.1"/>
        <s v="2.7.1"/>
        <s v="3.1.1"/>
        <s v="2.1.1"/>
        <s v="1.7.2"/>
        <s v="2.6.3"/>
        <s v="2.6.8"/>
        <s v="2.1.5"/>
        <s v="2.4.1"/>
        <s v="3.8.2"/>
        <s v="2.2.7"/>
        <s v="2.4.2"/>
      </sharedItems>
    </cacheField>
    <cacheField name="Descripción Subfunción" numFmtId="0">
      <sharedItems count="14">
        <s v="Función Pública"/>
        <s v="Asuntos Jurídicos"/>
        <s v="Policía"/>
        <s v="Otros Asuntos Sociales"/>
        <s v="Asuntos Económicos y Comerciales en General"/>
        <s v="Ordenación de Desechos"/>
        <s v="Protección Civil"/>
        <s v="Familia e Hijos"/>
        <s v="Otros Grupos Vulnerables"/>
        <s v="Protección de la Diversidad Biológica y del Paisaje"/>
        <s v="Deporte y Recreación"/>
        <s v="Desarrollo Tecnológico"/>
        <s v="Desarrollo Regional"/>
        <s v="Cultura"/>
      </sharedItems>
    </cacheField>
    <cacheField name="Codigo Clasifi. Prog" numFmtId="0">
      <sharedItems/>
    </cacheField>
    <cacheField name="Descripción programatica" numFmtId="0">
      <sharedItems/>
    </cacheField>
    <cacheField name="Cod. Dependencia" numFmtId="0">
      <sharedItems/>
    </cacheField>
    <cacheField name="Dependencia" numFmtId="0">
      <sharedItems count="18">
        <s v="OFICIALÍA MAYOR"/>
        <s v="SECRETARÍA GENERAL DEL AYUNTAMIENTO"/>
        <s v="TESORERÍA"/>
        <s v="SINDICATURA"/>
        <s v="PRESIDENCIA MUNICIPAL"/>
        <s v="COMISARÍA DE LA POLICÍA PREVENTIVA MUNICIPAL"/>
        <s v="COORDINACIÓN GENERAL DE PARTICIPACIÓN CIUDADANA Y CONSTRUCCIÓN DE COMUNIDAD"/>
        <s v="COORDINACIÓN GENERAL DE SERVICIOS MUNICIPALES"/>
        <s v="COORDINACIÓN GENERAL DE DESARROLLO ECONÓMICO Y COMBATE A LA DESIGUALDAD"/>
        <s v="COORDINACIÓN GENERAL DE GESTIÓN INTEGRAL DE LA CIUDAD"/>
        <s v="SISTEMA INTEGRAL PARA EL DESARROLLO DE LA FAMILIA"/>
        <s v="INSTITUTO MUNICIPAL DE LA MUJER TLAJOMULQUENSE"/>
        <s v="CENTRO DE ESTIMULACIÓN PARA PERSONAS CON DISCAPACIDAD INTELECTUAL (CENDI)"/>
        <s v="INSTITUTO DE ALTERNATIVAS PARA LOS JÓVENES"/>
        <s v="CONSEJO MUNICIPAL DEL DEPORTE DE TLAJOMULCO"/>
        <s v="INSTITUTO MUNICIPAL PARA EL MEJORAMIENTO DEL HABITAT"/>
        <s v="COORDINACIÓN GENERAL DE INFRAESTRUCTURA Y SERVICIOS PÚBLICOS"/>
        <s v="INSTITUTO DE CULTURA"/>
      </sharedItems>
    </cacheField>
    <cacheField name="Programa Cod." numFmtId="0">
      <sharedItems containsSemiMixedTypes="0" containsString="0" containsNumber="1" containsInteger="1" minValue="1" maxValue="9"/>
    </cacheField>
    <cacheField name="Nombre programa" numFmtId="0">
      <sharedItems count="9">
        <s v="INNOVACIÓN EN LA ADMINISTRACIÓN PÚBLICA"/>
        <s v="CULTURA DE PAZ Y DERECHOS HUMANOS (TRANSVERSAL)"/>
        <s v="SEGURIDAD Y POLÍTICA DE PREVENCIÓN"/>
        <s v="CIUDAD CULTA, RECREATIVA Y PARTICIPATIVA"/>
        <s v="CALIDAD EN LOS SERVICIOS PÚBLICOS E INFRAESTRUCTURA"/>
        <s v="DESARROLLO ECONÓMICO"/>
        <s v="GESTIÓN SOSTENIBLE DE LA CIUDAD"/>
        <s v="DESARROLLO SUSTENTABLE DE LA CIUDAD"/>
        <s v="POLÍTICA INTEGRAL DEL AGUA"/>
      </sharedItems>
    </cacheField>
    <cacheField name="Codigo Proyecto" numFmtId="49">
      <sharedItems/>
    </cacheField>
    <cacheField name="Proyecto" numFmtId="0">
      <sharedItems count="59">
        <s v="BIENES ADQUIRIDOS"/>
        <s v="CARTA DE RESIDENCIA Y/O PROCEDENCIA"/>
        <s v="PROYECTO DE PRESUPUESTO"/>
        <s v="DEFENSORÍA LEGAL"/>
        <s v="PROGRAMAS SOCIALES MUNICIPALES EVALUADOS DE MANERA INTERNA Y EXTERNA"/>
        <s v="CAPACITACIÓN"/>
        <s v="ADMINISTRACIÓN GENERAL DE LA COORDINACIÓN GENERAL DE PARTICIPACIÓN CIUDADANA Y CONSTRUCCIÓN DE COMUN"/>
        <s v="SERVICIO DE MANTENIMIENTO DE ALUMBRADO PÚBLICO"/>
        <s v="ADMINISTRACIÓN DEL DESPACHO"/>
        <s v="SACRIFICIO DE BOVINOS Y PORCINOS EN EL RASTRO MUNICIPAL"/>
        <s v="RECOLECCION DE RESIDUOS SOLIDOS  URBANOS"/>
        <s v="QUEMAS AGRICOLAS E INCENDIOS FORESTALES PREVENIDOS"/>
        <s v="SERVICIO DE MANTENIMIENTO EN LOS ESPACIOS PÚBLICOS"/>
        <s v="EVENTOS DE LA COORDINACIÓN GENERAL DE DESARROLLO ECONÓMICO"/>
        <s v="ACTAS DE INSTALACIÓN DE MESAS DE PAZ"/>
        <s v="SERVICIO DE RECOLECCIÓN DE MALEZA"/>
        <s v="SERVICIOS DE PODA Y TALA"/>
        <s v="PROGRAMA DE ECONOMÍA SOLIDARIA TLAJOMULCO"/>
        <s v="SERVICIO DE BACHEO"/>
        <s v="SERVICIO DE BALIZAMIENTO Y SEÑALETICA"/>
        <s v="ADMINISTRACIÓN CENTRAL DE PROTECCIÓN CIVIL Y BOMBEROS"/>
        <s v="SERVICIOS MÉDICOS DE CALIDAD"/>
        <s v="INDUSTRIAS REGULADAS"/>
        <s v="SERVIDORES PUBLCIOS MUNICIPALES CAPACITADOS"/>
        <s v="SERVICIOS CONTRATADOS"/>
        <s v="RECURSOS FEDERALES RECIBIDOS"/>
        <s v="EQUIPAMIENTO"/>
        <s v="APOYO A INSTITUCIONES EDUCATIVAS"/>
        <s v="SISTEMA INTEGRAL PARA EL DESARROLLO DE LA FAMILIA"/>
        <s v="ATENCION A MUJERES DEL MUNICIPIO"/>
        <s v="RECURSOS RECAUDADOS DE MANERA EFICIENTE PROGRAMADOS"/>
        <s v="UNIDADES RESPONSABLES DE GASTO EVALUADAS"/>
        <s v="ATENCIÓN PARA PERSONAS CON DISCAPACIDAD INTELECTUAL"/>
        <s v="CONTROL DE FELINOS, CANINOS Y VIDA SILVESTRE EN EL MUNICIPIO"/>
        <s v="PROGRAMAS Y ACCIONES CULTURALES, RECREATIVOS Y DEPORTIVAS"/>
        <s v="ACTIVIDADES DEPORTIVAS Y RECREATIVAS EN EL MUNICIPIO"/>
        <s v="ATENCION A EMERGENCIAS Y SERVICIOS PUBLICOS MUNICIPALES ENTREGADOS"/>
        <s v="EQUIPO Y HERRAMIENTA MANUAL"/>
        <s v="LABORATORIO URBANO Y VIVIENDA"/>
        <s v="INFRAESTRUCTURA TECNOLOGICA ENTREGADA"/>
        <s v="SISTEMAS INFORMATICOS MODERNIZADOS RECIBIDOS"/>
        <s v="SUMINISTRO DE AGUA"/>
        <s v="SERVICIOS DE ALIMENTOS"/>
        <s v="CAL AGRÍCOLA"/>
        <s v="POLITICA CULTURAL DE TLAJOMULCO DE ZUÑIGA"/>
        <s v="OBRAS DE INFRAESTRUCTURA MUNICIPAL"/>
        <s v="INDEMINIZACIÓN AL PRODUCTOR GANADERO"/>
        <s v="PAQUETE AGROECOLÓGICO"/>
        <s v="APOYO A TRADICIONES"/>
        <s v="APOYO A LAS AGENCIAS Y DELEGACIONES DEL MUNICIPIO"/>
        <s v="APOYO A LAS JEFAS DE FAMILIA"/>
        <s v="APOYO A LOS ADULTOS MAYORES"/>
        <s v="BECAS  A ESTUDIANTES"/>
        <s v="MOCHILAS Y ÚTILES ESCOLARES"/>
        <s v="UNIFORMES ESCOLARES"/>
        <s v="EQUIPOS DE PROTECCIÓN PERSONAL PARA ELEMENTOS DE PCYB"/>
        <s v="SERVICIO DE UNIDADES MOVILES ARRENDADAS"/>
        <s v="APOYO ECONÓMICO A PERSONAS FÍSICAS, ASOCIACIONES E INSTITUCIONES SIN FINES DE LUCRO"/>
        <s v="CONDONACIÓN Y/O REDUCCIÓN DE SANCIONES"/>
      </sharedItems>
    </cacheField>
    <cacheField name="Cod. Unidad Ejectura" numFmtId="0">
      <sharedItems/>
    </cacheField>
    <cacheField name="Centro costos" numFmtId="0">
      <sharedItems count="38">
        <s v="DIRECCIÓN GENERAL DE ADMINISTRACIÓN"/>
        <s v="DESPACHO DE LA SECRETARÍA GENERAL"/>
        <s v="DIRECCIÓN GENERAL DE INGRESOS"/>
        <s v="DESPACHO DE LA SINDICATURA"/>
        <s v="DESPACHO DE LA JEFATURA DE GABINETE"/>
        <s v="COMISARÍA DE LA POLICÍA PREVENTIVA MUNIC"/>
        <s v="DESPACHO DE LA COORDINACIÓN GENERAL DE P"/>
        <s v="DIRECCIÓN DE ALUMBRADO PÚBLICO"/>
        <s v="DESPACHO DE LA COORDINACIÓN GENERAL DE D"/>
        <s v="DIRECCIÓN DE RASTRO"/>
        <s v="DIRECCIÓN DE ASEO PÚBLICO"/>
        <s v="DIRECCIÓN DE PROYECTO CAJITITLAN"/>
        <s v="DIRECCIÓN GENERAL DE MANTENIMIENTO DE ES"/>
        <s v="DIRECCIÓN GENERAL DE CULTURA DE PAZ"/>
        <s v="DIRECCIÓN GENERAL DE MANTENIMIENTO URBAN"/>
        <s v="DIRECCIÓN GENERAL DE PROTECCIÓN CIVIL Y"/>
        <s v="DIRECCIÓN GENERAL DE SERVICIOS MÉDICOS M"/>
        <s v="DIRECCIÓN GENERAL DE PROTECCIÓN Y SUSTEN"/>
        <s v="SISTEMA INTEGRAL PARA EL DESARROLLO DE L"/>
        <s v="INSTITUTO MUNICIPAL DE LA MUJER TLAJOMUL"/>
        <s v="DIRECCION GENERAL DE COMUNICACION SOCIAL"/>
        <s v="CENTRO DE ESTIMULACIÓN PARA PERSONAS CON"/>
        <s v="UNIDAD DE ACOPIO Y SALUD ANIMAL MUNICIPA"/>
        <s v="INSTITUTO DE ALTERNATIVAS PARA LOS JÓVEN"/>
        <s v="CONSEJO MUNICIPAL DEL DEPORTE DE TLAJOMU"/>
        <s v="DIRECCION GENERAL DE INNOVACION GUBERNAM"/>
        <s v="DIRECCIÓN GENERAL DE LABORATORIO URBANO"/>
        <s v="DIRECCIÓN GENERAL DE VIVIENDA"/>
        <s v="DIRECCIÓN GENERAL DE AGUA POTABLE Y SANE"/>
        <s v="DIRECCIÓN GENERAL DE RELACIONES PÚBLICAS"/>
        <s v="DIRECCIÓN GENERAL DE DESARROLLO RURAL"/>
        <s v="INSTITUTO DE CULTURA"/>
        <s v="DIRECCIÓN GENERAL DE LICITACIÓN Y NORMAT"/>
        <s v="DIRECCIÓN GENERAL DE TURISMO"/>
        <s v="DIRECCIÓN DE AGENCIAS Y DELEGACIONES"/>
        <s v="DIRECCIÓN GENERAL DE PROGRAMAS SOCIALES"/>
        <s v="SECRETARÍA PARTICULAR DE PRESIDENCIA"/>
        <s v="DIRECIÓN DE ACUERDOS Y SEGUIMIENTO"/>
      </sharedItems>
    </cacheField>
    <cacheField name="Capitulo codigo" numFmtId="0">
      <sharedItems containsSemiMixedTypes="0" containsString="0" containsNumber="1" containsInteger="1" minValue="1000" maxValue="9000" count="7">
        <n v="2000"/>
        <n v="3000"/>
        <n v="5000"/>
        <n v="4000"/>
        <n v="1000"/>
        <n v="6000"/>
        <n v="9000"/>
      </sharedItems>
    </cacheField>
    <cacheField name="Tipo de Gasto2" numFmtId="0">
      <sharedItems count="3">
        <s v="Gasto Corriente"/>
        <s v="Gasto de Capital"/>
        <s v="Amortización de la Deuda y Disminución de Pasivos"/>
      </sharedItems>
    </cacheField>
    <cacheField name="Nombre Capitulo" numFmtId="0">
      <sharedItems count="7">
        <s v="MATERIALES Y SUMINISTROS"/>
        <s v="SERVICIOS GENERALES"/>
        <s v="BIENES MUEBLES, INMUEBLES E INTANGIBLES"/>
        <s v="TRANSFERENCIAS, ASIGNACIONES, SUBSIDIOS Y OTRAS AYUDAS"/>
        <s v="SERVICIOS PERSONALES"/>
        <s v="INVERSION PÚBLICA"/>
        <s v="DEUDA PÚBLICA"/>
      </sharedItems>
    </cacheField>
    <cacheField name="Partida" numFmtId="0">
      <sharedItems containsSemiMixedTypes="0" containsString="0" containsNumber="1" containsInteger="1" minValue="1111" maxValue="9211" count="101">
        <n v="2161"/>
        <n v="2211"/>
        <n v="2411"/>
        <n v="2461"/>
        <n v="2471"/>
        <n v="2491"/>
        <n v="2521"/>
        <n v="2611"/>
        <n v="2911"/>
        <n v="2961"/>
        <n v="2981"/>
        <n v="3111"/>
        <n v="3141"/>
        <n v="3161"/>
        <n v="3221"/>
        <n v="3231"/>
        <n v="3251"/>
        <n v="3311"/>
        <n v="3571"/>
        <n v="3331"/>
        <n v="2181"/>
        <n v="3361"/>
        <n v="3341"/>
        <n v="3181"/>
        <n v="5811"/>
        <n v="2351"/>
        <n v="2391"/>
        <n v="3371"/>
        <n v="3441"/>
        <n v="3581"/>
        <n v="3451"/>
        <n v="3481"/>
        <n v="2591"/>
        <n v="3511"/>
        <n v="3261"/>
        <n v="4411"/>
        <n v="2721"/>
        <n v="2421"/>
        <n v="3391"/>
        <n v="3551"/>
        <n v="3711"/>
        <n v="2111"/>
        <n v="3751"/>
        <n v="3631"/>
        <n v="2531"/>
        <n v="3911"/>
        <n v="3922"/>
        <n v="3941"/>
        <n v="4211"/>
        <n v="2541"/>
        <n v="3962"/>
        <n v="3651"/>
        <n v="1131"/>
        <n v="1221"/>
        <n v="4431"/>
        <n v="3541"/>
        <n v="3821"/>
        <n v="3661"/>
        <n v="1432"/>
        <n v="1322"/>
        <n v="3291"/>
        <n v="1591"/>
        <n v="1411"/>
        <n v="2711"/>
        <n v="3611"/>
        <n v="1421"/>
        <n v="2221"/>
        <n v="5691"/>
        <n v="3411"/>
        <n v="3421"/>
        <n v="1431"/>
        <n v="1321"/>
        <n v="1111"/>
        <n v="1441"/>
        <n v="1611"/>
        <n v="1331"/>
        <n v="3591"/>
        <n v="1521"/>
        <n v="5911"/>
        <n v="2831"/>
        <n v="5971"/>
        <n v="2511"/>
        <n v="4311"/>
        <n v="1341"/>
        <n v="1231"/>
        <n v="3942"/>
        <n v="3951"/>
        <n v="3321"/>
        <n v="3381"/>
        <n v="4251"/>
        <n v="3811"/>
        <n v="5651"/>
        <n v="5121"/>
        <n v="5311"/>
        <n v="4451"/>
        <n v="6121"/>
        <n v="6131"/>
        <n v="6151"/>
        <n v="6321"/>
        <n v="9111"/>
        <n v="9211"/>
      </sharedItems>
    </cacheField>
    <cacheField name="Descripción" numFmtId="0">
      <sharedItems count="101">
        <s v="MATERIAL DE LIMPIEZA"/>
        <s v="PRODUCTOS ALIMENTICIOS PARA PERSONAS"/>
        <s v="PRODUCTOS MINERALES NO METÁLICOS"/>
        <s v="MATERIAL ELÉCTRICO Y ELECTRÓNICO"/>
        <s v="ARTÍCULOS METÁLICOS PARA LA CONSTRUCCIÓN"/>
        <s v="OTROS MATERIALES Y ARTÍCULOS DE CONSTRUCCIÓN Y REPARACIÓN"/>
        <s v="FERTILIZANTES, PESTICIDAS Y OTROS AGROQUÍMICOS"/>
        <s v="COMBUSTIBLES, LUBRICANTES Y ADITIVOS"/>
        <s v="HERRAMIENTAS MENORES"/>
        <s v="REFACCIONES Y ACCESORIOS MENORES DE EQUIPO DE TRANSPORTE"/>
        <s v="REFACCIONES Y ACCESORIOS MENORES DE MAQUINARIA Y OTROS EQUIPOS"/>
        <s v="ENERGÍA ELÉCTRICA"/>
        <s v="TELEFONÍA TRADICIONAL"/>
        <s v="SERVICIOS DE TELECOMUNICACIONES Y SATÉLITES"/>
        <s v="ARRENDAMIENTO DE EDIFICIOS"/>
        <s v="ARRENDAMIENTO DE MOBILIARIO Y EQUIPO DE ADMINISTRACIÓN, EDUCACIONAL Y RECREATIVO"/>
        <s v="ARRENDAMIENTO DE EQUIPO DE TRANSPORTE"/>
        <s v="SERVICIOS LEGALES, DE CONTABILIDAD, AUDITORÍA Y RELACIONADOS"/>
        <s v="INSTALACIÓN, REPARACIÓN Y MANTENIMIENTO DE MAQUINARIA, OTROS EQUIPOS Y HERRAMIENTA"/>
        <s v="SERVICIOS DE CONSULTORÍA ADMINISTRATIVA, PROCESOS, TÉCNICA Y EN TECNOLOGÍAS DE LA INFORMACIÓN"/>
        <s v="MATERIALES PARA EL REGISTRO E IDENTIFICACIÓN DE BIENES Y PERSONAS"/>
        <s v="SERVICIOS DE APOYO ADMINISTRATIVO, FOTOCOPIADO E IMPRESIÓN"/>
        <s v="SERVICIOS DE CAPACITACIÓN"/>
        <s v="SERVICIOS POSTALES Y TELEGRÁFICOS"/>
        <s v="TERRENOS"/>
        <s v="PRODUCTOS QUÍMICOS, FARMACÉUTICOS Y DE LABORATORIO ADQUIRIDOS COMO MATERIA PRIMA"/>
        <s v="OTROS PRODUCTOS ADQUIRIDOS COMO MATERIA PRIMA"/>
        <s v="SERVICIOS DE PROTECCIÓN Y SEGURIDAD"/>
        <s v="SEGUROS DE RESPONSABILIDAD PATRIMONIAL Y FIANZAS"/>
        <s v="SERVICIOS DE LIMPIEZA Y MANEJO DE DESECHOS"/>
        <s v="SEGURO DE BIENES PATRIMONIALES"/>
        <s v="COMISIONES POR VENTAS"/>
        <s v="OTROS PRODUCTOS QUÍMICOS"/>
        <s v="CONSERVACIÓN Y MANTENIMIENTO MENOR DE INMUEBLES"/>
        <s v="ARRENDAMIENTO DE MAQUINARIA, OTROS EQUIPOS Y HERRAMIENTAS"/>
        <s v="AYUDAS SOCIALES A PERSONAS"/>
        <s v="PRENDAS DE SEGURIDAD Y PROTECCIÓN PERSONAL"/>
        <s v="CEMENTO Y PRODUCTOS DE CONCRETO"/>
        <s v="SERVICIOS PROFESIONALES, CIENTÍFICOS Y TÉCNICOS INTEGRALES"/>
        <s v="REPARACIÓN Y MANTENIMIENTO DE EQUIPO DE TRANSPORTE"/>
        <s v="PASAJES AÉREOS"/>
        <s v="MATERIALES, ÚTILES Y EQUIPOS MENORES DE OFICINA"/>
        <s v="VIÁTICOS EN EL PAÍS"/>
        <s v="SERVICIOS DE CREATIVIDAD, PREPRODUCCIÓN Y PRODUCCIÓN DE PUBLICIDAD, EXCEPTO INTERNET"/>
        <s v="MEDICINAS Y PRODUCTOS FARMACÉUTICOS"/>
        <s v="SERVICIOS FUNERARIOS Y DE CEMENTERIOS"/>
        <s v="IMPUESTOS Y DERECHOS"/>
        <s v="SENTENCIAS Y RESOLUCIONES POR AUTORIDAD COMPETENTE"/>
        <s v="TRANSFERENCIAS OTORGADAS A ENTIDADES PARAESTATALES NO EMPRESARIALES Y NO FINANCIERAS"/>
        <s v="MATERIALES, ACCESORIOS Y SUMINISTROS MÉDICOS"/>
        <s v="DIVERSOS GASTOS POR INCIDENTE VIAL"/>
        <s v="SERVICIOS DE LA INDUSTRIA FÍLMICA, DEL SONIDO Y DEL VIDEO"/>
        <s v="SUELDO BASE AL PERSONAL PERMANENTE"/>
        <s v="SUELDOS BASE AL PERSONAL EVENTUAL"/>
        <s v="AYUDAS SOCIALES A INSTITUCIONES DE ENSEÑANZA"/>
        <s v="INSTALACIÓN, REPARACIÓN Y MANTENIMIENTO DE EQUIPO E INSTRUMENTAL MÉDICO Y DE LABORATORIO"/>
        <s v="GASTOS DE ORDEN  SOCIAL Y CULTURAL"/>
        <s v="SERVICIO DE CREACIÓN Y DIFUSIÓN DE CONTENIDO EXCLUSIVAMENTE A  TRAVÉS DE INTERNET"/>
        <s v="APORTACIONES AL SISTEMA DE RETIRO DE PENSIONES"/>
        <s v="GRATIFICACIÓN DE FIN DE AÑO"/>
        <s v="OTROS ARRENDAMIENTOS"/>
        <s v="OTRAS PRESTACIONES SOCIALES Y ECONÓMICAS"/>
        <s v="CUOTAS AL IMSS POR ENFERMEDADES Y MATERNIDAD (Modalidad 38)"/>
        <s v="VESTUARIO Y UNIFORMES"/>
        <s v="DIFUSIÓN POR RADIO, TELEVISIÓN Y OTROS MEDIOS DE MENSAJES SOBRE PROGRAMAS Y ACTIVIDADES GUBERNAMENTALES"/>
        <s v="CUOTAS PARA LA VIVIENDA (IPEJAL 3%)"/>
        <s v="PRODUCTOS ALIMENTICIOS PARA ANIMALES"/>
        <s v="OTROS EQUIPOS"/>
        <s v="SERVICIOS FINANCIEROS Y BANCARIOS"/>
        <s v="SERVICIOS DE COBRANZA, INVESTIGACIÓN CREDITICIA Y SIMILAR"/>
        <s v="APORTACIONES AL SISTEMA DE RETIRO SEDAR"/>
        <s v="PRIMAS VACACIONALES"/>
        <s v="DIETAS"/>
        <s v="APORTACIONES PARA SEGUROS"/>
        <s v="IMPACTO AL SALARIO EN EL TRANSCURSO DEL AÑO"/>
        <s v="HORAS EXTRAORDINARIAS"/>
        <s v="SERVICIOS DE JARDINERÍA Y FUMIGACIÓN"/>
        <s v="INDEMNIZACIONES"/>
        <s v="SOFTWARE"/>
        <s v="PRENDAS DE PROTECCIÓN PARA SEGURIDAD PÚBLICA Y NACIONAL"/>
        <s v="LICENCIAS INFORMÁTICAS E INTELECTUALES"/>
        <s v="PRODUCTOS QUÍMICOS BÁSICOS"/>
        <s v="SUBSIDIOS A LA PRODUCCIÓN"/>
        <s v="COMPENSACIONES"/>
        <s v="RETRIBUCIONES POR SERVICIOS DE CARÁCTER SOCIAL"/>
        <s v="DIVERSAS DEVOLUCIONES"/>
        <s v="PENAS, MULTAS, ACCESORIOS Y ACTUALIZACIONES"/>
        <s v="SERVICIOS DE DISEÑO, ARQUITECTURA, INGENIERÍA Y ACTIVIDADES RELACIONADAS"/>
        <s v="SERVICIOS DE VIGILANCIA"/>
        <s v="TRANSFERENCIAS A FIDEICOMISOS DE ENTIDADES FEDERATIVAS Y MUNICIPIOS"/>
        <s v="GASTOS DE CEREMONIAL"/>
        <s v="EQUIPO DE COMUNICACIÓN Y TELECOMUNICACIÓN"/>
        <s v="MUEBLES, EXCEPTO DE OFICINA Y ESTANTERÍA"/>
        <s v="EQUIPO MÉDICO Y DE LABORATORIO"/>
        <s v="AYUDAS SOCIALES A INSTITUCIONES SIN FINES DE LUCRO"/>
        <s v="EDIFICACIÓN NO  HABITACIONAL"/>
        <s v="CONSTRUCCIÓN DE OBRAS PARA EL ABASTECIMIENTO DE AGUA, PETRÓLEO, GAS, ELECTRICIDAD Y TELECOMUNICACIONES"/>
        <s v="CONSTRUCCIÓN DE VÍAS DE COMUNICACIÓN"/>
        <s v="EJECUCIÓN DE PROYECTOS PRODUCTIVOS NO INCLUIDOS EN CONCEPTOS ANTERIORES DE ESTE CAPÍTULO"/>
        <s v="AMORTIZACIÓN DE LA DEUDA INTERNA CON INSTITUCIONES DE CRÉDITO"/>
        <s v="INTERESES DE LA DEUDA INTERNA CON INSTITUCIONES  DE CRÉDITO"/>
      </sharedItems>
    </cacheField>
    <cacheField name="Presupuesto 2021" numFmtId="4">
      <sharedItems containsSemiMixedTypes="0" containsString="0" containsNumber="1" minValue="1000" maxValue="62308617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81"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0"/>
    <x v="0"/>
    <x v="0"/>
    <x v="0"/>
    <x v="0"/>
    <n v="2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0"/>
    <x v="0"/>
    <x v="0"/>
    <x v="1"/>
    <x v="1"/>
    <n v="2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0"/>
    <x v="0"/>
    <x v="0"/>
    <x v="2"/>
    <x v="2"/>
    <n v="3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0"/>
    <x v="0"/>
    <x v="0"/>
    <x v="3"/>
    <x v="3"/>
    <n v="12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0"/>
    <x v="0"/>
    <x v="0"/>
    <x v="4"/>
    <x v="4"/>
    <n v="12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0"/>
    <x v="0"/>
    <x v="0"/>
    <x v="5"/>
    <x v="5"/>
    <n v="12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0"/>
    <x v="0"/>
    <x v="0"/>
    <x v="6"/>
    <x v="6"/>
    <n v="25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0"/>
    <x v="0"/>
    <x v="0"/>
    <x v="7"/>
    <x v="7"/>
    <n v="28000000"/>
  </r>
  <r>
    <s v="2.5-02-21"/>
    <x v="1"/>
    <s v="SI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0"/>
    <x v="0"/>
    <x v="0"/>
    <x v="7"/>
    <x v="7"/>
    <n v="365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0"/>
    <x v="0"/>
    <x v="0"/>
    <x v="8"/>
    <x v="8"/>
    <n v="5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0"/>
    <x v="0"/>
    <x v="0"/>
    <x v="9"/>
    <x v="9"/>
    <n v="5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0"/>
    <x v="0"/>
    <x v="0"/>
    <x v="10"/>
    <x v="10"/>
    <n v="2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11"/>
    <x v="11"/>
    <n v="43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12"/>
    <x v="12"/>
    <n v="13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13"/>
    <x v="13"/>
    <n v="22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14"/>
    <x v="14"/>
    <n v="2080088.87"/>
  </r>
  <r>
    <s v="2.5-02-21"/>
    <x v="1"/>
    <s v="SI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15"/>
    <x v="15"/>
    <n v="2600000"/>
  </r>
  <r>
    <s v="2.5-02-21"/>
    <x v="1"/>
    <s v="SI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16"/>
    <x v="16"/>
    <n v="19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17"/>
    <x v="17"/>
    <n v="200000"/>
  </r>
  <r>
    <s v="1.1-00-21"/>
    <x v="0"/>
    <s v="NO"/>
    <x v="0"/>
    <x v="0"/>
    <x v="0"/>
    <x v="0"/>
    <x v="0"/>
    <x v="0"/>
    <x v="0"/>
    <s v="O"/>
    <s v="Apoyo a la función pública y al mejoramiento de la gestión"/>
    <s v="02_21"/>
    <x v="1"/>
    <n v="1"/>
    <x v="1"/>
    <s v="009"/>
    <x v="1"/>
    <s v="006_21"/>
    <x v="1"/>
    <x v="1"/>
    <x v="0"/>
    <x v="1"/>
    <x v="18"/>
    <x v="18"/>
    <n v="5044368.4799999995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19"/>
    <x v="19"/>
    <n v="3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4_21"/>
    <x v="2"/>
    <n v="8"/>
    <x v="0"/>
    <s v="017"/>
    <x v="2"/>
    <s v="011_21"/>
    <x v="2"/>
    <x v="0"/>
    <x v="0"/>
    <x v="0"/>
    <x v="20"/>
    <x v="20"/>
    <n v="3500000"/>
  </r>
  <r>
    <s v="1.1-00-21"/>
    <x v="0"/>
    <s v="NO"/>
    <x v="0"/>
    <x v="0"/>
    <x v="0"/>
    <x v="0"/>
    <x v="0"/>
    <x v="1"/>
    <x v="1"/>
    <s v="O"/>
    <s v="Apoyo a la función pública y al mejoramiento de la gestión"/>
    <s v="03_21"/>
    <x v="3"/>
    <n v="1"/>
    <x v="1"/>
    <s v="016"/>
    <x v="3"/>
    <s v="010_21"/>
    <x v="3"/>
    <x v="0"/>
    <x v="0"/>
    <x v="0"/>
    <x v="20"/>
    <x v="20"/>
    <n v="174000"/>
  </r>
  <r>
    <s v="1.1-00-21"/>
    <x v="0"/>
    <s v="NO"/>
    <x v="0"/>
    <x v="0"/>
    <x v="0"/>
    <x v="0"/>
    <x v="0"/>
    <x v="0"/>
    <x v="0"/>
    <s v="P"/>
    <s v="Planeación, seguimiento y evaluación de políticas públicas"/>
    <s v="01_21"/>
    <x v="4"/>
    <n v="8"/>
    <x v="0"/>
    <s v="001"/>
    <x v="4"/>
    <s v="001_21"/>
    <x v="4"/>
    <x v="1"/>
    <x v="0"/>
    <x v="1"/>
    <x v="21"/>
    <x v="21"/>
    <n v="7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22"/>
    <x v="22"/>
    <n v="450000"/>
  </r>
  <r>
    <s v="1.1-00-21"/>
    <x v="0"/>
    <s v="NO"/>
    <x v="0"/>
    <x v="0"/>
    <x v="0"/>
    <x v="1"/>
    <x v="1"/>
    <x v="2"/>
    <x v="2"/>
    <s v="R"/>
    <s v="Específicos"/>
    <s v="08_21"/>
    <x v="5"/>
    <n v="3"/>
    <x v="2"/>
    <s v="039"/>
    <x v="5"/>
    <s v="022_21"/>
    <x v="5"/>
    <x v="1"/>
    <x v="0"/>
    <x v="1"/>
    <x v="23"/>
    <x v="23"/>
    <n v="10000"/>
  </r>
  <r>
    <s v="1.1-00-21"/>
    <x v="0"/>
    <s v="NO"/>
    <x v="1"/>
    <x v="0"/>
    <x v="0"/>
    <x v="0"/>
    <x v="0"/>
    <x v="0"/>
    <x v="0"/>
    <s v="O"/>
    <s v="Apoyo a la función pública y al mejoramiento de la gestión"/>
    <s v="02_21"/>
    <x v="1"/>
    <n v="1"/>
    <x v="1"/>
    <s v="009"/>
    <x v="1"/>
    <s v="006_21"/>
    <x v="1"/>
    <x v="2"/>
    <x v="1"/>
    <x v="2"/>
    <x v="24"/>
    <x v="24"/>
    <n v="46800000"/>
  </r>
  <r>
    <s v="1.1-00-21"/>
    <x v="0"/>
    <s v="NO"/>
    <x v="0"/>
    <x v="1"/>
    <x v="1"/>
    <x v="2"/>
    <x v="2"/>
    <x v="3"/>
    <x v="3"/>
    <s v="S"/>
    <s v="Sujetos a Reglas de Operación"/>
    <s v="06_21"/>
    <x v="6"/>
    <n v="9"/>
    <x v="3"/>
    <s v="022"/>
    <x v="6"/>
    <s v="013_21"/>
    <x v="6"/>
    <x v="0"/>
    <x v="0"/>
    <x v="0"/>
    <x v="1"/>
    <x v="1"/>
    <n v="50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0"/>
    <x v="7"/>
    <s v="016_21"/>
    <x v="7"/>
    <x v="0"/>
    <x v="0"/>
    <x v="0"/>
    <x v="3"/>
    <x v="3"/>
    <n v="6000000"/>
  </r>
  <r>
    <s v="1.1-00-21"/>
    <x v="0"/>
    <s v="NO"/>
    <x v="0"/>
    <x v="2"/>
    <x v="2"/>
    <x v="3"/>
    <x v="3"/>
    <x v="4"/>
    <x v="4"/>
    <s v="E"/>
    <s v="Prestación de Servicios Públicos"/>
    <s v="09_21"/>
    <x v="8"/>
    <n v="7"/>
    <x v="5"/>
    <s v="041"/>
    <x v="8"/>
    <s v="023_21"/>
    <x v="8"/>
    <x v="0"/>
    <x v="0"/>
    <x v="0"/>
    <x v="25"/>
    <x v="25"/>
    <n v="400000"/>
  </r>
  <r>
    <s v="1.1-00-21"/>
    <x v="0"/>
    <s v="NO"/>
    <x v="0"/>
    <x v="2"/>
    <x v="2"/>
    <x v="3"/>
    <x v="3"/>
    <x v="4"/>
    <x v="4"/>
    <s v="E"/>
    <s v="Prestación de Servicios Públicos"/>
    <s v="09_21"/>
    <x v="8"/>
    <n v="7"/>
    <x v="5"/>
    <s v="041"/>
    <x v="8"/>
    <s v="023_21"/>
    <x v="8"/>
    <x v="0"/>
    <x v="0"/>
    <x v="0"/>
    <x v="26"/>
    <x v="26"/>
    <n v="5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27"/>
    <x v="27"/>
    <n v="16153812"/>
  </r>
  <r>
    <s v="2.5-02-21"/>
    <x v="1"/>
    <s v="SI"/>
    <x v="0"/>
    <x v="0"/>
    <x v="0"/>
    <x v="0"/>
    <x v="0"/>
    <x v="0"/>
    <x v="0"/>
    <s v="E"/>
    <s v="Prestación de Servicios Públicos"/>
    <s v="07_21"/>
    <x v="7"/>
    <n v="6"/>
    <x v="4"/>
    <s v="030"/>
    <x v="7"/>
    <s v="016_21"/>
    <x v="7"/>
    <x v="1"/>
    <x v="0"/>
    <x v="1"/>
    <x v="11"/>
    <x v="11"/>
    <n v="69000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1"/>
    <x v="9"/>
    <s v="017_21"/>
    <x v="9"/>
    <x v="0"/>
    <x v="0"/>
    <x v="0"/>
    <x v="6"/>
    <x v="6"/>
    <n v="1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28"/>
    <x v="28"/>
    <n v="120000"/>
  </r>
  <r>
    <s v="2.5-02-21"/>
    <x v="1"/>
    <s v="SI"/>
    <x v="0"/>
    <x v="1"/>
    <x v="1"/>
    <x v="4"/>
    <x v="4"/>
    <x v="5"/>
    <x v="5"/>
    <s v="E"/>
    <s v="Prestación de Servicios Públicos"/>
    <s v="11_21"/>
    <x v="9"/>
    <n v="6"/>
    <x v="4"/>
    <s v="048"/>
    <x v="10"/>
    <s v="027_21"/>
    <x v="10"/>
    <x v="1"/>
    <x v="0"/>
    <x v="1"/>
    <x v="29"/>
    <x v="29"/>
    <n v="100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30"/>
    <x v="30"/>
    <n v="4200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1"/>
    <x v="9"/>
    <s v="017_21"/>
    <x v="9"/>
    <x v="0"/>
    <x v="0"/>
    <x v="0"/>
    <x v="8"/>
    <x v="8"/>
    <n v="5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31"/>
    <x v="31"/>
    <n v="70000"/>
  </r>
  <r>
    <s v="1.1-00-21"/>
    <x v="0"/>
    <s v="NO"/>
    <x v="0"/>
    <x v="0"/>
    <x v="0"/>
    <x v="0"/>
    <x v="0"/>
    <x v="0"/>
    <x v="0"/>
    <s v="E"/>
    <s v="Prestación de Servicios Públicos"/>
    <s v="11_21"/>
    <x v="9"/>
    <n v="2"/>
    <x v="6"/>
    <s v="049"/>
    <x v="11"/>
    <s v="028_21"/>
    <x v="11"/>
    <x v="0"/>
    <x v="0"/>
    <x v="0"/>
    <x v="32"/>
    <x v="32"/>
    <n v="2000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1"/>
    <x v="9"/>
    <s v="017_21"/>
    <x v="9"/>
    <x v="1"/>
    <x v="0"/>
    <x v="1"/>
    <x v="18"/>
    <x v="18"/>
    <n v="20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2"/>
    <x v="12"/>
    <s v="018_21"/>
    <x v="12"/>
    <x v="0"/>
    <x v="0"/>
    <x v="0"/>
    <x v="8"/>
    <x v="8"/>
    <n v="3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33"/>
    <x v="33"/>
    <n v="700000"/>
  </r>
  <r>
    <s v="1.1-00-21"/>
    <x v="0"/>
    <s v="NO"/>
    <x v="0"/>
    <x v="2"/>
    <x v="2"/>
    <x v="3"/>
    <x v="3"/>
    <x v="4"/>
    <x v="4"/>
    <s v="E"/>
    <s v="Prestación de Servicios Públicos"/>
    <s v="09_21"/>
    <x v="8"/>
    <n v="7"/>
    <x v="5"/>
    <s v="042"/>
    <x v="13"/>
    <s v="023_21"/>
    <x v="8"/>
    <x v="1"/>
    <x v="0"/>
    <x v="1"/>
    <x v="34"/>
    <x v="34"/>
    <n v="550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2"/>
    <x v="12"/>
    <s v="018_21"/>
    <x v="12"/>
    <x v="1"/>
    <x v="0"/>
    <x v="1"/>
    <x v="27"/>
    <x v="27"/>
    <n v="4000000"/>
  </r>
  <r>
    <s v="1.1-00-21"/>
    <x v="0"/>
    <s v="NO"/>
    <x v="0"/>
    <x v="0"/>
    <x v="0"/>
    <x v="0"/>
    <x v="0"/>
    <x v="0"/>
    <x v="0"/>
    <s v="O"/>
    <s v="Apoyo a la función pública y al mejoramiento de la gestión"/>
    <s v="02_21"/>
    <x v="1"/>
    <n v="1"/>
    <x v="1"/>
    <s v="010"/>
    <x v="14"/>
    <s v="007_21"/>
    <x v="13"/>
    <x v="3"/>
    <x v="0"/>
    <x v="3"/>
    <x v="35"/>
    <x v="35"/>
    <n v="500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3"/>
    <x v="15"/>
    <s v="018_21"/>
    <x v="12"/>
    <x v="1"/>
    <x v="0"/>
    <x v="1"/>
    <x v="34"/>
    <x v="34"/>
    <n v="10000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4"/>
    <x v="16"/>
    <s v="018_21"/>
    <x v="12"/>
    <x v="0"/>
    <x v="0"/>
    <x v="0"/>
    <x v="36"/>
    <x v="36"/>
    <n v="100000"/>
  </r>
  <r>
    <s v="1.1-00-21"/>
    <x v="0"/>
    <s v="NO"/>
    <x v="0"/>
    <x v="0"/>
    <x v="0"/>
    <x v="0"/>
    <x v="0"/>
    <x v="0"/>
    <x v="0"/>
    <s v="O"/>
    <s v="Apoyo a la función pública y al mejoramiento de la gestión"/>
    <s v="02_21"/>
    <x v="1"/>
    <n v="1"/>
    <x v="1"/>
    <s v="010"/>
    <x v="17"/>
    <s v="007_21"/>
    <x v="13"/>
    <x v="3"/>
    <x v="0"/>
    <x v="3"/>
    <x v="35"/>
    <x v="35"/>
    <n v="4000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5"/>
    <x v="18"/>
    <s v="019_21"/>
    <x v="14"/>
    <x v="0"/>
    <x v="0"/>
    <x v="0"/>
    <x v="37"/>
    <x v="37"/>
    <n v="14000000"/>
  </r>
  <r>
    <s v="1.1-00-21"/>
    <x v="0"/>
    <s v="NO"/>
    <x v="0"/>
    <x v="0"/>
    <x v="0"/>
    <x v="0"/>
    <x v="0"/>
    <x v="0"/>
    <x v="0"/>
    <s v="E"/>
    <s v="Prestación de Servicios Públicos"/>
    <s v="11_21"/>
    <x v="9"/>
    <n v="2"/>
    <x v="6"/>
    <s v="049"/>
    <x v="11"/>
    <s v="028_21"/>
    <x v="11"/>
    <x v="1"/>
    <x v="0"/>
    <x v="1"/>
    <x v="38"/>
    <x v="38"/>
    <n v="9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39"/>
    <x v="39"/>
    <n v="5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18"/>
    <x v="18"/>
    <n v="11000000"/>
  </r>
  <r>
    <s v="1.1-00-21"/>
    <x v="0"/>
    <s v="NO"/>
    <x v="0"/>
    <x v="0"/>
    <x v="0"/>
    <x v="1"/>
    <x v="1"/>
    <x v="2"/>
    <x v="2"/>
    <s v="R"/>
    <s v="Específicos"/>
    <s v="08_21"/>
    <x v="5"/>
    <n v="3"/>
    <x v="2"/>
    <s v="039"/>
    <x v="5"/>
    <s v="022_21"/>
    <x v="5"/>
    <x v="1"/>
    <x v="0"/>
    <x v="1"/>
    <x v="40"/>
    <x v="40"/>
    <n v="25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6"/>
    <x v="19"/>
    <s v="019_21"/>
    <x v="14"/>
    <x v="0"/>
    <x v="0"/>
    <x v="0"/>
    <x v="5"/>
    <x v="5"/>
    <n v="3000000"/>
  </r>
  <r>
    <s v="1.1-00-21"/>
    <x v="0"/>
    <s v="NO"/>
    <x v="0"/>
    <x v="0"/>
    <x v="0"/>
    <x v="1"/>
    <x v="1"/>
    <x v="6"/>
    <x v="6"/>
    <s v="R"/>
    <s v="Específicos"/>
    <s v="02_21"/>
    <x v="1"/>
    <n v="6"/>
    <x v="4"/>
    <s v="011"/>
    <x v="20"/>
    <s v="008_21"/>
    <x v="15"/>
    <x v="0"/>
    <x v="0"/>
    <x v="0"/>
    <x v="41"/>
    <x v="41"/>
    <n v="5000"/>
  </r>
  <r>
    <s v="1.1-00-21"/>
    <x v="0"/>
    <s v="NO"/>
    <x v="0"/>
    <x v="0"/>
    <x v="0"/>
    <x v="1"/>
    <x v="1"/>
    <x v="2"/>
    <x v="2"/>
    <s v="R"/>
    <s v="Específicos"/>
    <s v="08_21"/>
    <x v="5"/>
    <n v="3"/>
    <x v="2"/>
    <s v="039"/>
    <x v="5"/>
    <s v="022_21"/>
    <x v="5"/>
    <x v="1"/>
    <x v="0"/>
    <x v="1"/>
    <x v="42"/>
    <x v="42"/>
    <n v="25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6"/>
    <x v="19"/>
    <s v="019_21"/>
    <x v="14"/>
    <x v="1"/>
    <x v="0"/>
    <x v="1"/>
    <x v="34"/>
    <x v="34"/>
    <n v="4000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7"/>
    <x v="21"/>
    <s v="020_21"/>
    <x v="16"/>
    <x v="0"/>
    <x v="0"/>
    <x v="0"/>
    <x v="6"/>
    <x v="6"/>
    <n v="3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43"/>
    <x v="43"/>
    <n v="2500000"/>
  </r>
  <r>
    <s v="1.1-00-21"/>
    <x v="0"/>
    <s v="NO"/>
    <x v="0"/>
    <x v="0"/>
    <x v="0"/>
    <x v="1"/>
    <x v="1"/>
    <x v="6"/>
    <x v="6"/>
    <s v="R"/>
    <s v="Específicos"/>
    <s v="02_21"/>
    <x v="1"/>
    <n v="6"/>
    <x v="4"/>
    <s v="011"/>
    <x v="20"/>
    <s v="008_21"/>
    <x v="15"/>
    <x v="0"/>
    <x v="0"/>
    <x v="0"/>
    <x v="1"/>
    <x v="1"/>
    <n v="120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7"/>
    <x v="21"/>
    <s v="020_21"/>
    <x v="16"/>
    <x v="0"/>
    <x v="0"/>
    <x v="0"/>
    <x v="44"/>
    <x v="44"/>
    <n v="35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45"/>
    <x v="45"/>
    <n v="750000"/>
  </r>
  <r>
    <s v="1.1-00-21"/>
    <x v="0"/>
    <s v="NO"/>
    <x v="0"/>
    <x v="0"/>
    <x v="0"/>
    <x v="1"/>
    <x v="1"/>
    <x v="6"/>
    <x v="6"/>
    <s v="R"/>
    <s v="Específicos"/>
    <s v="02_21"/>
    <x v="1"/>
    <n v="6"/>
    <x v="4"/>
    <s v="011"/>
    <x v="20"/>
    <s v="008_21"/>
    <x v="15"/>
    <x v="0"/>
    <x v="0"/>
    <x v="0"/>
    <x v="9"/>
    <x v="9"/>
    <n v="5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46"/>
    <x v="46"/>
    <n v="45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47"/>
    <x v="47"/>
    <n v="10000000"/>
  </r>
  <r>
    <s v="1.1-00-21"/>
    <x v="0"/>
    <s v="NO"/>
    <x v="0"/>
    <x v="0"/>
    <x v="0"/>
    <x v="0"/>
    <x v="0"/>
    <x v="0"/>
    <x v="0"/>
    <s v="E"/>
    <s v="Prestación de Servicios Públicos"/>
    <s v="11_21"/>
    <x v="9"/>
    <n v="2"/>
    <x v="6"/>
    <s v="050"/>
    <x v="22"/>
    <s v="029_21"/>
    <x v="17"/>
    <x v="3"/>
    <x v="0"/>
    <x v="3"/>
    <x v="48"/>
    <x v="48"/>
    <n v="1286112.99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7"/>
    <x v="21"/>
    <s v="020_21"/>
    <x v="16"/>
    <x v="0"/>
    <x v="0"/>
    <x v="0"/>
    <x v="49"/>
    <x v="49"/>
    <n v="6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0"/>
    <x v="0"/>
    <s v="012_21"/>
    <x v="0"/>
    <x v="1"/>
    <x v="0"/>
    <x v="1"/>
    <x v="50"/>
    <x v="50"/>
    <n v="20000"/>
  </r>
  <r>
    <s v="1.1-00-21"/>
    <x v="0"/>
    <s v="NO"/>
    <x v="0"/>
    <x v="0"/>
    <x v="0"/>
    <x v="0"/>
    <x v="0"/>
    <x v="0"/>
    <x v="0"/>
    <s v="P"/>
    <s v="Planeación, seguimiento y evaluación de políticas públicas"/>
    <s v="01_21"/>
    <x v="4"/>
    <n v="8"/>
    <x v="0"/>
    <s v="002"/>
    <x v="23"/>
    <s v="001_21"/>
    <x v="4"/>
    <x v="1"/>
    <x v="0"/>
    <x v="1"/>
    <x v="51"/>
    <x v="51"/>
    <n v="6000000"/>
  </r>
  <r>
    <s v="1.5-01-21"/>
    <x v="2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52"/>
    <x v="52"/>
    <n v="623086173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4_21"/>
    <x v="2"/>
    <n v="8"/>
    <x v="0"/>
    <s v="018"/>
    <x v="25"/>
    <s v="011_21"/>
    <x v="2"/>
    <x v="1"/>
    <x v="0"/>
    <x v="1"/>
    <x v="23"/>
    <x v="23"/>
    <n v="1000"/>
  </r>
  <r>
    <s v="1.1-00-21"/>
    <x v="0"/>
    <s v="NO"/>
    <x v="0"/>
    <x v="0"/>
    <x v="0"/>
    <x v="1"/>
    <x v="1"/>
    <x v="2"/>
    <x v="2"/>
    <s v="R"/>
    <s v="Específicos"/>
    <s v="08_21"/>
    <x v="5"/>
    <n v="3"/>
    <x v="2"/>
    <s v="040"/>
    <x v="26"/>
    <s v="022_21"/>
    <x v="5"/>
    <x v="0"/>
    <x v="0"/>
    <x v="0"/>
    <x v="1"/>
    <x v="1"/>
    <n v="25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52"/>
    <x v="52"/>
    <n v="27843752.120000005"/>
  </r>
  <r>
    <s v="1.6-01-21"/>
    <x v="3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53"/>
    <x v="53"/>
    <n v="107178585"/>
  </r>
  <r>
    <s v="1.1-00-21"/>
    <x v="0"/>
    <s v="NO"/>
    <x v="0"/>
    <x v="0"/>
    <x v="0"/>
    <x v="1"/>
    <x v="1"/>
    <x v="6"/>
    <x v="6"/>
    <s v="R"/>
    <s v="Específicos"/>
    <s v="02_21"/>
    <x v="1"/>
    <n v="6"/>
    <x v="4"/>
    <s v="011"/>
    <x v="20"/>
    <s v="008_21"/>
    <x v="15"/>
    <x v="1"/>
    <x v="0"/>
    <x v="1"/>
    <x v="18"/>
    <x v="18"/>
    <n v="100000"/>
  </r>
  <r>
    <s v="1.1-00-21"/>
    <x v="0"/>
    <s v="NO"/>
    <x v="0"/>
    <x v="1"/>
    <x v="1"/>
    <x v="2"/>
    <x v="2"/>
    <x v="3"/>
    <x v="3"/>
    <s v="S"/>
    <s v="Sujetos a Reglas de Operación"/>
    <s v="06_21"/>
    <x v="6"/>
    <n v="9"/>
    <x v="3"/>
    <s v="023"/>
    <x v="27"/>
    <s v="013_21"/>
    <x v="6"/>
    <x v="3"/>
    <x v="0"/>
    <x v="3"/>
    <x v="54"/>
    <x v="54"/>
    <n v="38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53"/>
    <x v="53"/>
    <n v="52821415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7"/>
    <x v="21"/>
    <s v="020_21"/>
    <x v="16"/>
    <x v="1"/>
    <x v="0"/>
    <x v="1"/>
    <x v="38"/>
    <x v="38"/>
    <n v="4000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7"/>
    <x v="21"/>
    <s v="020_21"/>
    <x v="16"/>
    <x v="1"/>
    <x v="0"/>
    <x v="1"/>
    <x v="55"/>
    <x v="55"/>
    <n v="600000"/>
  </r>
  <r>
    <s v="1.1-00-21"/>
    <x v="0"/>
    <s v="NO"/>
    <x v="0"/>
    <x v="1"/>
    <x v="1"/>
    <x v="5"/>
    <x v="5"/>
    <x v="7"/>
    <x v="7"/>
    <s v="R"/>
    <s v="Específicos"/>
    <s v="12_21"/>
    <x v="10"/>
    <n v="1"/>
    <x v="1"/>
    <s v="051"/>
    <x v="28"/>
    <s v="030_21"/>
    <x v="18"/>
    <x v="3"/>
    <x v="0"/>
    <x v="3"/>
    <x v="48"/>
    <x v="48"/>
    <n v="59615914.649999999"/>
  </r>
  <r>
    <s v="1.1-00-21"/>
    <x v="0"/>
    <s v="NO"/>
    <x v="0"/>
    <x v="2"/>
    <x v="2"/>
    <x v="3"/>
    <x v="3"/>
    <x v="4"/>
    <x v="4"/>
    <s v="E"/>
    <s v="Prestación de Servicios Públicos"/>
    <s v="09_21"/>
    <x v="8"/>
    <n v="7"/>
    <x v="5"/>
    <s v="042"/>
    <x v="13"/>
    <s v="023_21"/>
    <x v="8"/>
    <x v="1"/>
    <x v="0"/>
    <x v="1"/>
    <x v="56"/>
    <x v="56"/>
    <n v="1500000"/>
  </r>
  <r>
    <s v="1.1-00-21"/>
    <x v="0"/>
    <s v="NO"/>
    <x v="0"/>
    <x v="0"/>
    <x v="0"/>
    <x v="0"/>
    <x v="0"/>
    <x v="0"/>
    <x v="0"/>
    <s v="P"/>
    <s v="Planeación, seguimiento y evaluación de políticas públicas"/>
    <s v="01_21"/>
    <x v="4"/>
    <n v="8"/>
    <x v="0"/>
    <s v="002"/>
    <x v="23"/>
    <s v="001_21"/>
    <x v="4"/>
    <x v="1"/>
    <x v="0"/>
    <x v="1"/>
    <x v="57"/>
    <x v="57"/>
    <n v="6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4_21"/>
    <x v="2"/>
    <n v="8"/>
    <x v="0"/>
    <s v="018"/>
    <x v="25"/>
    <s v="011_21"/>
    <x v="2"/>
    <x v="1"/>
    <x v="0"/>
    <x v="1"/>
    <x v="17"/>
    <x v="17"/>
    <n v="4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58"/>
    <x v="58"/>
    <n v="113912736.90000001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4_21"/>
    <x v="2"/>
    <n v="8"/>
    <x v="0"/>
    <s v="018"/>
    <x v="25"/>
    <s v="011_21"/>
    <x v="2"/>
    <x v="1"/>
    <x v="0"/>
    <x v="1"/>
    <x v="19"/>
    <x v="19"/>
    <n v="1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59"/>
    <x v="59"/>
    <n v="112665038.72"/>
  </r>
  <r>
    <s v="1.1-00-21"/>
    <x v="0"/>
    <s v="NO"/>
    <x v="0"/>
    <x v="0"/>
    <x v="0"/>
    <x v="0"/>
    <x v="0"/>
    <x v="1"/>
    <x v="1"/>
    <s v="O"/>
    <s v="Apoyo a la función pública y al mejoramiento de la gestión"/>
    <s v="03_21"/>
    <x v="3"/>
    <n v="1"/>
    <x v="1"/>
    <s v="016"/>
    <x v="3"/>
    <s v="010_21"/>
    <x v="3"/>
    <x v="1"/>
    <x v="0"/>
    <x v="1"/>
    <x v="17"/>
    <x v="17"/>
    <n v="2500000"/>
  </r>
  <r>
    <s v="1.1-00-21"/>
    <x v="0"/>
    <s v="NO"/>
    <x v="0"/>
    <x v="1"/>
    <x v="1"/>
    <x v="5"/>
    <x v="5"/>
    <x v="8"/>
    <x v="8"/>
    <s v="R"/>
    <s v="Específicos"/>
    <s v="13_21"/>
    <x v="11"/>
    <n v="8"/>
    <x v="0"/>
    <s v="052"/>
    <x v="29"/>
    <s v="031_21"/>
    <x v="19"/>
    <x v="3"/>
    <x v="0"/>
    <x v="3"/>
    <x v="48"/>
    <x v="48"/>
    <n v="4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4_21"/>
    <x v="2"/>
    <n v="8"/>
    <x v="0"/>
    <s v="019"/>
    <x v="30"/>
    <s v="011_21"/>
    <x v="2"/>
    <x v="1"/>
    <x v="0"/>
    <x v="1"/>
    <x v="60"/>
    <x v="60"/>
    <n v="11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61"/>
    <x v="61"/>
    <n v="88677125.409999996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62"/>
    <x v="62"/>
    <n v="45939080.689999998"/>
  </r>
  <r>
    <s v="1.1-00-21"/>
    <x v="0"/>
    <s v="NO"/>
    <x v="0"/>
    <x v="0"/>
    <x v="0"/>
    <x v="1"/>
    <x v="1"/>
    <x v="2"/>
    <x v="2"/>
    <s v="R"/>
    <s v="Específicos"/>
    <s v="08_21"/>
    <x v="5"/>
    <n v="3"/>
    <x v="2"/>
    <s v="040"/>
    <x v="26"/>
    <s v="022_21"/>
    <x v="5"/>
    <x v="0"/>
    <x v="0"/>
    <x v="0"/>
    <x v="63"/>
    <x v="63"/>
    <n v="3000000"/>
  </r>
  <r>
    <s v="1.1-00-21"/>
    <x v="0"/>
    <s v="NO"/>
    <x v="0"/>
    <x v="0"/>
    <x v="0"/>
    <x v="0"/>
    <x v="0"/>
    <x v="0"/>
    <x v="0"/>
    <s v="P"/>
    <s v="Planeación, seguimiento y evaluación de políticas públicas"/>
    <s v="01_21"/>
    <x v="4"/>
    <n v="8"/>
    <x v="0"/>
    <s v="003"/>
    <x v="31"/>
    <s v="002_21"/>
    <x v="20"/>
    <x v="1"/>
    <x v="0"/>
    <x v="1"/>
    <x v="64"/>
    <x v="64"/>
    <n v="20000000"/>
  </r>
  <r>
    <s v="1.1-00-21"/>
    <x v="0"/>
    <s v="NO"/>
    <x v="0"/>
    <x v="0"/>
    <x v="0"/>
    <x v="0"/>
    <x v="0"/>
    <x v="0"/>
    <x v="0"/>
    <s v="E"/>
    <s v="Prestación de Servicios Públicos"/>
    <s v="07_21"/>
    <x v="7"/>
    <n v="6"/>
    <x v="4"/>
    <s v="037"/>
    <x v="21"/>
    <s v="020_21"/>
    <x v="16"/>
    <x v="1"/>
    <x v="0"/>
    <x v="1"/>
    <x v="29"/>
    <x v="29"/>
    <n v="65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65"/>
    <x v="65"/>
    <n v="19527897.75"/>
  </r>
  <r>
    <s v="1.1-00-21"/>
    <x v="0"/>
    <s v="NO"/>
    <x v="0"/>
    <x v="0"/>
    <x v="0"/>
    <x v="0"/>
    <x v="0"/>
    <x v="0"/>
    <x v="0"/>
    <s v="R"/>
    <s v="Específicos"/>
    <s v="14_21"/>
    <x v="12"/>
    <n v="8"/>
    <x v="0"/>
    <s v="053"/>
    <x v="32"/>
    <s v="032_21"/>
    <x v="21"/>
    <x v="3"/>
    <x v="0"/>
    <x v="3"/>
    <x v="48"/>
    <x v="48"/>
    <n v="7000000"/>
  </r>
  <r>
    <s v="1.1-00-21"/>
    <x v="0"/>
    <s v="NO"/>
    <x v="0"/>
    <x v="1"/>
    <x v="1"/>
    <x v="4"/>
    <x v="4"/>
    <x v="9"/>
    <x v="9"/>
    <s v="R"/>
    <s v="Específicos"/>
    <s v="07_21"/>
    <x v="7"/>
    <n v="4"/>
    <x v="7"/>
    <s v="038"/>
    <x v="33"/>
    <s v="021_21"/>
    <x v="22"/>
    <x v="0"/>
    <x v="0"/>
    <x v="0"/>
    <x v="66"/>
    <x v="66"/>
    <n v="400000"/>
  </r>
  <r>
    <s v="1.1-00-21"/>
    <x v="0"/>
    <s v="NO"/>
    <x v="0"/>
    <x v="1"/>
    <x v="1"/>
    <x v="2"/>
    <x v="2"/>
    <x v="3"/>
    <x v="3"/>
    <s v="R"/>
    <s v="Específicos"/>
    <s v="15_21"/>
    <x v="13"/>
    <n v="1"/>
    <x v="1"/>
    <s v="054"/>
    <x v="34"/>
    <s v="033_21"/>
    <x v="23"/>
    <x v="3"/>
    <x v="0"/>
    <x v="3"/>
    <x v="48"/>
    <x v="48"/>
    <n v="5000000"/>
  </r>
  <r>
    <s v="1.1-00-21"/>
    <x v="0"/>
    <s v="NO"/>
    <x v="0"/>
    <x v="1"/>
    <x v="1"/>
    <x v="6"/>
    <x v="6"/>
    <x v="10"/>
    <x v="10"/>
    <s v="F"/>
    <s v="Promoción y fomento"/>
    <s v="16_21"/>
    <x v="14"/>
    <n v="9"/>
    <x v="3"/>
    <s v="055"/>
    <x v="35"/>
    <s v="034_21"/>
    <x v="24"/>
    <x v="3"/>
    <x v="0"/>
    <x v="3"/>
    <x v="48"/>
    <x v="48"/>
    <n v="15000000"/>
  </r>
  <r>
    <s v="2.5-02-21"/>
    <x v="1"/>
    <s v="SI"/>
    <x v="1"/>
    <x v="2"/>
    <x v="2"/>
    <x v="7"/>
    <x v="7"/>
    <x v="11"/>
    <x v="11"/>
    <s v="E"/>
    <s v="Prestación de Servicios Públicos"/>
    <s v="01_21"/>
    <x v="4"/>
    <n v="8"/>
    <x v="0"/>
    <s v="004"/>
    <x v="36"/>
    <s v="003_21"/>
    <x v="25"/>
    <x v="2"/>
    <x v="1"/>
    <x v="2"/>
    <x v="67"/>
    <x v="67"/>
    <n v="33470597.989999801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4_21"/>
    <x v="2"/>
    <n v="8"/>
    <x v="0"/>
    <s v="019"/>
    <x v="30"/>
    <s v="011_21"/>
    <x v="2"/>
    <x v="1"/>
    <x v="0"/>
    <x v="1"/>
    <x v="68"/>
    <x v="68"/>
    <n v="4000000"/>
  </r>
  <r>
    <s v="1.1-00-21"/>
    <x v="0"/>
    <s v="NO"/>
    <x v="0"/>
    <x v="0"/>
    <x v="0"/>
    <x v="1"/>
    <x v="1"/>
    <x v="6"/>
    <x v="6"/>
    <s v="R"/>
    <s v="Específicos"/>
    <s v="02_21"/>
    <x v="1"/>
    <n v="6"/>
    <x v="4"/>
    <s v="012"/>
    <x v="37"/>
    <s v="008_21"/>
    <x v="15"/>
    <x v="0"/>
    <x v="0"/>
    <x v="0"/>
    <x v="44"/>
    <x v="44"/>
    <n v="3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4_21"/>
    <x v="2"/>
    <n v="8"/>
    <x v="0"/>
    <s v="019"/>
    <x v="30"/>
    <s v="011_21"/>
    <x v="2"/>
    <x v="1"/>
    <x v="0"/>
    <x v="1"/>
    <x v="69"/>
    <x v="69"/>
    <n v="30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70"/>
    <x v="70"/>
    <n v="13018598.5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71"/>
    <x v="71"/>
    <n v="11262915.630000001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72"/>
    <x v="72"/>
    <n v="10457405.279999999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4_21"/>
    <x v="2"/>
    <n v="8"/>
    <x v="0"/>
    <s v="019"/>
    <x v="30"/>
    <s v="011_21"/>
    <x v="2"/>
    <x v="1"/>
    <x v="0"/>
    <x v="1"/>
    <x v="33"/>
    <x v="33"/>
    <n v="14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73"/>
    <x v="73"/>
    <n v="8000000"/>
  </r>
  <r>
    <s v="1.1-00-21"/>
    <x v="0"/>
    <s v="NO"/>
    <x v="0"/>
    <x v="1"/>
    <x v="1"/>
    <x v="4"/>
    <x v="4"/>
    <x v="9"/>
    <x v="9"/>
    <s v="R"/>
    <s v="Específicos"/>
    <s v="07_21"/>
    <x v="7"/>
    <n v="4"/>
    <x v="7"/>
    <s v="038"/>
    <x v="33"/>
    <s v="021_21"/>
    <x v="22"/>
    <x v="0"/>
    <x v="0"/>
    <x v="0"/>
    <x v="44"/>
    <x v="44"/>
    <n v="35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74"/>
    <x v="74"/>
    <n v="5000000"/>
  </r>
  <r>
    <s v="1.1-00-21"/>
    <x v="0"/>
    <s v="NO"/>
    <x v="0"/>
    <x v="1"/>
    <x v="1"/>
    <x v="4"/>
    <x v="4"/>
    <x v="9"/>
    <x v="9"/>
    <s v="R"/>
    <s v="Específicos"/>
    <s v="07_21"/>
    <x v="7"/>
    <n v="4"/>
    <x v="7"/>
    <s v="038"/>
    <x v="33"/>
    <s v="021_21"/>
    <x v="22"/>
    <x v="0"/>
    <x v="0"/>
    <x v="0"/>
    <x v="49"/>
    <x v="49"/>
    <n v="2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75"/>
    <x v="75"/>
    <n v="1140000"/>
  </r>
  <r>
    <s v="1.1-00-21"/>
    <x v="0"/>
    <s v="NO"/>
    <x v="0"/>
    <x v="0"/>
    <x v="0"/>
    <x v="1"/>
    <x v="1"/>
    <x v="6"/>
    <x v="6"/>
    <s v="R"/>
    <s v="Específicos"/>
    <s v="02_21"/>
    <x v="1"/>
    <n v="6"/>
    <x v="4"/>
    <s v="012"/>
    <x v="37"/>
    <s v="008_21"/>
    <x v="15"/>
    <x v="0"/>
    <x v="0"/>
    <x v="0"/>
    <x v="49"/>
    <x v="49"/>
    <n v="40000"/>
  </r>
  <r>
    <s v="1.1-00-21"/>
    <x v="0"/>
    <s v="NO"/>
    <x v="0"/>
    <x v="0"/>
    <x v="0"/>
    <x v="1"/>
    <x v="1"/>
    <x v="6"/>
    <x v="6"/>
    <s v="R"/>
    <s v="Específicos"/>
    <s v="02_21"/>
    <x v="1"/>
    <n v="6"/>
    <x v="4"/>
    <s v="012"/>
    <x v="37"/>
    <s v="008_21"/>
    <x v="15"/>
    <x v="0"/>
    <x v="0"/>
    <x v="0"/>
    <x v="8"/>
    <x v="8"/>
    <n v="50000"/>
  </r>
  <r>
    <s v="1.1-00-21"/>
    <x v="0"/>
    <s v="NO"/>
    <x v="0"/>
    <x v="1"/>
    <x v="1"/>
    <x v="8"/>
    <x v="8"/>
    <x v="12"/>
    <x v="12"/>
    <s v="R"/>
    <s v="Específicos"/>
    <s v="17_21"/>
    <x v="15"/>
    <n v="5"/>
    <x v="8"/>
    <s v="056"/>
    <x v="38"/>
    <s v="035_21"/>
    <x v="26"/>
    <x v="1"/>
    <x v="0"/>
    <x v="1"/>
    <x v="38"/>
    <x v="38"/>
    <n v="1000000"/>
  </r>
  <r>
    <s v="1.1-00-21"/>
    <x v="0"/>
    <s v="NO"/>
    <x v="0"/>
    <x v="1"/>
    <x v="1"/>
    <x v="4"/>
    <x v="4"/>
    <x v="9"/>
    <x v="9"/>
    <s v="R"/>
    <s v="Específicos"/>
    <s v="07_21"/>
    <x v="7"/>
    <n v="4"/>
    <x v="7"/>
    <s v="038"/>
    <x v="33"/>
    <s v="021_21"/>
    <x v="22"/>
    <x v="0"/>
    <x v="0"/>
    <x v="0"/>
    <x v="8"/>
    <x v="8"/>
    <n v="10000"/>
  </r>
  <r>
    <s v="1.1-00-21"/>
    <x v="0"/>
    <s v="NO"/>
    <x v="0"/>
    <x v="1"/>
    <x v="1"/>
    <x v="8"/>
    <x v="8"/>
    <x v="12"/>
    <x v="12"/>
    <s v="R"/>
    <s v="Específicos"/>
    <s v="17_21"/>
    <x v="15"/>
    <n v="5"/>
    <x v="8"/>
    <s v="057"/>
    <x v="38"/>
    <s v="036_21"/>
    <x v="27"/>
    <x v="3"/>
    <x v="0"/>
    <x v="3"/>
    <x v="35"/>
    <x v="35"/>
    <n v="2000000"/>
  </r>
  <r>
    <s v="1.1-00-21"/>
    <x v="0"/>
    <s v="NO"/>
    <x v="0"/>
    <x v="1"/>
    <x v="1"/>
    <x v="4"/>
    <x v="4"/>
    <x v="9"/>
    <x v="9"/>
    <s v="R"/>
    <s v="Específicos"/>
    <s v="07_21"/>
    <x v="7"/>
    <n v="4"/>
    <x v="7"/>
    <s v="038"/>
    <x v="33"/>
    <s v="021_21"/>
    <x v="22"/>
    <x v="1"/>
    <x v="0"/>
    <x v="1"/>
    <x v="76"/>
    <x v="76"/>
    <n v="20000"/>
  </r>
  <r>
    <s v="1.1-00-21"/>
    <x v="0"/>
    <s v="NO"/>
    <x v="0"/>
    <x v="2"/>
    <x v="2"/>
    <x v="7"/>
    <x v="7"/>
    <x v="11"/>
    <x v="11"/>
    <s v="E"/>
    <s v="Prestación de Servicios Públicos"/>
    <s v="01_21"/>
    <x v="4"/>
    <n v="8"/>
    <x v="0"/>
    <s v="005"/>
    <x v="39"/>
    <s v="003_21"/>
    <x v="25"/>
    <x v="1"/>
    <x v="0"/>
    <x v="1"/>
    <x v="12"/>
    <x v="12"/>
    <n v="2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77"/>
    <x v="77"/>
    <n v="1000000"/>
  </r>
  <r>
    <s v="1.1-00-21"/>
    <x v="0"/>
    <s v="NO"/>
    <x v="0"/>
    <x v="2"/>
    <x v="2"/>
    <x v="7"/>
    <x v="7"/>
    <x v="11"/>
    <x v="11"/>
    <s v="E"/>
    <s v="Prestación de Servicios Públicos"/>
    <s v="01_21"/>
    <x v="4"/>
    <n v="8"/>
    <x v="0"/>
    <s v="006"/>
    <x v="40"/>
    <s v="003_21"/>
    <x v="25"/>
    <x v="1"/>
    <x v="0"/>
    <x v="1"/>
    <x v="38"/>
    <x v="38"/>
    <n v="2500000"/>
  </r>
  <r>
    <s v="2.5-02-21"/>
    <x v="1"/>
    <s v="SI"/>
    <x v="1"/>
    <x v="2"/>
    <x v="2"/>
    <x v="7"/>
    <x v="7"/>
    <x v="11"/>
    <x v="11"/>
    <s v="E"/>
    <s v="Prestación de Servicios Públicos"/>
    <s v="01_21"/>
    <x v="4"/>
    <n v="8"/>
    <x v="0"/>
    <s v="006"/>
    <x v="40"/>
    <s v="003_21"/>
    <x v="25"/>
    <x v="2"/>
    <x v="1"/>
    <x v="2"/>
    <x v="78"/>
    <x v="78"/>
    <n v="4950145.990000248"/>
  </r>
  <r>
    <s v="1.1-00-21"/>
    <x v="0"/>
    <s v="NO"/>
    <x v="1"/>
    <x v="2"/>
    <x v="2"/>
    <x v="7"/>
    <x v="7"/>
    <x v="11"/>
    <x v="11"/>
    <s v="E"/>
    <s v="Prestación de Servicios Públicos"/>
    <s v="01_21"/>
    <x v="4"/>
    <n v="8"/>
    <x v="0"/>
    <s v="006"/>
    <x v="40"/>
    <s v="003_21"/>
    <x v="25"/>
    <x v="2"/>
    <x v="1"/>
    <x v="2"/>
    <x v="78"/>
    <x v="78"/>
    <n v="9849854.0099999998"/>
  </r>
  <r>
    <s v="1.1-00-21"/>
    <x v="0"/>
    <s v="NO"/>
    <x v="0"/>
    <x v="1"/>
    <x v="1"/>
    <x v="8"/>
    <x v="8"/>
    <x v="12"/>
    <x v="12"/>
    <s v="R"/>
    <s v="Específicos"/>
    <s v="18_21"/>
    <x v="16"/>
    <n v="5"/>
    <x v="8"/>
    <s v="058"/>
    <x v="41"/>
    <s v="037_21"/>
    <x v="28"/>
    <x v="0"/>
    <x v="0"/>
    <x v="0"/>
    <x v="4"/>
    <x v="4"/>
    <n v="1500000"/>
  </r>
  <r>
    <s v="1.1-00-21"/>
    <x v="0"/>
    <s v="NO"/>
    <x v="0"/>
    <x v="0"/>
    <x v="0"/>
    <x v="1"/>
    <x v="1"/>
    <x v="2"/>
    <x v="2"/>
    <s v="R"/>
    <s v="Específicos"/>
    <s v="08_21"/>
    <x v="5"/>
    <n v="3"/>
    <x v="2"/>
    <s v="040"/>
    <x v="26"/>
    <s v="022_21"/>
    <x v="5"/>
    <x v="0"/>
    <x v="0"/>
    <x v="0"/>
    <x v="79"/>
    <x v="79"/>
    <n v="2000000"/>
  </r>
  <r>
    <s v="1.1-00-21"/>
    <x v="0"/>
    <s v="NO"/>
    <x v="1"/>
    <x v="2"/>
    <x v="2"/>
    <x v="7"/>
    <x v="7"/>
    <x v="11"/>
    <x v="11"/>
    <s v="E"/>
    <s v="Prestación de Servicios Públicos"/>
    <s v="01_21"/>
    <x v="4"/>
    <n v="8"/>
    <x v="0"/>
    <s v="006"/>
    <x v="40"/>
    <s v="003_21"/>
    <x v="25"/>
    <x v="2"/>
    <x v="1"/>
    <x v="2"/>
    <x v="80"/>
    <x v="80"/>
    <n v="1500000"/>
  </r>
  <r>
    <s v="1.1-00-21"/>
    <x v="0"/>
    <s v="NO"/>
    <x v="0"/>
    <x v="1"/>
    <x v="1"/>
    <x v="8"/>
    <x v="8"/>
    <x v="12"/>
    <x v="12"/>
    <s v="R"/>
    <s v="Específicos"/>
    <s v="18_21"/>
    <x v="16"/>
    <n v="5"/>
    <x v="8"/>
    <s v="058"/>
    <x v="41"/>
    <s v="037_21"/>
    <x v="28"/>
    <x v="0"/>
    <x v="0"/>
    <x v="0"/>
    <x v="81"/>
    <x v="81"/>
    <n v="1600000"/>
  </r>
  <r>
    <s v="1.1-00-21"/>
    <x v="0"/>
    <s v="NO"/>
    <x v="0"/>
    <x v="0"/>
    <x v="0"/>
    <x v="1"/>
    <x v="1"/>
    <x v="2"/>
    <x v="2"/>
    <s v="R"/>
    <s v="Específicos"/>
    <s v="08_21"/>
    <x v="5"/>
    <n v="3"/>
    <x v="2"/>
    <s v="040"/>
    <x v="26"/>
    <s v="022_21"/>
    <x v="5"/>
    <x v="1"/>
    <x v="0"/>
    <x v="1"/>
    <x v="22"/>
    <x v="22"/>
    <n v="5000000"/>
  </r>
  <r>
    <s v="1.1-00-21"/>
    <x v="0"/>
    <s v="NO"/>
    <x v="0"/>
    <x v="0"/>
    <x v="0"/>
    <x v="0"/>
    <x v="0"/>
    <x v="0"/>
    <x v="0"/>
    <s v="E"/>
    <s v="Prestación de Servicios Públicos"/>
    <s v="01_21"/>
    <x v="4"/>
    <n v="9"/>
    <x v="3"/>
    <s v="007"/>
    <x v="42"/>
    <s v="004_21"/>
    <x v="29"/>
    <x v="0"/>
    <x v="0"/>
    <x v="0"/>
    <x v="1"/>
    <x v="1"/>
    <n v="50000"/>
  </r>
  <r>
    <s v="1.1-00-21"/>
    <x v="0"/>
    <s v="NO"/>
    <x v="0"/>
    <x v="0"/>
    <x v="0"/>
    <x v="0"/>
    <x v="0"/>
    <x v="0"/>
    <x v="0"/>
    <s v="E"/>
    <s v="Prestación de Servicios Públicos"/>
    <s v="01_21"/>
    <x v="4"/>
    <n v="9"/>
    <x v="3"/>
    <s v="007"/>
    <x v="42"/>
    <s v="004_21"/>
    <x v="29"/>
    <x v="1"/>
    <x v="0"/>
    <x v="1"/>
    <x v="60"/>
    <x v="60"/>
    <n v="2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4_21"/>
    <x v="2"/>
    <n v="8"/>
    <x v="0"/>
    <s v="019"/>
    <x v="30"/>
    <s v="011_21"/>
    <x v="2"/>
    <x v="1"/>
    <x v="0"/>
    <x v="1"/>
    <x v="56"/>
    <x v="56"/>
    <n v="1000000"/>
  </r>
  <r>
    <s v="1.1-00-21"/>
    <x v="0"/>
    <s v="NO"/>
    <x v="0"/>
    <x v="2"/>
    <x v="2"/>
    <x v="3"/>
    <x v="3"/>
    <x v="4"/>
    <x v="4"/>
    <s v="E"/>
    <s v="Prestación de Servicios Públicos"/>
    <s v="09_21"/>
    <x v="8"/>
    <n v="7"/>
    <x v="5"/>
    <s v="043"/>
    <x v="43"/>
    <s v="024_21"/>
    <x v="30"/>
    <x v="3"/>
    <x v="0"/>
    <x v="3"/>
    <x v="82"/>
    <x v="82"/>
    <n v="2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83"/>
    <x v="83"/>
    <n v="442876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4"/>
    <x v="0"/>
    <x v="4"/>
    <x v="84"/>
    <x v="84"/>
    <n v="26400"/>
  </r>
  <r>
    <s v="1.1-00-21"/>
    <x v="0"/>
    <s v="NO"/>
    <x v="0"/>
    <x v="1"/>
    <x v="1"/>
    <x v="8"/>
    <x v="8"/>
    <x v="12"/>
    <x v="12"/>
    <s v="R"/>
    <s v="Específicos"/>
    <s v="18_21"/>
    <x v="16"/>
    <n v="5"/>
    <x v="8"/>
    <s v="058"/>
    <x v="41"/>
    <s v="037_21"/>
    <x v="28"/>
    <x v="1"/>
    <x v="0"/>
    <x v="1"/>
    <x v="11"/>
    <x v="11"/>
    <n v="180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0"/>
    <x v="0"/>
    <x v="0"/>
    <x v="41"/>
    <x v="41"/>
    <n v="13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4_21"/>
    <x v="2"/>
    <n v="8"/>
    <x v="0"/>
    <s v="019"/>
    <x v="30"/>
    <s v="011_21"/>
    <x v="2"/>
    <x v="1"/>
    <x v="0"/>
    <x v="1"/>
    <x v="85"/>
    <x v="85"/>
    <n v="3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4_21"/>
    <x v="2"/>
    <n v="8"/>
    <x v="0"/>
    <s v="019"/>
    <x v="30"/>
    <s v="011_21"/>
    <x v="2"/>
    <x v="1"/>
    <x v="0"/>
    <x v="1"/>
    <x v="86"/>
    <x v="86"/>
    <n v="3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5_21"/>
    <x v="0"/>
    <n v="8"/>
    <x v="0"/>
    <s v="021"/>
    <x v="24"/>
    <s v="012_21"/>
    <x v="0"/>
    <x v="1"/>
    <x v="0"/>
    <x v="1"/>
    <x v="60"/>
    <x v="60"/>
    <n v="100000"/>
  </r>
  <r>
    <s v="1.1-00-21"/>
    <x v="0"/>
    <s v="NO"/>
    <x v="0"/>
    <x v="0"/>
    <x v="0"/>
    <x v="1"/>
    <x v="1"/>
    <x v="2"/>
    <x v="2"/>
    <s v="R"/>
    <s v="Específicos"/>
    <s v="08_21"/>
    <x v="5"/>
    <n v="3"/>
    <x v="2"/>
    <s v="040"/>
    <x v="26"/>
    <s v="022_21"/>
    <x v="5"/>
    <x v="1"/>
    <x v="0"/>
    <x v="1"/>
    <x v="50"/>
    <x v="50"/>
    <n v="120000"/>
  </r>
  <r>
    <s v="1.1-00-21"/>
    <x v="0"/>
    <s v="NO"/>
    <x v="0"/>
    <x v="1"/>
    <x v="1"/>
    <x v="8"/>
    <x v="8"/>
    <x v="12"/>
    <x v="12"/>
    <s v="R"/>
    <s v="Específicos"/>
    <s v="18_21"/>
    <x v="16"/>
    <n v="5"/>
    <x v="8"/>
    <s v="058"/>
    <x v="41"/>
    <s v="037_21"/>
    <x v="28"/>
    <x v="1"/>
    <x v="0"/>
    <x v="1"/>
    <x v="34"/>
    <x v="34"/>
    <n v="30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4_21"/>
    <x v="2"/>
    <n v="8"/>
    <x v="0"/>
    <s v="019"/>
    <x v="30"/>
    <s v="011_21"/>
    <x v="2"/>
    <x v="3"/>
    <x v="0"/>
    <x v="3"/>
    <x v="48"/>
    <x v="48"/>
    <n v="2200000"/>
  </r>
  <r>
    <s v="1.1-00-21"/>
    <x v="0"/>
    <s v="NO"/>
    <x v="0"/>
    <x v="1"/>
    <x v="1"/>
    <x v="8"/>
    <x v="8"/>
    <x v="12"/>
    <x v="12"/>
    <s v="R"/>
    <s v="Específicos"/>
    <s v="18_21"/>
    <x v="16"/>
    <n v="5"/>
    <x v="8"/>
    <s v="058"/>
    <x v="41"/>
    <s v="037_21"/>
    <x v="28"/>
    <x v="1"/>
    <x v="0"/>
    <x v="1"/>
    <x v="87"/>
    <x v="87"/>
    <n v="6900000"/>
  </r>
  <r>
    <s v="1.1-00-21"/>
    <x v="0"/>
    <s v="NO"/>
    <x v="0"/>
    <x v="1"/>
    <x v="1"/>
    <x v="8"/>
    <x v="8"/>
    <x v="12"/>
    <x v="12"/>
    <s v="R"/>
    <s v="Específicos"/>
    <s v="18_21"/>
    <x v="16"/>
    <n v="5"/>
    <x v="8"/>
    <s v="058"/>
    <x v="41"/>
    <s v="037_21"/>
    <x v="28"/>
    <x v="1"/>
    <x v="0"/>
    <x v="1"/>
    <x v="88"/>
    <x v="88"/>
    <n v="30000000"/>
  </r>
  <r>
    <s v="1.1-00-21"/>
    <x v="0"/>
    <s v="NO"/>
    <x v="0"/>
    <x v="1"/>
    <x v="1"/>
    <x v="6"/>
    <x v="6"/>
    <x v="13"/>
    <x v="13"/>
    <s v="R"/>
    <s v="Específicos"/>
    <s v="10_21"/>
    <x v="17"/>
    <n v="9"/>
    <x v="3"/>
    <s v="047"/>
    <x v="44"/>
    <s v="026_21"/>
    <x v="31"/>
    <x v="3"/>
    <x v="0"/>
    <x v="3"/>
    <x v="48"/>
    <x v="48"/>
    <n v="30000000"/>
  </r>
  <r>
    <s v="1.1-00-21"/>
    <x v="0"/>
    <s v="NO"/>
    <x v="0"/>
    <x v="1"/>
    <x v="1"/>
    <x v="8"/>
    <x v="8"/>
    <x v="12"/>
    <x v="12"/>
    <s v="R"/>
    <s v="Específicos"/>
    <s v="18_21"/>
    <x v="16"/>
    <n v="5"/>
    <x v="8"/>
    <s v="058"/>
    <x v="41"/>
    <s v="037_21"/>
    <x v="28"/>
    <x v="1"/>
    <x v="0"/>
    <x v="1"/>
    <x v="18"/>
    <x v="18"/>
    <n v="60000000"/>
  </r>
  <r>
    <s v="1.1-00-21"/>
    <x v="0"/>
    <s v="NO"/>
    <x v="0"/>
    <x v="1"/>
    <x v="1"/>
    <x v="8"/>
    <x v="8"/>
    <x v="12"/>
    <x v="12"/>
    <s v="R"/>
    <s v="Específicos"/>
    <s v="18_21"/>
    <x v="16"/>
    <n v="5"/>
    <x v="8"/>
    <s v="058"/>
    <x v="41"/>
    <s v="037_21"/>
    <x v="28"/>
    <x v="1"/>
    <x v="0"/>
    <x v="1"/>
    <x v="46"/>
    <x v="46"/>
    <n v="6500000"/>
  </r>
  <r>
    <s v="1.1-00-21"/>
    <x v="0"/>
    <s v="NO"/>
    <x v="0"/>
    <x v="0"/>
    <x v="0"/>
    <x v="0"/>
    <x v="0"/>
    <x v="0"/>
    <x v="0"/>
    <s v="K"/>
    <s v="Proyectos de Inversión"/>
    <s v="18_21"/>
    <x v="16"/>
    <n v="2"/>
    <x v="6"/>
    <s v="059"/>
    <x v="45"/>
    <s v="038_21"/>
    <x v="32"/>
    <x v="1"/>
    <x v="0"/>
    <x v="1"/>
    <x v="40"/>
    <x v="40"/>
    <n v="5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4_21"/>
    <x v="2"/>
    <n v="8"/>
    <x v="0"/>
    <s v="019"/>
    <x v="30"/>
    <s v="011_21"/>
    <x v="2"/>
    <x v="3"/>
    <x v="0"/>
    <x v="3"/>
    <x v="89"/>
    <x v="89"/>
    <n v="3000000"/>
  </r>
  <r>
    <s v="1.1-00-21"/>
    <x v="0"/>
    <s v="NO"/>
    <x v="0"/>
    <x v="2"/>
    <x v="2"/>
    <x v="3"/>
    <x v="3"/>
    <x v="4"/>
    <x v="4"/>
    <s v="E"/>
    <s v="Prestación de Servicios Públicos"/>
    <s v="09_21"/>
    <x v="8"/>
    <n v="7"/>
    <x v="5"/>
    <s v="044"/>
    <x v="46"/>
    <s v="024_21"/>
    <x v="30"/>
    <x v="3"/>
    <x v="0"/>
    <x v="3"/>
    <x v="82"/>
    <x v="82"/>
    <n v="100000"/>
  </r>
  <r>
    <s v="1.1-00-21"/>
    <x v="0"/>
    <s v="NO"/>
    <x v="0"/>
    <x v="2"/>
    <x v="2"/>
    <x v="3"/>
    <x v="3"/>
    <x v="4"/>
    <x v="4"/>
    <s v="E"/>
    <s v="Prestación de Servicios Públicos"/>
    <s v="09_21"/>
    <x v="8"/>
    <n v="7"/>
    <x v="5"/>
    <s v="045"/>
    <x v="47"/>
    <s v="024_21"/>
    <x v="30"/>
    <x v="0"/>
    <x v="0"/>
    <x v="0"/>
    <x v="6"/>
    <x v="6"/>
    <n v="330000"/>
  </r>
  <r>
    <s v="1.1-00-21"/>
    <x v="0"/>
    <s v="NO"/>
    <x v="0"/>
    <x v="0"/>
    <x v="0"/>
    <x v="1"/>
    <x v="1"/>
    <x v="2"/>
    <x v="2"/>
    <s v="E"/>
    <s v="Prestación de Servicios Públicos"/>
    <s v="09_21"/>
    <x v="8"/>
    <n v="7"/>
    <x v="5"/>
    <s v="046"/>
    <x v="48"/>
    <s v="025_21"/>
    <x v="33"/>
    <x v="3"/>
    <x v="0"/>
    <x v="3"/>
    <x v="82"/>
    <x v="82"/>
    <n v="400000"/>
  </r>
  <r>
    <s v="1.1-00-21"/>
    <x v="0"/>
    <s v="NO"/>
    <x v="0"/>
    <x v="0"/>
    <x v="0"/>
    <x v="0"/>
    <x v="0"/>
    <x v="0"/>
    <x v="0"/>
    <s v="E"/>
    <s v="Prestación de Servicios Públicos"/>
    <s v="01_21"/>
    <x v="4"/>
    <n v="9"/>
    <x v="3"/>
    <s v="007"/>
    <x v="42"/>
    <s v="004_21"/>
    <x v="29"/>
    <x v="1"/>
    <x v="0"/>
    <x v="1"/>
    <x v="90"/>
    <x v="90"/>
    <n v="15000"/>
  </r>
  <r>
    <s v="1.1-00-21"/>
    <x v="0"/>
    <s v="NO"/>
    <x v="1"/>
    <x v="0"/>
    <x v="0"/>
    <x v="1"/>
    <x v="1"/>
    <x v="6"/>
    <x v="6"/>
    <s v="R"/>
    <s v="Específicos"/>
    <s v="02_21"/>
    <x v="1"/>
    <n v="6"/>
    <x v="4"/>
    <s v="012"/>
    <x v="37"/>
    <s v="008_21"/>
    <x v="15"/>
    <x v="2"/>
    <x v="1"/>
    <x v="2"/>
    <x v="91"/>
    <x v="91"/>
    <n v="200000"/>
  </r>
  <r>
    <s v="1.1-00-21"/>
    <x v="0"/>
    <s v="NO"/>
    <x v="0"/>
    <x v="0"/>
    <x v="0"/>
    <x v="0"/>
    <x v="0"/>
    <x v="0"/>
    <x v="0"/>
    <s v="K"/>
    <s v="Proyectos de Inversión"/>
    <s v="18_21"/>
    <x v="16"/>
    <n v="2"/>
    <x v="6"/>
    <s v="059"/>
    <x v="45"/>
    <s v="038_21"/>
    <x v="32"/>
    <x v="1"/>
    <x v="0"/>
    <x v="1"/>
    <x v="42"/>
    <x v="42"/>
    <n v="8000"/>
  </r>
  <r>
    <s v="1.1-00-21"/>
    <x v="0"/>
    <s v="NO"/>
    <x v="1"/>
    <x v="0"/>
    <x v="0"/>
    <x v="1"/>
    <x v="1"/>
    <x v="6"/>
    <x v="6"/>
    <s v="R"/>
    <s v="Específicos"/>
    <s v="02_21"/>
    <x v="1"/>
    <n v="6"/>
    <x v="4"/>
    <s v="012"/>
    <x v="37"/>
    <s v="008_21"/>
    <x v="15"/>
    <x v="2"/>
    <x v="1"/>
    <x v="2"/>
    <x v="67"/>
    <x v="67"/>
    <n v="700000"/>
  </r>
  <r>
    <s v="1.1-00-21"/>
    <x v="0"/>
    <s v="NO"/>
    <x v="0"/>
    <x v="1"/>
    <x v="1"/>
    <x v="2"/>
    <x v="2"/>
    <x v="3"/>
    <x v="3"/>
    <s v="S"/>
    <s v="Sujetos a Reglas de Operación"/>
    <s v="06_21"/>
    <x v="6"/>
    <n v="9"/>
    <x v="3"/>
    <s v="024"/>
    <x v="49"/>
    <s v="014_21"/>
    <x v="34"/>
    <x v="3"/>
    <x v="0"/>
    <x v="3"/>
    <x v="35"/>
    <x v="35"/>
    <n v="4000000"/>
  </r>
  <r>
    <s v="1.1-00-21"/>
    <x v="0"/>
    <s v="NO"/>
    <x v="0"/>
    <x v="1"/>
    <x v="1"/>
    <x v="2"/>
    <x v="2"/>
    <x v="3"/>
    <x v="3"/>
    <s v="S"/>
    <s v="Sujetos a Reglas de Operación"/>
    <s v="06_21"/>
    <x v="6"/>
    <n v="9"/>
    <x v="3"/>
    <s v="025"/>
    <x v="50"/>
    <s v="015_21"/>
    <x v="35"/>
    <x v="3"/>
    <x v="0"/>
    <x v="3"/>
    <x v="35"/>
    <x v="35"/>
    <n v="3000000"/>
  </r>
  <r>
    <s v="1.1-00-21"/>
    <x v="0"/>
    <s v="NO"/>
    <x v="0"/>
    <x v="1"/>
    <x v="1"/>
    <x v="2"/>
    <x v="2"/>
    <x v="3"/>
    <x v="3"/>
    <s v="S"/>
    <s v="Sujetos a Reglas de Operación"/>
    <s v="06_21"/>
    <x v="6"/>
    <n v="9"/>
    <x v="3"/>
    <s v="026"/>
    <x v="51"/>
    <s v="015_21"/>
    <x v="35"/>
    <x v="3"/>
    <x v="0"/>
    <x v="3"/>
    <x v="35"/>
    <x v="35"/>
    <n v="3000000"/>
  </r>
  <r>
    <s v="1.1-00-21"/>
    <x v="0"/>
    <s v="NO"/>
    <x v="0"/>
    <x v="1"/>
    <x v="1"/>
    <x v="2"/>
    <x v="2"/>
    <x v="3"/>
    <x v="3"/>
    <s v="S"/>
    <s v="Sujetos a Reglas de Operación"/>
    <s v="06_21"/>
    <x v="6"/>
    <n v="9"/>
    <x v="3"/>
    <s v="027"/>
    <x v="52"/>
    <s v="015_21"/>
    <x v="35"/>
    <x v="3"/>
    <x v="0"/>
    <x v="3"/>
    <x v="35"/>
    <x v="35"/>
    <n v="6000000"/>
  </r>
  <r>
    <s v="1.1-00-21"/>
    <x v="0"/>
    <s v="NO"/>
    <x v="0"/>
    <x v="1"/>
    <x v="1"/>
    <x v="2"/>
    <x v="2"/>
    <x v="3"/>
    <x v="3"/>
    <s v="S"/>
    <s v="Sujetos a Reglas de Operación"/>
    <s v="06_21"/>
    <x v="6"/>
    <n v="9"/>
    <x v="3"/>
    <s v="028"/>
    <x v="53"/>
    <s v="015_21"/>
    <x v="35"/>
    <x v="3"/>
    <x v="0"/>
    <x v="3"/>
    <x v="35"/>
    <x v="35"/>
    <n v="20000000"/>
  </r>
  <r>
    <s v="1.1-00-21"/>
    <x v="0"/>
    <s v="NO"/>
    <x v="0"/>
    <x v="1"/>
    <x v="1"/>
    <x v="2"/>
    <x v="2"/>
    <x v="3"/>
    <x v="3"/>
    <s v="S"/>
    <s v="Sujetos a Reglas de Operación"/>
    <s v="06_21"/>
    <x v="6"/>
    <n v="9"/>
    <x v="3"/>
    <s v="029"/>
    <x v="54"/>
    <s v="015_21"/>
    <x v="35"/>
    <x v="1"/>
    <x v="0"/>
    <x v="1"/>
    <x v="16"/>
    <x v="16"/>
    <n v="1300000"/>
  </r>
  <r>
    <s v="1.1-00-21"/>
    <x v="0"/>
    <s v="NO"/>
    <x v="0"/>
    <x v="0"/>
    <x v="0"/>
    <x v="1"/>
    <x v="1"/>
    <x v="2"/>
    <x v="2"/>
    <s v="R"/>
    <s v="Específicos"/>
    <s v="08_21"/>
    <x v="5"/>
    <n v="3"/>
    <x v="2"/>
    <s v="040"/>
    <x v="26"/>
    <s v="022_21"/>
    <x v="5"/>
    <x v="3"/>
    <x v="0"/>
    <x v="3"/>
    <x v="35"/>
    <x v="35"/>
    <n v="3000000"/>
  </r>
  <r>
    <s v="1.1-00-21"/>
    <x v="0"/>
    <s v="NO"/>
    <x v="0"/>
    <x v="1"/>
    <x v="1"/>
    <x v="2"/>
    <x v="2"/>
    <x v="3"/>
    <x v="3"/>
    <s v="S"/>
    <s v="Sujetos a Reglas de Operación"/>
    <s v="06_21"/>
    <x v="6"/>
    <n v="9"/>
    <x v="3"/>
    <s v="029"/>
    <x v="54"/>
    <s v="015_21"/>
    <x v="35"/>
    <x v="3"/>
    <x v="0"/>
    <x v="3"/>
    <x v="35"/>
    <x v="35"/>
    <n v="18000000"/>
  </r>
  <r>
    <s v="1.1-00-21"/>
    <x v="0"/>
    <s v="NO"/>
    <x v="0"/>
    <x v="0"/>
    <x v="0"/>
    <x v="0"/>
    <x v="0"/>
    <x v="0"/>
    <x v="0"/>
    <s v="E"/>
    <s v="Prestación de Servicios Públicos"/>
    <s v="01_21"/>
    <x v="4"/>
    <n v="9"/>
    <x v="3"/>
    <s v="007"/>
    <x v="42"/>
    <s v="004_21"/>
    <x v="29"/>
    <x v="1"/>
    <x v="0"/>
    <x v="1"/>
    <x v="56"/>
    <x v="56"/>
    <n v="20000"/>
  </r>
  <r>
    <s v="1.1-00-21"/>
    <x v="0"/>
    <s v="NO"/>
    <x v="1"/>
    <x v="0"/>
    <x v="0"/>
    <x v="0"/>
    <x v="0"/>
    <x v="0"/>
    <x v="0"/>
    <s v="M"/>
    <s v="Apoyo al proceso presupuestario y para mejorar la eficiencia institucional"/>
    <s v="04_21"/>
    <x v="2"/>
    <n v="8"/>
    <x v="0"/>
    <s v="019"/>
    <x v="30"/>
    <s v="011_21"/>
    <x v="2"/>
    <x v="2"/>
    <x v="1"/>
    <x v="2"/>
    <x v="92"/>
    <x v="92"/>
    <n v="20000"/>
  </r>
  <r>
    <s v="1.1-00-21"/>
    <x v="0"/>
    <s v="NO"/>
    <x v="1"/>
    <x v="1"/>
    <x v="1"/>
    <x v="4"/>
    <x v="4"/>
    <x v="9"/>
    <x v="9"/>
    <s v="R"/>
    <s v="Específicos"/>
    <s v="07_21"/>
    <x v="7"/>
    <n v="4"/>
    <x v="7"/>
    <s v="038"/>
    <x v="33"/>
    <s v="021_21"/>
    <x v="22"/>
    <x v="2"/>
    <x v="1"/>
    <x v="2"/>
    <x v="93"/>
    <x v="93"/>
    <n v="50000"/>
  </r>
  <r>
    <s v="1.1-00-21"/>
    <x v="0"/>
    <s v="NO"/>
    <x v="0"/>
    <x v="0"/>
    <x v="0"/>
    <x v="1"/>
    <x v="1"/>
    <x v="6"/>
    <x v="6"/>
    <s v="R"/>
    <s v="Específicos"/>
    <s v="02_21"/>
    <x v="1"/>
    <n v="6"/>
    <x v="4"/>
    <s v="013"/>
    <x v="55"/>
    <s v="008_21"/>
    <x v="15"/>
    <x v="0"/>
    <x v="0"/>
    <x v="0"/>
    <x v="36"/>
    <x v="36"/>
    <n v="1500000"/>
  </r>
  <r>
    <s v="2.5-02-21"/>
    <x v="1"/>
    <s v="SI"/>
    <x v="0"/>
    <x v="0"/>
    <x v="0"/>
    <x v="1"/>
    <x v="1"/>
    <x v="6"/>
    <x v="6"/>
    <s v="R"/>
    <s v="Específicos"/>
    <s v="02_21"/>
    <x v="1"/>
    <n v="6"/>
    <x v="4"/>
    <s v="014"/>
    <x v="56"/>
    <s v="008_21"/>
    <x v="15"/>
    <x v="1"/>
    <x v="0"/>
    <x v="1"/>
    <x v="16"/>
    <x v="16"/>
    <n v="7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1_21"/>
    <x v="4"/>
    <n v="1"/>
    <x v="1"/>
    <s v="008"/>
    <x v="57"/>
    <s v="005_21"/>
    <x v="36"/>
    <x v="1"/>
    <x v="0"/>
    <x v="1"/>
    <x v="40"/>
    <x v="40"/>
    <n v="50000"/>
  </r>
  <r>
    <s v="1.1-00-21"/>
    <x v="0"/>
    <s v="NO"/>
    <x v="0"/>
    <x v="0"/>
    <x v="0"/>
    <x v="0"/>
    <x v="0"/>
    <x v="0"/>
    <x v="0"/>
    <s v="O"/>
    <s v="Apoyo a la función pública y al mejoramiento de la gestión"/>
    <s v="02_21"/>
    <x v="1"/>
    <n v="1"/>
    <x v="1"/>
    <s v="015"/>
    <x v="58"/>
    <s v="009_21"/>
    <x v="37"/>
    <x v="1"/>
    <x v="0"/>
    <x v="1"/>
    <x v="68"/>
    <x v="68"/>
    <n v="10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1_21"/>
    <x v="4"/>
    <n v="1"/>
    <x v="1"/>
    <s v="008"/>
    <x v="57"/>
    <s v="005_21"/>
    <x v="36"/>
    <x v="1"/>
    <x v="0"/>
    <x v="1"/>
    <x v="42"/>
    <x v="42"/>
    <n v="5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1_21"/>
    <x v="4"/>
    <n v="1"/>
    <x v="1"/>
    <s v="008"/>
    <x v="57"/>
    <s v="005_21"/>
    <x v="36"/>
    <x v="3"/>
    <x v="0"/>
    <x v="3"/>
    <x v="35"/>
    <x v="35"/>
    <n v="500000"/>
  </r>
  <r>
    <s v="1.1-00-21"/>
    <x v="0"/>
    <s v="NO"/>
    <x v="0"/>
    <x v="0"/>
    <x v="0"/>
    <x v="0"/>
    <x v="0"/>
    <x v="0"/>
    <x v="0"/>
    <s v="M"/>
    <s v="Apoyo al proceso presupuestario y para mejorar la eficiencia institucional"/>
    <s v="01_21"/>
    <x v="4"/>
    <n v="1"/>
    <x v="1"/>
    <s v="008"/>
    <x v="57"/>
    <s v="005_21"/>
    <x v="36"/>
    <x v="3"/>
    <x v="0"/>
    <x v="3"/>
    <x v="94"/>
    <x v="94"/>
    <n v="1000000"/>
  </r>
  <r>
    <s v="2.5-02-21"/>
    <x v="1"/>
    <s v="SI"/>
    <x v="1"/>
    <x v="0"/>
    <x v="0"/>
    <x v="0"/>
    <x v="0"/>
    <x v="0"/>
    <x v="0"/>
    <s v="K"/>
    <s v="Proyectos de Inversión"/>
    <s v="18_21"/>
    <x v="16"/>
    <n v="2"/>
    <x v="6"/>
    <s v="059"/>
    <x v="45"/>
    <s v="038_21"/>
    <x v="32"/>
    <x v="5"/>
    <x v="1"/>
    <x v="5"/>
    <x v="95"/>
    <x v="95"/>
    <n v="60000000"/>
  </r>
  <r>
    <s v="2.5-01-21"/>
    <x v="4"/>
    <s v="SI"/>
    <x v="1"/>
    <x v="0"/>
    <x v="0"/>
    <x v="0"/>
    <x v="0"/>
    <x v="0"/>
    <x v="0"/>
    <s v="K"/>
    <s v="Proyectos de Inversión"/>
    <s v="18_21"/>
    <x v="16"/>
    <n v="2"/>
    <x v="6"/>
    <s v="059"/>
    <x v="45"/>
    <s v="038_21"/>
    <x v="32"/>
    <x v="5"/>
    <x v="1"/>
    <x v="5"/>
    <x v="96"/>
    <x v="96"/>
    <n v="48707951"/>
  </r>
  <r>
    <s v="2.5-02-21"/>
    <x v="1"/>
    <s v="SI"/>
    <x v="1"/>
    <x v="0"/>
    <x v="0"/>
    <x v="0"/>
    <x v="0"/>
    <x v="0"/>
    <x v="0"/>
    <s v="K"/>
    <s v="Proyectos de Inversión"/>
    <s v="18_21"/>
    <x v="16"/>
    <n v="2"/>
    <x v="6"/>
    <s v="059"/>
    <x v="45"/>
    <s v="038_21"/>
    <x v="32"/>
    <x v="5"/>
    <x v="1"/>
    <x v="5"/>
    <x v="97"/>
    <x v="97"/>
    <n v="1292049"/>
  </r>
  <r>
    <s v="1.1-00-21"/>
    <x v="0"/>
    <s v="NO"/>
    <x v="1"/>
    <x v="0"/>
    <x v="0"/>
    <x v="0"/>
    <x v="0"/>
    <x v="0"/>
    <x v="0"/>
    <s v="M"/>
    <s v="Apoyo al proceso presupuestario y para mejorar la eficiencia institucional"/>
    <s v="04_21"/>
    <x v="2"/>
    <n v="8"/>
    <x v="0"/>
    <s v="019"/>
    <x v="30"/>
    <s v="011_21"/>
    <x v="2"/>
    <x v="5"/>
    <x v="1"/>
    <x v="5"/>
    <x v="98"/>
    <x v="98"/>
    <n v="96000000"/>
  </r>
  <r>
    <s v="2.5-02-21"/>
    <x v="1"/>
    <s v="SI"/>
    <x v="2"/>
    <x v="0"/>
    <x v="0"/>
    <x v="0"/>
    <x v="0"/>
    <x v="0"/>
    <x v="0"/>
    <s v="M"/>
    <s v="Apoyo al proceso presupuestario y para mejorar la eficiencia institucional"/>
    <s v="04_21"/>
    <x v="2"/>
    <n v="8"/>
    <x v="0"/>
    <s v="019"/>
    <x v="30"/>
    <s v="011_21"/>
    <x v="2"/>
    <x v="6"/>
    <x v="2"/>
    <x v="6"/>
    <x v="99"/>
    <x v="99"/>
    <n v="29861444.02"/>
  </r>
  <r>
    <s v="2.5-02-21"/>
    <x v="1"/>
    <s v="SI"/>
    <x v="2"/>
    <x v="0"/>
    <x v="0"/>
    <x v="0"/>
    <x v="0"/>
    <x v="0"/>
    <x v="0"/>
    <s v="M"/>
    <s v="Apoyo al proceso presupuestario y para mejorar la eficiencia institucional"/>
    <s v="04_21"/>
    <x v="2"/>
    <n v="8"/>
    <x v="0"/>
    <s v="019"/>
    <x v="30"/>
    <s v="011_21"/>
    <x v="2"/>
    <x v="6"/>
    <x v="2"/>
    <x v="6"/>
    <x v="100"/>
    <x v="100"/>
    <n v="2000000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ámica3" cacheId="0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>
  <location ref="A3:B9" firstHeaderRow="1" firstDataRow="1" firstDataCol="1"/>
  <pivotFields count="26">
    <pivotField showAll="0"/>
    <pivotField axis="axisRow" showAll="0">
      <items count="9">
        <item m="1" x="5"/>
        <item x="2"/>
        <item x="0"/>
        <item x="3"/>
        <item m="1" x="6"/>
        <item m="1" x="7"/>
        <item x="1"/>
        <item x="4"/>
        <item t="default"/>
      </items>
    </pivotField>
    <pivotField showAll="0"/>
    <pivotField showAll="0"/>
    <pivotField showAll="0" defaultSubtotal="0"/>
    <pivotField showAll="0" defaultSubtotal="0"/>
    <pivotField showAll="0" defaultSubtotal="0"/>
    <pivotField showAll="0" defaultSubtota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 defaultSubtotal="0"/>
    <pivotField showAll="0"/>
    <pivotField showAll="0"/>
    <pivotField showAll="0"/>
    <pivotField dataField="1" numFmtId="4" showAll="0"/>
  </pivotFields>
  <rowFields count="1">
    <field x="1"/>
  </rowFields>
  <rowItems count="6">
    <i>
      <x v="1"/>
    </i>
    <i>
      <x v="2"/>
    </i>
    <i>
      <x v="3"/>
    </i>
    <i>
      <x v="6"/>
    </i>
    <i>
      <x v="7"/>
    </i>
    <i t="grand">
      <x/>
    </i>
  </rowItems>
  <colItems count="1">
    <i/>
  </colItems>
  <dataFields count="1">
    <dataField name="Suma de Presupuesto 2021" fld="25" baseField="0" baseItem="0" numFmtId="43"/>
  </dataFields>
  <formats count="1">
    <format dxfId="284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Tabla dinámica2" cacheId="0" applyNumberFormats="0" applyBorderFormats="0" applyFontFormats="0" applyPatternFormats="0" applyAlignmentFormats="0" applyWidthHeightFormats="1" dataCaption="Valores" updatedVersion="4" minRefreshableVersion="3" useAutoFormatting="1" colGrandTotals="0" itemPrintTitles="1" createdVersion="4" indent="0" compact="0" compactData="0" multipleFieldFilters="0">
  <location ref="A3:C11" firstHeaderRow="1" firstDataRow="1" firstDataCol="2"/>
  <pivotFields count="26"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name=" Capítulo" axis="axisRow" compact="0" outline="0" showAll="0" defaultSubtotal="0">
      <items count="7">
        <item x="4"/>
        <item x="0"/>
        <item x="1"/>
        <item x="3"/>
        <item x="2"/>
        <item x="5"/>
        <item x="6"/>
      </items>
    </pivotField>
    <pivotField compact="0" outline="0" showAll="0" defaultSubtotal="0"/>
    <pivotField axis="axisRow" compact="0" outline="0" showAll="0" defaultSubtotal="0">
      <items count="7">
        <item x="2"/>
        <item x="6"/>
        <item x="5"/>
        <item x="0"/>
        <item x="1"/>
        <item x="4"/>
        <item x="3"/>
      </items>
    </pivotField>
    <pivotField compact="0" outline="0" showAll="0" defaultSubtotal="0"/>
    <pivotField compact="0" outline="0" showAll="0" defaultSubtotal="0"/>
    <pivotField dataField="1" compact="0" numFmtId="4" outline="0" showAll="0" defaultSubtotal="0"/>
  </pivotFields>
  <rowFields count="2">
    <field x="20"/>
    <field x="22"/>
  </rowFields>
  <rowItems count="8">
    <i>
      <x/>
      <x v="5"/>
    </i>
    <i>
      <x v="1"/>
      <x v="3"/>
    </i>
    <i>
      <x v="2"/>
      <x v="4"/>
    </i>
    <i>
      <x v="3"/>
      <x v="6"/>
    </i>
    <i>
      <x v="4"/>
      <x/>
    </i>
    <i>
      <x v="5"/>
      <x v="2"/>
    </i>
    <i>
      <x v="6"/>
      <x v="1"/>
    </i>
    <i t="grand">
      <x/>
    </i>
  </rowItems>
  <colItems count="1">
    <i/>
  </colItems>
  <dataFields count="1">
    <dataField name=" Presupuesto 2021" fld="25" baseField="0" baseItem="0"/>
  </dataFields>
  <formats count="8">
    <format dxfId="283">
      <pivotArea field="20" type="button" dataOnly="0" labelOnly="1" outline="0" axis="axisRow" fieldPosition="0"/>
    </format>
    <format dxfId="282">
      <pivotArea field="22" type="button" dataOnly="0" labelOnly="1" outline="0" axis="axisRow" fieldPosition="1"/>
    </format>
    <format dxfId="281">
      <pivotArea dataOnly="0" labelOnly="1" outline="0" axis="axisValues" fieldPosition="0"/>
    </format>
    <format dxfId="280">
      <pivotArea grandRow="1" outline="0" collapsedLevelsAreSubtotals="1" fieldPosition="0"/>
    </format>
    <format dxfId="279">
      <pivotArea dataOnly="0" labelOnly="1" grandRow="1" outline="0" fieldPosition="0"/>
    </format>
    <format dxfId="278">
      <pivotArea type="all" dataOnly="0" outline="0" fieldPosition="0"/>
    </format>
    <format dxfId="277">
      <pivotArea dataOnly="0" labelOnly="1" outline="0" fieldPosition="0">
        <references count="1">
          <reference field="20" count="6">
            <x v="0"/>
            <x v="1"/>
            <x v="2"/>
            <x v="3"/>
            <x v="4"/>
            <x v="5"/>
          </reference>
        </references>
      </pivotArea>
    </format>
    <format dxfId="276">
      <pivotArea dataOnly="0" labelOnly="1" outline="0" fieldPosition="0">
        <references count="1">
          <reference field="20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3.xml><?xml version="1.0" encoding="utf-8"?>
<pivotTableDefinition xmlns="http://schemas.openxmlformats.org/spreadsheetml/2006/main" name="Tabla dinámica1" cacheId="0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rowHeaderCaption="Fuente de Financiamiento">
  <location ref="A3:B9" firstHeaderRow="1" firstDataRow="1" firstDataCol="1"/>
  <pivotFields count="26">
    <pivotField showAll="0"/>
    <pivotField axis="axisRow" showAll="0">
      <items count="9">
        <item m="1" x="6"/>
        <item x="1"/>
        <item m="1" x="7"/>
        <item x="4"/>
        <item x="3"/>
        <item x="2"/>
        <item x="0"/>
        <item m="1" x="5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numFmtId="4" showAll="0"/>
  </pivotFields>
  <rowFields count="1">
    <field x="1"/>
  </rowFields>
  <rowItems count="6">
    <i>
      <x v="1"/>
    </i>
    <i>
      <x v="3"/>
    </i>
    <i>
      <x v="4"/>
    </i>
    <i>
      <x v="5"/>
    </i>
    <i>
      <x v="6"/>
    </i>
    <i t="grand">
      <x/>
    </i>
  </rowItems>
  <colItems count="1">
    <i/>
  </colItems>
  <dataFields count="1">
    <dataField name=" Presupuesto 2021" fld="25" baseField="0" baseItem="0" numFmtId="43"/>
  </dataFields>
  <formats count="5">
    <format dxfId="275">
      <pivotArea field="1" type="button" dataOnly="0" labelOnly="1" outline="0" axis="axisRow" fieldPosition="0"/>
    </format>
    <format dxfId="274">
      <pivotArea dataOnly="0" labelOnly="1" outline="0" axis="axisValues" fieldPosition="0"/>
    </format>
    <format dxfId="273">
      <pivotArea grandRow="1" outline="0" collapsedLevelsAreSubtotals="1" fieldPosition="0"/>
    </format>
    <format dxfId="272">
      <pivotArea dataOnly="0" labelOnly="1" grandRow="1" outline="0" fieldPosition="0"/>
    </format>
    <format dxfId="271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4.xml><?xml version="1.0" encoding="utf-8"?>
<pivotTableDefinition xmlns="http://schemas.openxmlformats.org/spreadsheetml/2006/main" name="Tabla dinámica1" cacheId="0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compact="0" compactData="0" multipleFieldFilters="0" rowHeaderCaption="Descripción">
  <location ref="A3:C6" firstHeaderRow="1" firstDataRow="1" firstDataCol="2" rowPageCount="1" colPageCount="1"/>
  <pivotFields count="26"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Page" compact="0" outline="0" multipleItemSelectionAllowed="1" showAll="0" defaultSubtotal="0">
      <items count="7">
        <item h="1" x="4"/>
        <item h="1" x="0"/>
        <item h="1" x="1"/>
        <item h="1" x="3"/>
        <item h="1" x="2"/>
        <item h="1" x="5"/>
        <item x="6"/>
      </items>
    </pivotField>
    <pivotField compact="0" outline="0" showAll="0" defaultSubtotal="0"/>
    <pivotField compact="0" outline="0" showAll="0" defaultSubtotal="0"/>
    <pivotField axis="axisRow" compact="0" outline="0" showAll="0" defaultSubtotal="0">
      <items count="101">
        <item x="72"/>
        <item x="52"/>
        <item x="53"/>
        <item x="84"/>
        <item x="71"/>
        <item x="59"/>
        <item x="75"/>
        <item x="83"/>
        <item x="62"/>
        <item x="65"/>
        <item x="70"/>
        <item x="58"/>
        <item x="73"/>
        <item x="77"/>
        <item x="61"/>
        <item x="74"/>
        <item x="41"/>
        <item x="0"/>
        <item x="20"/>
        <item x="1"/>
        <item x="66"/>
        <item x="25"/>
        <item x="26"/>
        <item x="2"/>
        <item x="37"/>
        <item x="3"/>
        <item x="4"/>
        <item x="5"/>
        <item x="81"/>
        <item x="6"/>
        <item x="44"/>
        <item x="49"/>
        <item x="32"/>
        <item x="7"/>
        <item x="63"/>
        <item x="36"/>
        <item x="79"/>
        <item x="8"/>
        <item x="9"/>
        <item x="10"/>
        <item x="11"/>
        <item x="12"/>
        <item x="13"/>
        <item x="23"/>
        <item x="14"/>
        <item x="15"/>
        <item x="16"/>
        <item x="34"/>
        <item x="60"/>
        <item x="17"/>
        <item x="87"/>
        <item x="19"/>
        <item x="22"/>
        <item x="21"/>
        <item x="27"/>
        <item x="88"/>
        <item x="38"/>
        <item x="68"/>
        <item x="69"/>
        <item x="28"/>
        <item x="30"/>
        <item x="31"/>
        <item x="33"/>
        <item x="55"/>
        <item x="39"/>
        <item x="18"/>
        <item x="29"/>
        <item x="76"/>
        <item x="64"/>
        <item x="43"/>
        <item x="51"/>
        <item x="57"/>
        <item x="40"/>
        <item x="42"/>
        <item x="90"/>
        <item x="56"/>
        <item x="45"/>
        <item x="46"/>
        <item x="47"/>
        <item x="85"/>
        <item x="86"/>
        <item x="50"/>
        <item x="48"/>
        <item x="89"/>
        <item x="82"/>
        <item x="35"/>
        <item x="54"/>
        <item x="94"/>
        <item x="92"/>
        <item x="93"/>
        <item x="91"/>
        <item x="67"/>
        <item x="24"/>
        <item x="78"/>
        <item x="80"/>
        <item x="95"/>
        <item x="96"/>
        <item x="97"/>
        <item x="98"/>
        <item x="99"/>
        <item x="100"/>
      </items>
    </pivotField>
    <pivotField axis="axisRow" compact="0" outline="0" showAll="0" defaultSubtotal="0">
      <items count="101">
        <item x="99"/>
        <item x="58"/>
        <item x="70"/>
        <item x="73"/>
        <item x="14"/>
        <item x="16"/>
        <item x="34"/>
        <item x="15"/>
        <item x="4"/>
        <item x="54"/>
        <item x="94"/>
        <item x="35"/>
        <item x="37"/>
        <item x="7"/>
        <item x="31"/>
        <item x="83"/>
        <item x="33"/>
        <item x="96"/>
        <item x="97"/>
        <item x="62"/>
        <item x="65"/>
        <item x="72"/>
        <item x="64"/>
        <item x="85"/>
        <item x="50"/>
        <item x="95"/>
        <item x="98"/>
        <item x="11"/>
        <item x="91"/>
        <item x="93"/>
        <item x="6"/>
        <item x="90"/>
        <item x="56"/>
        <item x="59"/>
        <item x="8"/>
        <item x="75"/>
        <item x="74"/>
        <item x="46"/>
        <item x="77"/>
        <item x="55"/>
        <item x="18"/>
        <item x="100"/>
        <item x="80"/>
        <item x="0"/>
        <item x="3"/>
        <item x="20"/>
        <item x="49"/>
        <item x="41"/>
        <item x="44"/>
        <item x="92"/>
        <item x="61"/>
        <item x="60"/>
        <item x="67"/>
        <item x="5"/>
        <item x="26"/>
        <item x="32"/>
        <item x="40"/>
        <item x="86"/>
        <item x="79"/>
        <item x="36"/>
        <item x="71"/>
        <item x="66"/>
        <item x="1"/>
        <item x="2"/>
        <item x="81"/>
        <item x="25"/>
        <item x="9"/>
        <item x="10"/>
        <item x="39"/>
        <item x="84"/>
        <item x="30"/>
        <item x="28"/>
        <item x="47"/>
        <item x="57"/>
        <item x="21"/>
        <item x="22"/>
        <item x="69"/>
        <item x="19"/>
        <item x="43"/>
        <item x="87"/>
        <item x="76"/>
        <item x="51"/>
        <item x="29"/>
        <item x="27"/>
        <item x="13"/>
        <item x="88"/>
        <item x="68"/>
        <item x="45"/>
        <item x="17"/>
        <item x="23"/>
        <item x="38"/>
        <item x="78"/>
        <item x="82"/>
        <item x="52"/>
        <item x="53"/>
        <item x="12"/>
        <item x="24"/>
        <item x="89"/>
        <item x="48"/>
        <item x="63"/>
        <item x="42"/>
      </items>
    </pivotField>
    <pivotField dataField="1" compact="0" numFmtId="4" outline="0" showAll="0" defaultSubtotal="0"/>
  </pivotFields>
  <rowFields count="2">
    <field x="23"/>
    <field x="24"/>
  </rowFields>
  <rowItems count="3">
    <i>
      <x v="99"/>
      <x/>
    </i>
    <i>
      <x v="100"/>
      <x v="41"/>
    </i>
    <i t="grand">
      <x/>
    </i>
  </rowItems>
  <colItems count="1">
    <i/>
  </colItems>
  <pageFields count="1">
    <pageField fld="20" hier="-1"/>
  </pageFields>
  <dataFields count="1">
    <dataField name=" Presupuesto 2021" fld="25" baseField="0" baseItem="0" numFmtId="43"/>
  </dataFields>
  <formats count="8">
    <format dxfId="270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69">
      <pivotArea grandRow="1" outline="0" collapsedLevelsAreSubtotals="1" fieldPosition="0"/>
    </format>
    <format dxfId="268">
      <pivotArea dataOnly="0" labelOnly="1" grandRow="1" outline="0" fieldPosition="0"/>
    </format>
    <format dxfId="267">
      <pivotArea outline="0" collapsedLevelsAreSubtotals="1" fieldPosition="0">
        <references count="1">
          <reference field="4294967294" count="1" selected="0">
            <x v="0"/>
          </reference>
        </references>
      </pivotArea>
    </format>
    <format dxfId="266">
      <pivotArea field="23" type="button" dataOnly="0" labelOnly="1" outline="0" axis="axisRow" fieldPosition="0"/>
    </format>
    <format dxfId="265">
      <pivotArea field="23" type="button" dataOnly="0" labelOnly="1" outline="0" axis="axisRow" fieldPosition="0"/>
    </format>
    <format dxfId="264">
      <pivotArea field="24" type="button" dataOnly="0" labelOnly="1" outline="0" axis="axisRow" fieldPosition="1"/>
    </format>
    <format dxfId="263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5.xml><?xml version="1.0" encoding="utf-8"?>
<pivotTableDefinition xmlns="http://schemas.openxmlformats.org/spreadsheetml/2006/main" name="Tabla dinámica3" cacheId="0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rowHeaderCaption="Dependencia / Centro Costos">
  <location ref="A3:B60" firstHeaderRow="1" firstDataRow="1" firstDataCol="1"/>
  <pivotFields count="26">
    <pivotField showAll="0"/>
    <pivotField showAll="0"/>
    <pivotField showAll="0"/>
    <pivotField showAll="0"/>
    <pivotField showAll="0" defaultSubtotal="0"/>
    <pivotField showAll="0" defaultSubtotal="0"/>
    <pivotField showAll="0" defaultSubtotal="0"/>
    <pivotField showAll="0" defaultSubtotal="0"/>
    <pivotField showAll="0"/>
    <pivotField showAll="0"/>
    <pivotField showAll="0"/>
    <pivotField showAll="0"/>
    <pivotField showAll="0"/>
    <pivotField axis="axisRow" showAll="0">
      <items count="19">
        <item x="12"/>
        <item x="5"/>
        <item x="14"/>
        <item x="8"/>
        <item x="9"/>
        <item x="16"/>
        <item x="6"/>
        <item x="7"/>
        <item x="13"/>
        <item x="17"/>
        <item x="11"/>
        <item x="15"/>
        <item x="0"/>
        <item x="4"/>
        <item x="1"/>
        <item x="3"/>
        <item x="10"/>
        <item x="2"/>
        <item t="default"/>
      </items>
    </pivotField>
    <pivotField showAll="0"/>
    <pivotField showAll="0"/>
    <pivotField showAll="0"/>
    <pivotField showAll="0"/>
    <pivotField showAll="0"/>
    <pivotField axis="axisRow" showAll="0">
      <items count="39">
        <item x="21"/>
        <item x="5"/>
        <item x="24"/>
        <item x="8"/>
        <item x="6"/>
        <item x="4"/>
        <item x="1"/>
        <item x="3"/>
        <item x="34"/>
        <item x="7"/>
        <item x="10"/>
        <item x="11"/>
        <item x="9"/>
        <item x="0"/>
        <item x="28"/>
        <item x="20"/>
        <item x="13"/>
        <item x="30"/>
        <item x="2"/>
        <item x="25"/>
        <item x="26"/>
        <item x="32"/>
        <item x="12"/>
        <item x="14"/>
        <item x="35"/>
        <item x="15"/>
        <item x="17"/>
        <item x="29"/>
        <item x="16"/>
        <item x="33"/>
        <item x="27"/>
        <item x="37"/>
        <item x="23"/>
        <item x="31"/>
        <item x="19"/>
        <item x="36"/>
        <item x="18"/>
        <item x="22"/>
        <item t="default"/>
      </items>
    </pivotField>
    <pivotField showAll="0"/>
    <pivotField showAll="0" defaultSubtotal="0"/>
    <pivotField showAll="0"/>
    <pivotField showAll="0"/>
    <pivotField showAll="0"/>
    <pivotField dataField="1" numFmtId="4" showAll="0"/>
  </pivotFields>
  <rowFields count="2">
    <field x="13"/>
    <field x="19"/>
  </rowFields>
  <rowItems count="57">
    <i>
      <x/>
    </i>
    <i r="1">
      <x/>
    </i>
    <i>
      <x v="1"/>
    </i>
    <i r="1">
      <x v="1"/>
    </i>
    <i>
      <x v="2"/>
    </i>
    <i r="1">
      <x v="2"/>
    </i>
    <i>
      <x v="3"/>
    </i>
    <i r="1">
      <x v="3"/>
    </i>
    <i r="1">
      <x v="17"/>
    </i>
    <i r="1">
      <x v="29"/>
    </i>
    <i>
      <x v="4"/>
    </i>
    <i r="1">
      <x v="10"/>
    </i>
    <i r="1">
      <x v="11"/>
    </i>
    <i r="1">
      <x v="26"/>
    </i>
    <i>
      <x v="5"/>
    </i>
    <i r="1">
      <x v="14"/>
    </i>
    <i r="1">
      <x v="21"/>
    </i>
    <i>
      <x v="6"/>
    </i>
    <i r="1">
      <x v="4"/>
    </i>
    <i r="1">
      <x v="8"/>
    </i>
    <i r="1">
      <x v="24"/>
    </i>
    <i>
      <x v="7"/>
    </i>
    <i r="1">
      <x v="9"/>
    </i>
    <i r="1">
      <x v="12"/>
    </i>
    <i r="1">
      <x v="22"/>
    </i>
    <i r="1">
      <x v="23"/>
    </i>
    <i r="1">
      <x v="28"/>
    </i>
    <i r="1">
      <x v="37"/>
    </i>
    <i>
      <x v="8"/>
    </i>
    <i r="1">
      <x v="32"/>
    </i>
    <i>
      <x v="9"/>
    </i>
    <i r="1">
      <x v="33"/>
    </i>
    <i>
      <x v="10"/>
    </i>
    <i r="1">
      <x v="34"/>
    </i>
    <i>
      <x v="11"/>
    </i>
    <i r="1">
      <x v="20"/>
    </i>
    <i r="1">
      <x v="30"/>
    </i>
    <i>
      <x v="12"/>
    </i>
    <i r="1">
      <x v="13"/>
    </i>
    <i>
      <x v="13"/>
    </i>
    <i r="1">
      <x v="5"/>
    </i>
    <i r="1">
      <x v="15"/>
    </i>
    <i r="1">
      <x v="19"/>
    </i>
    <i r="1">
      <x v="27"/>
    </i>
    <i r="1">
      <x v="35"/>
    </i>
    <i>
      <x v="14"/>
    </i>
    <i r="1">
      <x v="6"/>
    </i>
    <i r="1">
      <x v="16"/>
    </i>
    <i r="1">
      <x v="25"/>
    </i>
    <i r="1">
      <x v="31"/>
    </i>
    <i>
      <x v="15"/>
    </i>
    <i r="1">
      <x v="7"/>
    </i>
    <i>
      <x v="16"/>
    </i>
    <i r="1">
      <x v="36"/>
    </i>
    <i>
      <x v="17"/>
    </i>
    <i r="1">
      <x v="18"/>
    </i>
    <i t="grand">
      <x/>
    </i>
  </rowItems>
  <colItems count="1">
    <i/>
  </colItems>
  <dataFields count="1">
    <dataField name=" Presupuesto 2021" fld="25" baseField="0" baseItem="0" numFmtId="43"/>
  </dataFields>
  <formats count="5">
    <format dxfId="262">
      <pivotArea field="13" type="button" dataOnly="0" labelOnly="1" outline="0" axis="axisRow" fieldPosition="0"/>
    </format>
    <format dxfId="261">
      <pivotArea dataOnly="0" labelOnly="1" outline="0" axis="axisValues" fieldPosition="0"/>
    </format>
    <format dxfId="260">
      <pivotArea grandRow="1" outline="0" collapsedLevelsAreSubtotals="1" fieldPosition="0"/>
    </format>
    <format dxfId="259">
      <pivotArea dataOnly="0" labelOnly="1" grandRow="1" outline="0" fieldPosition="0"/>
    </format>
    <format dxfId="258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6.xml><?xml version="1.0" encoding="utf-8"?>
<pivotTableDefinition xmlns="http://schemas.openxmlformats.org/spreadsheetml/2006/main" name="Tabla dinámica4" cacheId="0" applyNumberFormats="0" applyBorderFormats="0" applyFontFormats="0" applyPatternFormats="0" applyAlignmentFormats="0" applyWidthHeightFormats="1" dataCaption="Valores" grandTotalCaption="Total General" updatedVersion="4" minRefreshableVersion="3" useAutoFormatting="1" itemPrintTitles="1" createdVersion="4" indent="0" compact="0" compactData="0" multipleFieldFilters="0">
  <location ref="A3:F12" firstHeaderRow="1" firstDataRow="2" firstDataCol="2"/>
  <pivotFields count="26"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name=" Capítulo" axis="axisRow" compact="0" outline="0" showAll="0" defaultSubtotal="0">
      <items count="7">
        <item x="4"/>
        <item x="0"/>
        <item x="1"/>
        <item x="3"/>
        <item x="2"/>
        <item x="5"/>
        <item x="6"/>
      </items>
    </pivotField>
    <pivotField axis="axisCol" compact="0" outline="0" showAll="0" defaultSubtotal="0">
      <items count="3">
        <item x="2"/>
        <item x="0"/>
        <item x="1"/>
      </items>
    </pivotField>
    <pivotField axis="axisRow" compact="0" outline="0" showAll="0" defaultSubtotal="0">
      <items count="7">
        <item x="2"/>
        <item x="6"/>
        <item x="5"/>
        <item x="0"/>
        <item x="1"/>
        <item x="4"/>
        <item x="3"/>
      </items>
    </pivotField>
    <pivotField compact="0" outline="0" showAll="0" defaultSubtotal="0"/>
    <pivotField compact="0" outline="0" showAll="0" defaultSubtotal="0"/>
    <pivotField dataField="1" compact="0" numFmtId="4" outline="0" showAll="0" defaultSubtotal="0"/>
  </pivotFields>
  <rowFields count="2">
    <field x="20"/>
    <field x="22"/>
  </rowFields>
  <rowItems count="8">
    <i>
      <x/>
      <x v="5"/>
    </i>
    <i>
      <x v="1"/>
      <x v="3"/>
    </i>
    <i>
      <x v="2"/>
      <x v="4"/>
    </i>
    <i>
      <x v="3"/>
      <x v="6"/>
    </i>
    <i>
      <x v="4"/>
      <x/>
    </i>
    <i>
      <x v="5"/>
      <x v="2"/>
    </i>
    <i>
      <x v="6"/>
      <x v="1"/>
    </i>
    <i t="grand">
      <x/>
    </i>
  </rowItems>
  <colFields count="1">
    <field x="21"/>
  </colFields>
  <colItems count="4">
    <i>
      <x/>
    </i>
    <i>
      <x v="1"/>
    </i>
    <i>
      <x v="2"/>
    </i>
    <i t="grand">
      <x/>
    </i>
  </colItems>
  <dataFields count="1">
    <dataField name="Suma de Presupuesto 2021" fld="25" baseField="0" baseItem="0" numFmtId="43"/>
  </dataFields>
  <formats count="8">
    <format dxfId="257">
      <pivotArea outline="0" collapsedLevelsAreSubtotals="1" fieldPosition="0"/>
    </format>
    <format dxfId="256">
      <pivotArea dataOnly="0" labelOnly="1" fieldPosition="0">
        <references count="1">
          <reference field="21" count="1">
            <x v="0"/>
          </reference>
        </references>
      </pivotArea>
    </format>
    <format dxfId="255">
      <pivotArea field="20" type="button" dataOnly="0" labelOnly="1" outline="0" axis="axisRow" fieldPosition="0"/>
    </format>
    <format dxfId="254">
      <pivotArea field="22" type="button" dataOnly="0" labelOnly="1" outline="0" axis="axisRow" fieldPosition="1"/>
    </format>
    <format dxfId="253">
      <pivotArea dataOnly="0" labelOnly="1" outline="0" fieldPosition="0">
        <references count="1">
          <reference field="21" count="0"/>
        </references>
      </pivotArea>
    </format>
    <format dxfId="252">
      <pivotArea dataOnly="0" labelOnly="1" grandCol="1" outline="0" fieldPosition="0"/>
    </format>
    <format dxfId="251">
      <pivotArea grandRow="1" outline="0" collapsedLevelsAreSubtotals="1" fieldPosition="0"/>
    </format>
    <format dxfId="250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7.xml><?xml version="1.0" encoding="utf-8"?>
<pivotTableDefinition xmlns="http://schemas.openxmlformats.org/spreadsheetml/2006/main" name="Tabla dinámica1" cacheId="0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compact="0" compactData="0" multipleFieldFilters="0">
  <location ref="A3:G181" firstHeaderRow="1" firstDataRow="1" firstDataCol="6"/>
  <pivotFields count="26"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Row" compact="0" outline="0" showAll="0" defaultSubtotal="0">
      <items count="18">
        <item x="12"/>
        <item x="5"/>
        <item x="14"/>
        <item x="8"/>
        <item x="9"/>
        <item x="16"/>
        <item x="6"/>
        <item x="7"/>
        <item x="13"/>
        <item x="17"/>
        <item x="11"/>
        <item x="15"/>
        <item x="0"/>
        <item x="4"/>
        <item x="1"/>
        <item x="3"/>
        <item x="10"/>
        <item x="2"/>
      </items>
    </pivotField>
    <pivotField compact="0" outline="0" showAll="0" defaultSubtotal="0"/>
    <pivotField axis="axisRow" compact="0" outline="0" showAll="0" defaultSubtotal="0">
      <items count="9">
        <item x="4"/>
        <item x="3"/>
        <item x="1"/>
        <item x="5"/>
        <item x="7"/>
        <item x="6"/>
        <item x="0"/>
        <item x="8"/>
        <item x="2"/>
      </items>
    </pivotField>
    <pivotField compact="0" outline="0" showAll="0" defaultSubtotal="0"/>
    <pivotField axis="axisRow" compact="0" outline="0" showAll="0" defaultSubtotal="0">
      <items count="59">
        <item x="14"/>
        <item x="35"/>
        <item x="20"/>
        <item x="8"/>
        <item x="6"/>
        <item x="27"/>
        <item x="49"/>
        <item x="50"/>
        <item x="51"/>
        <item x="48"/>
        <item x="57"/>
        <item x="36"/>
        <item x="29"/>
        <item x="32"/>
        <item x="52"/>
        <item x="0"/>
        <item x="43"/>
        <item x="5"/>
        <item x="1"/>
        <item x="58"/>
        <item x="33"/>
        <item x="3"/>
        <item x="26"/>
        <item x="37"/>
        <item x="55"/>
        <item x="13"/>
        <item x="46"/>
        <item x="22"/>
        <item x="39"/>
        <item x="38"/>
        <item x="53"/>
        <item x="45"/>
        <item x="47"/>
        <item x="44"/>
        <item x="4"/>
        <item x="34"/>
        <item x="2"/>
        <item x="11"/>
        <item x="10"/>
        <item x="25"/>
        <item x="30"/>
        <item x="9"/>
        <item x="18"/>
        <item x="19"/>
        <item x="7"/>
        <item x="12"/>
        <item x="15"/>
        <item x="56"/>
        <item x="24"/>
        <item x="42"/>
        <item x="16"/>
        <item x="21"/>
        <item x="23"/>
        <item x="28"/>
        <item x="40"/>
        <item x="41"/>
        <item x="31"/>
        <item x="54"/>
        <item x="17"/>
      </items>
    </pivotField>
    <pivotField compact="0" outline="0" showAll="0" defaultSubtotal="0"/>
    <pivotField axis="axisRow" compact="0" outline="0" showAll="0" defaultSubtotal="0">
      <items count="38">
        <item x="21"/>
        <item x="5"/>
        <item x="24"/>
        <item x="8"/>
        <item x="6"/>
        <item x="4"/>
        <item x="1"/>
        <item x="3"/>
        <item x="34"/>
        <item x="7"/>
        <item x="10"/>
        <item x="11"/>
        <item x="9"/>
        <item x="0"/>
        <item x="28"/>
        <item x="20"/>
        <item x="13"/>
        <item x="30"/>
        <item x="2"/>
        <item x="25"/>
        <item x="26"/>
        <item x="32"/>
        <item x="12"/>
        <item x="14"/>
        <item x="35"/>
        <item x="15"/>
        <item x="17"/>
        <item x="29"/>
        <item x="16"/>
        <item x="33"/>
        <item x="27"/>
        <item x="37"/>
        <item x="23"/>
        <item x="31"/>
        <item x="19"/>
        <item x="36"/>
        <item x="18"/>
        <item x="22"/>
      </items>
    </pivotField>
    <pivotField compact="0" outline="0" showAll="0" defaultSubtotal="0"/>
    <pivotField compact="0" outline="0" showAll="0" defaultSubtotal="0"/>
    <pivotField compact="0" outline="0" showAll="0" defaultSubtotal="0"/>
    <pivotField axis="axisRow" compact="0" outline="0" showAll="0" defaultSubtotal="0">
      <items count="101">
        <item x="72"/>
        <item x="52"/>
        <item x="53"/>
        <item x="84"/>
        <item x="71"/>
        <item x="59"/>
        <item x="75"/>
        <item x="83"/>
        <item x="62"/>
        <item x="65"/>
        <item x="70"/>
        <item x="58"/>
        <item x="73"/>
        <item x="77"/>
        <item x="61"/>
        <item x="74"/>
        <item x="41"/>
        <item x="0"/>
        <item x="20"/>
        <item x="1"/>
        <item x="66"/>
        <item x="25"/>
        <item x="26"/>
        <item x="2"/>
        <item x="37"/>
        <item x="3"/>
        <item x="4"/>
        <item x="5"/>
        <item x="81"/>
        <item x="6"/>
        <item x="44"/>
        <item x="49"/>
        <item x="32"/>
        <item x="7"/>
        <item x="63"/>
        <item x="36"/>
        <item x="79"/>
        <item x="8"/>
        <item x="9"/>
        <item x="10"/>
        <item x="11"/>
        <item x="12"/>
        <item x="13"/>
        <item x="23"/>
        <item x="14"/>
        <item x="15"/>
        <item x="16"/>
        <item x="34"/>
        <item x="60"/>
        <item x="17"/>
        <item x="87"/>
        <item x="19"/>
        <item x="22"/>
        <item x="21"/>
        <item x="27"/>
        <item x="88"/>
        <item x="38"/>
        <item x="68"/>
        <item x="69"/>
        <item x="28"/>
        <item x="30"/>
        <item x="31"/>
        <item x="33"/>
        <item x="55"/>
        <item x="39"/>
        <item x="18"/>
        <item x="29"/>
        <item x="76"/>
        <item x="64"/>
        <item x="43"/>
        <item x="51"/>
        <item x="57"/>
        <item x="40"/>
        <item x="42"/>
        <item x="90"/>
        <item x="56"/>
        <item x="45"/>
        <item x="46"/>
        <item x="47"/>
        <item x="85"/>
        <item x="86"/>
        <item x="50"/>
        <item x="48"/>
        <item x="89"/>
        <item x="82"/>
        <item x="35"/>
        <item x="54"/>
        <item x="94"/>
        <item x="92"/>
        <item x="93"/>
        <item x="91"/>
        <item x="67"/>
        <item x="24"/>
        <item x="78"/>
        <item x="80"/>
        <item x="95"/>
        <item x="96"/>
        <item x="97"/>
        <item x="98"/>
        <item x="99"/>
        <item x="100"/>
      </items>
    </pivotField>
    <pivotField axis="axisRow" compact="0" outline="0" showAll="0" defaultSubtotal="0">
      <items count="101">
        <item x="99"/>
        <item x="58"/>
        <item x="70"/>
        <item x="73"/>
        <item x="14"/>
        <item x="16"/>
        <item x="34"/>
        <item x="15"/>
        <item x="4"/>
        <item x="54"/>
        <item x="94"/>
        <item x="35"/>
        <item x="37"/>
        <item x="7"/>
        <item x="31"/>
        <item x="83"/>
        <item x="33"/>
        <item x="96"/>
        <item x="97"/>
        <item x="62"/>
        <item x="65"/>
        <item x="72"/>
        <item x="64"/>
        <item x="85"/>
        <item x="50"/>
        <item x="95"/>
        <item x="98"/>
        <item x="11"/>
        <item x="91"/>
        <item x="93"/>
        <item x="6"/>
        <item x="90"/>
        <item x="56"/>
        <item x="59"/>
        <item x="8"/>
        <item x="75"/>
        <item x="74"/>
        <item x="46"/>
        <item x="77"/>
        <item x="55"/>
        <item x="18"/>
        <item x="100"/>
        <item x="80"/>
        <item x="0"/>
        <item x="3"/>
        <item x="20"/>
        <item x="49"/>
        <item x="41"/>
        <item x="44"/>
        <item x="92"/>
        <item x="61"/>
        <item x="60"/>
        <item x="67"/>
        <item x="5"/>
        <item x="26"/>
        <item x="32"/>
        <item x="40"/>
        <item x="86"/>
        <item x="79"/>
        <item x="36"/>
        <item x="71"/>
        <item x="66"/>
        <item x="1"/>
        <item x="2"/>
        <item x="81"/>
        <item x="25"/>
        <item x="9"/>
        <item x="10"/>
        <item x="39"/>
        <item x="84"/>
        <item x="30"/>
        <item x="28"/>
        <item x="47"/>
        <item x="57"/>
        <item x="21"/>
        <item x="22"/>
        <item x="69"/>
        <item x="19"/>
        <item x="43"/>
        <item x="87"/>
        <item x="76"/>
        <item x="51"/>
        <item x="29"/>
        <item x="27"/>
        <item x="13"/>
        <item x="88"/>
        <item x="68"/>
        <item x="45"/>
        <item x="17"/>
        <item x="23"/>
        <item x="38"/>
        <item x="78"/>
        <item x="82"/>
        <item x="52"/>
        <item x="53"/>
        <item x="12"/>
        <item x="24"/>
        <item x="89"/>
        <item x="48"/>
        <item x="63"/>
        <item x="42"/>
      </items>
    </pivotField>
    <pivotField dataField="1" compact="0" numFmtId="4" outline="0" showAll="0" defaultSubtotal="0"/>
  </pivotFields>
  <rowFields count="6">
    <field x="13"/>
    <field x="19"/>
    <field x="15"/>
    <field x="17"/>
    <field x="23"/>
    <field x="24"/>
  </rowFields>
  <rowItems count="178">
    <i>
      <x/>
      <x/>
      <x v="6"/>
      <x v="13"/>
      <x v="82"/>
      <x v="98"/>
    </i>
    <i>
      <x v="1"/>
      <x v="1"/>
      <x v="8"/>
      <x v="17"/>
      <x v="43"/>
      <x v="89"/>
    </i>
    <i r="4">
      <x v="72"/>
      <x v="56"/>
    </i>
    <i r="4">
      <x v="73"/>
      <x v="100"/>
    </i>
    <i r="3">
      <x v="22"/>
      <x v="19"/>
      <x v="62"/>
    </i>
    <i r="4">
      <x v="34"/>
      <x v="99"/>
    </i>
    <i r="4">
      <x v="36"/>
      <x v="58"/>
    </i>
    <i r="4">
      <x v="52"/>
      <x v="75"/>
    </i>
    <i r="4">
      <x v="81"/>
      <x v="24"/>
    </i>
    <i r="4">
      <x v="85"/>
      <x v="11"/>
    </i>
    <i>
      <x v="2"/>
      <x v="2"/>
      <x v="1"/>
      <x v="1"/>
      <x v="82"/>
      <x v="98"/>
    </i>
    <i>
      <x v="3"/>
      <x v="3"/>
      <x v="3"/>
      <x v="3"/>
      <x v="21"/>
      <x v="65"/>
    </i>
    <i r="4">
      <x v="22"/>
      <x v="54"/>
    </i>
    <i r="3">
      <x v="25"/>
      <x v="47"/>
      <x v="6"/>
    </i>
    <i r="4">
      <x v="75"/>
      <x v="32"/>
    </i>
    <i r="1">
      <x v="17"/>
      <x v="3"/>
      <x v="16"/>
      <x v="84"/>
      <x v="92"/>
    </i>
    <i r="3">
      <x v="26"/>
      <x v="84"/>
      <x v="92"/>
    </i>
    <i r="3">
      <x v="32"/>
      <x v="29"/>
      <x v="30"/>
    </i>
    <i r="1">
      <x v="29"/>
      <x v="3"/>
      <x v="9"/>
      <x v="84"/>
      <x v="92"/>
    </i>
    <i>
      <x v="4"/>
      <x v="10"/>
      <x/>
      <x v="38"/>
      <x v="66"/>
      <x v="82"/>
    </i>
    <i r="1">
      <x v="11"/>
      <x v="5"/>
      <x v="37"/>
      <x v="32"/>
      <x v="55"/>
    </i>
    <i r="4">
      <x v="56"/>
      <x v="90"/>
    </i>
    <i r="1">
      <x v="26"/>
      <x v="5"/>
      <x v="27"/>
      <x v="82"/>
      <x v="98"/>
    </i>
    <i>
      <x v="5"/>
      <x v="14"/>
      <x v="7"/>
      <x v="55"/>
      <x v="26"/>
      <x v="8"/>
    </i>
    <i r="4">
      <x v="28"/>
      <x v="64"/>
    </i>
    <i r="4">
      <x v="40"/>
      <x v="27"/>
    </i>
    <i r="4">
      <x v="47"/>
      <x v="6"/>
    </i>
    <i r="4">
      <x v="50"/>
      <x v="79"/>
    </i>
    <i r="4">
      <x v="55"/>
      <x v="85"/>
    </i>
    <i r="4">
      <x v="65"/>
      <x v="40"/>
    </i>
    <i r="4">
      <x v="77"/>
      <x v="37"/>
    </i>
    <i r="1">
      <x v="21"/>
      <x v="5"/>
      <x v="31"/>
      <x v="72"/>
      <x v="56"/>
    </i>
    <i r="4">
      <x v="73"/>
      <x v="100"/>
    </i>
    <i r="4">
      <x v="95"/>
      <x v="25"/>
    </i>
    <i r="4">
      <x v="96"/>
      <x v="17"/>
    </i>
    <i r="4">
      <x v="97"/>
      <x v="18"/>
    </i>
    <i>
      <x v="6"/>
      <x v="4"/>
      <x v="1"/>
      <x v="4"/>
      <x v="19"/>
      <x v="62"/>
    </i>
    <i r="3">
      <x v="5"/>
      <x v="86"/>
      <x v="9"/>
    </i>
    <i r="1">
      <x v="8"/>
      <x v="1"/>
      <x v="6"/>
      <x v="85"/>
      <x v="11"/>
    </i>
    <i r="1">
      <x v="24"/>
      <x v="1"/>
      <x v="7"/>
      <x v="85"/>
      <x v="11"/>
    </i>
    <i r="3">
      <x v="8"/>
      <x v="85"/>
      <x v="11"/>
    </i>
    <i r="3">
      <x v="14"/>
      <x v="85"/>
      <x v="11"/>
    </i>
    <i r="3">
      <x v="30"/>
      <x v="85"/>
      <x v="11"/>
    </i>
    <i r="3">
      <x v="57"/>
      <x v="46"/>
      <x v="5"/>
    </i>
    <i r="4">
      <x v="85"/>
      <x v="11"/>
    </i>
    <i>
      <x v="7"/>
      <x v="9"/>
      <x/>
      <x v="44"/>
      <x v="25"/>
      <x v="44"/>
    </i>
    <i r="4">
      <x v="40"/>
      <x v="27"/>
    </i>
    <i r="1">
      <x v="12"/>
      <x/>
      <x v="41"/>
      <x v="29"/>
      <x v="30"/>
    </i>
    <i r="4">
      <x v="37"/>
      <x v="34"/>
    </i>
    <i r="4">
      <x v="65"/>
      <x v="40"/>
    </i>
    <i r="1">
      <x v="22"/>
      <x/>
      <x v="45"/>
      <x v="37"/>
      <x v="34"/>
    </i>
    <i r="4">
      <x v="54"/>
      <x v="83"/>
    </i>
    <i r="3">
      <x v="46"/>
      <x v="47"/>
      <x v="6"/>
    </i>
    <i r="3">
      <x v="50"/>
      <x v="35"/>
      <x v="59"/>
    </i>
    <i r="1">
      <x v="23"/>
      <x/>
      <x v="42"/>
      <x v="24"/>
      <x v="12"/>
    </i>
    <i r="3">
      <x v="43"/>
      <x v="27"/>
      <x v="53"/>
    </i>
    <i r="4">
      <x v="47"/>
      <x v="6"/>
    </i>
    <i r="1">
      <x v="28"/>
      <x/>
      <x v="51"/>
      <x v="29"/>
      <x v="30"/>
    </i>
    <i r="4">
      <x v="30"/>
      <x v="48"/>
    </i>
    <i r="4">
      <x v="31"/>
      <x v="46"/>
    </i>
    <i r="4">
      <x v="56"/>
      <x v="90"/>
    </i>
    <i r="4">
      <x v="63"/>
      <x v="39"/>
    </i>
    <i r="4">
      <x v="66"/>
      <x v="82"/>
    </i>
    <i r="1">
      <x v="37"/>
      <x v="4"/>
      <x v="20"/>
      <x v="20"/>
      <x v="61"/>
    </i>
    <i r="4">
      <x v="30"/>
      <x v="48"/>
    </i>
    <i r="4">
      <x v="31"/>
      <x v="46"/>
    </i>
    <i r="4">
      <x v="37"/>
      <x v="34"/>
    </i>
    <i r="4">
      <x v="67"/>
      <x v="80"/>
    </i>
    <i r="4">
      <x v="89"/>
      <x v="29"/>
    </i>
    <i>
      <x v="8"/>
      <x v="32"/>
      <x v="2"/>
      <x v="35"/>
      <x v="82"/>
      <x v="98"/>
    </i>
    <i>
      <x v="9"/>
      <x v="33"/>
      <x v="1"/>
      <x v="33"/>
      <x v="82"/>
      <x v="98"/>
    </i>
    <i>
      <x v="10"/>
      <x v="34"/>
      <x v="6"/>
      <x v="12"/>
      <x v="82"/>
      <x v="98"/>
    </i>
    <i>
      <x v="11"/>
      <x v="20"/>
      <x v="7"/>
      <x v="29"/>
      <x v="56"/>
      <x v="90"/>
    </i>
    <i r="1">
      <x v="30"/>
      <x v="7"/>
      <x v="29"/>
      <x v="85"/>
      <x v="11"/>
    </i>
    <i>
      <x v="12"/>
      <x v="13"/>
      <x v="6"/>
      <x v="15"/>
      <x v="17"/>
      <x v="43"/>
    </i>
    <i r="4">
      <x v="19"/>
      <x v="62"/>
    </i>
    <i r="4">
      <x v="23"/>
      <x v="63"/>
    </i>
    <i r="4">
      <x v="25"/>
      <x v="44"/>
    </i>
    <i r="4">
      <x v="26"/>
      <x v="8"/>
    </i>
    <i r="4">
      <x v="27"/>
      <x v="53"/>
    </i>
    <i r="4">
      <x v="29"/>
      <x v="30"/>
    </i>
    <i r="4">
      <x v="33"/>
      <x v="13"/>
    </i>
    <i r="4">
      <x v="37"/>
      <x v="34"/>
    </i>
    <i r="4">
      <x v="38"/>
      <x v="66"/>
    </i>
    <i r="4">
      <x v="39"/>
      <x v="67"/>
    </i>
    <i r="4">
      <x v="40"/>
      <x v="27"/>
    </i>
    <i r="4">
      <x v="41"/>
      <x v="95"/>
    </i>
    <i r="4">
      <x v="42"/>
      <x v="84"/>
    </i>
    <i r="4">
      <x v="44"/>
      <x v="4"/>
    </i>
    <i r="4">
      <x v="45"/>
      <x v="7"/>
    </i>
    <i r="4">
      <x v="46"/>
      <x v="5"/>
    </i>
    <i r="4">
      <x v="49"/>
      <x v="88"/>
    </i>
    <i r="4">
      <x v="51"/>
      <x v="77"/>
    </i>
    <i r="4">
      <x v="52"/>
      <x v="75"/>
    </i>
    <i r="4">
      <x v="54"/>
      <x v="83"/>
    </i>
    <i r="4">
      <x v="59"/>
      <x v="71"/>
    </i>
    <i r="4">
      <x v="60"/>
      <x v="70"/>
    </i>
    <i r="4">
      <x v="61"/>
      <x v="14"/>
    </i>
    <i r="4">
      <x v="62"/>
      <x v="16"/>
    </i>
    <i r="4">
      <x v="64"/>
      <x v="68"/>
    </i>
    <i r="4">
      <x v="65"/>
      <x v="40"/>
    </i>
    <i r="4">
      <x v="69"/>
      <x v="78"/>
    </i>
    <i r="4">
      <x v="76"/>
      <x v="87"/>
    </i>
    <i r="4">
      <x v="77"/>
      <x v="37"/>
    </i>
    <i r="4">
      <x v="78"/>
      <x v="72"/>
    </i>
    <i r="4">
      <x v="81"/>
      <x v="24"/>
    </i>
    <i r="3">
      <x v="48"/>
      <x/>
      <x v="21"/>
    </i>
    <i r="4">
      <x v="1"/>
      <x v="93"/>
    </i>
    <i r="4">
      <x v="2"/>
      <x v="94"/>
    </i>
    <i r="4">
      <x v="3"/>
      <x v="69"/>
    </i>
    <i r="4">
      <x v="4"/>
      <x v="60"/>
    </i>
    <i r="4">
      <x v="5"/>
      <x v="33"/>
    </i>
    <i r="4">
      <x v="6"/>
      <x v="35"/>
    </i>
    <i r="4">
      <x v="7"/>
      <x v="15"/>
    </i>
    <i r="4">
      <x v="8"/>
      <x v="19"/>
    </i>
    <i r="4">
      <x v="9"/>
      <x v="20"/>
    </i>
    <i r="4">
      <x v="10"/>
      <x v="2"/>
    </i>
    <i r="4">
      <x v="11"/>
      <x v="1"/>
    </i>
    <i r="4">
      <x v="12"/>
      <x v="3"/>
    </i>
    <i r="4">
      <x v="13"/>
      <x v="38"/>
    </i>
    <i r="4">
      <x v="14"/>
      <x v="50"/>
    </i>
    <i r="4">
      <x v="15"/>
      <x v="36"/>
    </i>
    <i r="4">
      <x v="16"/>
      <x v="47"/>
    </i>
    <i r="4">
      <x v="48"/>
      <x v="51"/>
    </i>
    <i>
      <x v="13"/>
      <x v="5"/>
      <x v="6"/>
      <x v="34"/>
      <x v="53"/>
      <x v="74"/>
    </i>
    <i r="3">
      <x v="52"/>
      <x v="70"/>
      <x v="81"/>
    </i>
    <i r="4">
      <x v="71"/>
      <x v="73"/>
    </i>
    <i r="1">
      <x v="15"/>
      <x v="6"/>
      <x v="56"/>
      <x v="68"/>
      <x v="22"/>
    </i>
    <i r="1">
      <x v="19"/>
      <x v="6"/>
      <x v="11"/>
      <x v="91"/>
      <x v="52"/>
    </i>
    <i r="3">
      <x v="28"/>
      <x v="41"/>
      <x v="95"/>
    </i>
    <i r="3">
      <x v="54"/>
      <x v="56"/>
      <x v="90"/>
    </i>
    <i r="4">
      <x v="93"/>
      <x v="91"/>
    </i>
    <i r="4">
      <x v="94"/>
      <x v="42"/>
    </i>
    <i r="1">
      <x v="27"/>
      <x v="1"/>
      <x v="49"/>
      <x v="19"/>
      <x v="62"/>
    </i>
    <i r="4">
      <x v="48"/>
      <x v="51"/>
    </i>
    <i r="4">
      <x v="74"/>
      <x v="31"/>
    </i>
    <i r="4">
      <x v="75"/>
      <x v="32"/>
    </i>
    <i r="1">
      <x v="35"/>
      <x v="2"/>
      <x v="10"/>
      <x v="72"/>
      <x v="56"/>
    </i>
    <i r="4">
      <x v="73"/>
      <x v="100"/>
    </i>
    <i r="4">
      <x v="85"/>
      <x v="11"/>
    </i>
    <i r="4">
      <x v="87"/>
      <x v="10"/>
    </i>
    <i>
      <x v="14"/>
      <x v="6"/>
      <x v="2"/>
      <x v="18"/>
      <x v="65"/>
      <x v="40"/>
    </i>
    <i r="4">
      <x v="92"/>
      <x v="96"/>
    </i>
    <i r="1">
      <x v="16"/>
      <x v="2"/>
      <x/>
      <x v="85"/>
      <x v="11"/>
    </i>
    <i r="3">
      <x v="58"/>
      <x v="85"/>
      <x v="11"/>
    </i>
    <i r="1">
      <x v="25"/>
      <x/>
      <x v="2"/>
      <x v="16"/>
      <x v="47"/>
    </i>
    <i r="4">
      <x v="19"/>
      <x v="62"/>
    </i>
    <i r="4">
      <x v="38"/>
      <x v="66"/>
    </i>
    <i r="4">
      <x v="65"/>
      <x v="40"/>
    </i>
    <i r="3">
      <x v="23"/>
      <x v="30"/>
      <x v="48"/>
    </i>
    <i r="4">
      <x v="31"/>
      <x v="46"/>
    </i>
    <i r="4">
      <x v="37"/>
      <x v="34"/>
    </i>
    <i r="4">
      <x v="90"/>
      <x v="28"/>
    </i>
    <i r="4">
      <x v="91"/>
      <x v="52"/>
    </i>
    <i r="3">
      <x v="24"/>
      <x v="35"/>
      <x v="59"/>
    </i>
    <i r="3">
      <x v="47"/>
      <x v="46"/>
      <x v="5"/>
    </i>
    <i r="1">
      <x v="31"/>
      <x v="2"/>
      <x v="19"/>
      <x v="57"/>
      <x v="86"/>
    </i>
    <i>
      <x v="15"/>
      <x v="7"/>
      <x v="2"/>
      <x v="21"/>
      <x v="18"/>
      <x v="45"/>
    </i>
    <i r="4">
      <x v="49"/>
      <x v="88"/>
    </i>
    <i>
      <x v="16"/>
      <x v="36"/>
      <x v="2"/>
      <x v="53"/>
      <x v="82"/>
      <x v="98"/>
    </i>
    <i>
      <x v="17"/>
      <x v="18"/>
      <x v="6"/>
      <x v="36"/>
      <x v="18"/>
      <x v="45"/>
    </i>
    <i r="3">
      <x v="39"/>
      <x v="43"/>
      <x v="89"/>
    </i>
    <i r="4">
      <x v="49"/>
      <x v="88"/>
    </i>
    <i r="4">
      <x v="51"/>
      <x v="77"/>
    </i>
    <i r="3">
      <x v="40"/>
      <x v="48"/>
      <x v="51"/>
    </i>
    <i r="4">
      <x v="57"/>
      <x v="86"/>
    </i>
    <i r="4">
      <x v="58"/>
      <x v="76"/>
    </i>
    <i r="4">
      <x v="62"/>
      <x v="16"/>
    </i>
    <i r="4">
      <x v="75"/>
      <x v="32"/>
    </i>
    <i r="4">
      <x v="79"/>
      <x v="23"/>
    </i>
    <i r="4">
      <x v="80"/>
      <x v="57"/>
    </i>
    <i r="4">
      <x v="82"/>
      <x v="98"/>
    </i>
    <i r="4">
      <x v="83"/>
      <x v="97"/>
    </i>
    <i r="4">
      <x v="88"/>
      <x v="49"/>
    </i>
    <i r="4">
      <x v="98"/>
      <x v="26"/>
    </i>
    <i r="4">
      <x v="99"/>
      <x/>
    </i>
    <i r="4">
      <x v="100"/>
      <x v="41"/>
    </i>
    <i t="grand">
      <x/>
    </i>
  </rowItems>
  <colItems count="1">
    <i/>
  </colItems>
  <dataFields count="1">
    <dataField name="Suma de Presupuesto 2021" fld="25" baseField="0" baseItem="0"/>
  </dataFields>
  <formats count="230">
    <format dxfId="249">
      <pivotArea field="13" type="button" dataOnly="0" labelOnly="1" outline="0" axis="axisRow" fieldPosition="0"/>
    </format>
    <format dxfId="248">
      <pivotArea grandRow="1" outline="0" collapsedLevelsAreSubtotals="1" fieldPosition="0"/>
    </format>
    <format dxfId="247">
      <pivotArea dataOnly="0" labelOnly="1" grandRow="1" outline="0" fieldPosition="0"/>
    </format>
    <format dxfId="246">
      <pivotArea field="13" type="button" dataOnly="0" labelOnly="1" outline="0" axis="axisRow" fieldPosition="0"/>
    </format>
    <format dxfId="245">
      <pivotArea dataOnly="0" labelOnly="1" outline="0" fieldPosition="0">
        <references count="1">
          <reference field="13" count="1">
            <x v="0"/>
          </reference>
        </references>
      </pivotArea>
    </format>
    <format dxfId="244">
      <pivotArea dataOnly="0" labelOnly="1" outline="0" fieldPosition="0">
        <references count="1">
          <reference field="13" count="1" defaultSubtotal="1">
            <x v="0"/>
          </reference>
        </references>
      </pivotArea>
    </format>
    <format dxfId="243">
      <pivotArea dataOnly="0" labelOnly="1" outline="0" fieldPosition="0">
        <references count="1">
          <reference field="13" count="1">
            <x v="1"/>
          </reference>
        </references>
      </pivotArea>
    </format>
    <format dxfId="242">
      <pivotArea dataOnly="0" labelOnly="1" outline="0" fieldPosition="0">
        <references count="1">
          <reference field="13" count="1" defaultSubtotal="1">
            <x v="1"/>
          </reference>
        </references>
      </pivotArea>
    </format>
    <format dxfId="241">
      <pivotArea dataOnly="0" labelOnly="1" outline="0" fieldPosition="0">
        <references count="1">
          <reference field="13" count="1">
            <x v="2"/>
          </reference>
        </references>
      </pivotArea>
    </format>
    <format dxfId="240">
      <pivotArea dataOnly="0" labelOnly="1" outline="0" fieldPosition="0">
        <references count="1">
          <reference field="13" count="1" defaultSubtotal="1">
            <x v="2"/>
          </reference>
        </references>
      </pivotArea>
    </format>
    <format dxfId="239">
      <pivotArea dataOnly="0" labelOnly="1" outline="0" fieldPosition="0">
        <references count="1">
          <reference field="13" count="1">
            <x v="3"/>
          </reference>
        </references>
      </pivotArea>
    </format>
    <format dxfId="238">
      <pivotArea dataOnly="0" labelOnly="1" outline="0" fieldPosition="0">
        <references count="1">
          <reference field="13" count="1" defaultSubtotal="1">
            <x v="3"/>
          </reference>
        </references>
      </pivotArea>
    </format>
    <format dxfId="237">
      <pivotArea dataOnly="0" labelOnly="1" outline="0" fieldPosition="0">
        <references count="1">
          <reference field="13" count="1">
            <x v="4"/>
          </reference>
        </references>
      </pivotArea>
    </format>
    <format dxfId="236">
      <pivotArea dataOnly="0" labelOnly="1" outline="0" fieldPosition="0">
        <references count="1">
          <reference field="13" count="1" defaultSubtotal="1">
            <x v="4"/>
          </reference>
        </references>
      </pivotArea>
    </format>
    <format dxfId="235">
      <pivotArea dataOnly="0" labelOnly="1" outline="0" fieldPosition="0">
        <references count="1">
          <reference field="13" count="1">
            <x v="5"/>
          </reference>
        </references>
      </pivotArea>
    </format>
    <format dxfId="234">
      <pivotArea dataOnly="0" labelOnly="1" outline="0" fieldPosition="0">
        <references count="1">
          <reference field="13" count="1" defaultSubtotal="1">
            <x v="5"/>
          </reference>
        </references>
      </pivotArea>
    </format>
    <format dxfId="233">
      <pivotArea dataOnly="0" labelOnly="1" outline="0" fieldPosition="0">
        <references count="1">
          <reference field="13" count="1">
            <x v="6"/>
          </reference>
        </references>
      </pivotArea>
    </format>
    <format dxfId="232">
      <pivotArea dataOnly="0" labelOnly="1" outline="0" fieldPosition="0">
        <references count="1">
          <reference field="13" count="1" defaultSubtotal="1">
            <x v="6"/>
          </reference>
        </references>
      </pivotArea>
    </format>
    <format dxfId="231">
      <pivotArea dataOnly="0" labelOnly="1" outline="0" fieldPosition="0">
        <references count="1">
          <reference field="13" count="1">
            <x v="7"/>
          </reference>
        </references>
      </pivotArea>
    </format>
    <format dxfId="230">
      <pivotArea dataOnly="0" labelOnly="1" outline="0" fieldPosition="0">
        <references count="1">
          <reference field="13" count="1" defaultSubtotal="1">
            <x v="7"/>
          </reference>
        </references>
      </pivotArea>
    </format>
    <format dxfId="229">
      <pivotArea dataOnly="0" labelOnly="1" outline="0" fieldPosition="0">
        <references count="1">
          <reference field="13" count="1">
            <x v="8"/>
          </reference>
        </references>
      </pivotArea>
    </format>
    <format dxfId="228">
      <pivotArea dataOnly="0" labelOnly="1" outline="0" fieldPosition="0">
        <references count="1">
          <reference field="13" count="1" defaultSubtotal="1">
            <x v="8"/>
          </reference>
        </references>
      </pivotArea>
    </format>
    <format dxfId="227">
      <pivotArea dataOnly="0" labelOnly="1" outline="0" fieldPosition="0">
        <references count="1">
          <reference field="13" count="1">
            <x v="9"/>
          </reference>
        </references>
      </pivotArea>
    </format>
    <format dxfId="226">
      <pivotArea dataOnly="0" labelOnly="1" outline="0" fieldPosition="0">
        <references count="1">
          <reference field="13" count="1" defaultSubtotal="1">
            <x v="9"/>
          </reference>
        </references>
      </pivotArea>
    </format>
    <format dxfId="225">
      <pivotArea dataOnly="0" labelOnly="1" outline="0" fieldPosition="0">
        <references count="1">
          <reference field="13" count="1">
            <x v="10"/>
          </reference>
        </references>
      </pivotArea>
    </format>
    <format dxfId="224">
      <pivotArea dataOnly="0" labelOnly="1" outline="0" fieldPosition="0">
        <references count="1">
          <reference field="13" count="1" defaultSubtotal="1">
            <x v="10"/>
          </reference>
        </references>
      </pivotArea>
    </format>
    <format dxfId="223">
      <pivotArea dataOnly="0" labelOnly="1" outline="0" fieldPosition="0">
        <references count="1">
          <reference field="13" count="1">
            <x v="11"/>
          </reference>
        </references>
      </pivotArea>
    </format>
    <format dxfId="222">
      <pivotArea dataOnly="0" labelOnly="1" outline="0" fieldPosition="0">
        <references count="1">
          <reference field="13" count="1" defaultSubtotal="1">
            <x v="11"/>
          </reference>
        </references>
      </pivotArea>
    </format>
    <format dxfId="221">
      <pivotArea dataOnly="0" labelOnly="1" outline="0" fieldPosition="0">
        <references count="1">
          <reference field="13" count="1">
            <x v="12"/>
          </reference>
        </references>
      </pivotArea>
    </format>
    <format dxfId="220">
      <pivotArea dataOnly="0" labelOnly="1" outline="0" fieldPosition="0">
        <references count="1">
          <reference field="13" count="1" defaultSubtotal="1">
            <x v="12"/>
          </reference>
        </references>
      </pivotArea>
    </format>
    <format dxfId="219">
      <pivotArea dataOnly="0" labelOnly="1" outline="0" fieldPosition="0">
        <references count="1">
          <reference field="13" count="1">
            <x v="13"/>
          </reference>
        </references>
      </pivotArea>
    </format>
    <format dxfId="218">
      <pivotArea dataOnly="0" labelOnly="1" outline="0" fieldPosition="0">
        <references count="1">
          <reference field="13" count="1" defaultSubtotal="1">
            <x v="13"/>
          </reference>
        </references>
      </pivotArea>
    </format>
    <format dxfId="217">
      <pivotArea dataOnly="0" labelOnly="1" outline="0" fieldPosition="0">
        <references count="1">
          <reference field="13" count="1">
            <x v="14"/>
          </reference>
        </references>
      </pivotArea>
    </format>
    <format dxfId="216">
      <pivotArea dataOnly="0" labelOnly="1" outline="0" fieldPosition="0">
        <references count="1">
          <reference field="13" count="1" defaultSubtotal="1">
            <x v="14"/>
          </reference>
        </references>
      </pivotArea>
    </format>
    <format dxfId="215">
      <pivotArea dataOnly="0" labelOnly="1" outline="0" fieldPosition="0">
        <references count="1">
          <reference field="13" count="1">
            <x v="15"/>
          </reference>
        </references>
      </pivotArea>
    </format>
    <format dxfId="214">
      <pivotArea dataOnly="0" labelOnly="1" outline="0" fieldPosition="0">
        <references count="1">
          <reference field="13" count="1" defaultSubtotal="1">
            <x v="15"/>
          </reference>
        </references>
      </pivotArea>
    </format>
    <format dxfId="213">
      <pivotArea dataOnly="0" labelOnly="1" outline="0" fieldPosition="0">
        <references count="1">
          <reference field="13" count="1">
            <x v="16"/>
          </reference>
        </references>
      </pivotArea>
    </format>
    <format dxfId="212">
      <pivotArea dataOnly="0" labelOnly="1" outline="0" fieldPosition="0">
        <references count="1">
          <reference field="13" count="1" defaultSubtotal="1">
            <x v="16"/>
          </reference>
        </references>
      </pivotArea>
    </format>
    <format dxfId="211">
      <pivotArea dataOnly="0" labelOnly="1" outline="0" fieldPosition="0">
        <references count="1">
          <reference field="13" count="1">
            <x v="17"/>
          </reference>
        </references>
      </pivotArea>
    </format>
    <format dxfId="210">
      <pivotArea dataOnly="0" labelOnly="1" outline="0" fieldPosition="0">
        <references count="1">
          <reference field="13" count="1" defaultSubtotal="1">
            <x v="17"/>
          </reference>
        </references>
      </pivotArea>
    </format>
    <format dxfId="209">
      <pivotArea field="19" type="button" dataOnly="0" labelOnly="1" outline="0" axis="axisRow" fieldPosition="1"/>
    </format>
    <format dxfId="208">
      <pivotArea field="13" type="button" dataOnly="0" labelOnly="1" outline="0" axis="axisRow" fieldPosition="0"/>
    </format>
    <format dxfId="207">
      <pivotArea field="13" type="button" dataOnly="0" labelOnly="1" outline="0" axis="axisRow" fieldPosition="0"/>
    </format>
    <format dxfId="206">
      <pivotArea field="19" type="button" dataOnly="0" labelOnly="1" outline="0" axis="axisRow" fieldPosition="1"/>
    </format>
    <format dxfId="205">
      <pivotArea field="15" type="button" dataOnly="0" labelOnly="1" outline="0" axis="axisRow" fieldPosition="2"/>
    </format>
    <format dxfId="204">
      <pivotArea field="17" type="button" dataOnly="0" labelOnly="1" outline="0" axis="axisRow" fieldPosition="3"/>
    </format>
    <format dxfId="203">
      <pivotArea field="23" type="button" dataOnly="0" labelOnly="1" outline="0" axis="axisRow" fieldPosition="4"/>
    </format>
    <format dxfId="202">
      <pivotArea field="24" type="button" dataOnly="0" labelOnly="1" outline="0" axis="axisRow" fieldPosition="5"/>
    </format>
    <format dxfId="201">
      <pivotArea dataOnly="0" labelOnly="1" outline="0" axis="axisValues" fieldPosition="0"/>
    </format>
    <format dxfId="200">
      <pivotArea field="19" type="button" dataOnly="0" labelOnly="1" outline="0" axis="axisRow" fieldPosition="1"/>
    </format>
    <format dxfId="199">
      <pivotArea field="15" type="button" dataOnly="0" labelOnly="1" outline="0" axis="axisRow" fieldPosition="2"/>
    </format>
    <format dxfId="198">
      <pivotArea field="17" type="button" dataOnly="0" labelOnly="1" outline="0" axis="axisRow" fieldPosition="3"/>
    </format>
    <format dxfId="197">
      <pivotArea field="24" type="button" dataOnly="0" labelOnly="1" outline="0" axis="axisRow" fieldPosition="5"/>
    </format>
    <format dxfId="196">
      <pivotArea dataOnly="0" labelOnly="1" grandRow="1" outline="0" fieldPosition="0"/>
    </format>
    <format dxfId="195">
      <pivotArea dataOnly="0" labelOnly="1" outline="0" fieldPosition="0">
        <references count="6">
          <reference field="13" count="1" selected="0">
            <x v="0"/>
          </reference>
          <reference field="15" count="1" selected="0">
            <x v="6"/>
          </reference>
          <reference field="17" count="1" selected="0">
            <x v="13"/>
          </reference>
          <reference field="19" count="1" selected="0">
            <x v="0"/>
          </reference>
          <reference field="23" count="1" selected="0">
            <x v="82"/>
          </reference>
          <reference field="24" count="1">
            <x v="98"/>
          </reference>
        </references>
      </pivotArea>
    </format>
    <format dxfId="194">
      <pivotArea dataOnly="0" labelOnly="1" outline="0" fieldPosition="0">
        <references count="6">
          <reference field="13" count="1" selected="0">
            <x v="1"/>
          </reference>
          <reference field="15" count="1" selected="0">
            <x v="8"/>
          </reference>
          <reference field="17" count="1" selected="0">
            <x v="17"/>
          </reference>
          <reference field="19" count="1" selected="0">
            <x v="1"/>
          </reference>
          <reference field="23" count="1" selected="0">
            <x v="43"/>
          </reference>
          <reference field="24" count="1">
            <x v="89"/>
          </reference>
        </references>
      </pivotArea>
    </format>
    <format dxfId="193">
      <pivotArea dataOnly="0" labelOnly="1" outline="0" fieldPosition="0">
        <references count="6">
          <reference field="13" count="1" selected="0">
            <x v="1"/>
          </reference>
          <reference field="15" count="1" selected="0">
            <x v="8"/>
          </reference>
          <reference field="17" count="1" selected="0">
            <x v="17"/>
          </reference>
          <reference field="19" count="1" selected="0">
            <x v="1"/>
          </reference>
          <reference field="23" count="1" selected="0">
            <x v="72"/>
          </reference>
          <reference field="24" count="1">
            <x v="56"/>
          </reference>
        </references>
      </pivotArea>
    </format>
    <format dxfId="192">
      <pivotArea dataOnly="0" labelOnly="1" outline="0" fieldPosition="0">
        <references count="6">
          <reference field="13" count="1" selected="0">
            <x v="1"/>
          </reference>
          <reference field="15" count="1" selected="0">
            <x v="8"/>
          </reference>
          <reference field="17" count="1" selected="0">
            <x v="17"/>
          </reference>
          <reference field="19" count="1" selected="0">
            <x v="1"/>
          </reference>
          <reference field="23" count="1" selected="0">
            <x v="73"/>
          </reference>
          <reference field="24" count="1">
            <x v="100"/>
          </reference>
        </references>
      </pivotArea>
    </format>
    <format dxfId="191">
      <pivotArea dataOnly="0" labelOnly="1" outline="0" fieldPosition="0">
        <references count="6">
          <reference field="13" count="1" selected="0">
            <x v="1"/>
          </reference>
          <reference field="15" count="1" selected="0">
            <x v="8"/>
          </reference>
          <reference field="17" count="1" selected="0">
            <x v="22"/>
          </reference>
          <reference field="19" count="1" selected="0">
            <x v="1"/>
          </reference>
          <reference field="23" count="1" selected="0">
            <x v="19"/>
          </reference>
          <reference field="24" count="1">
            <x v="62"/>
          </reference>
        </references>
      </pivotArea>
    </format>
    <format dxfId="190">
      <pivotArea dataOnly="0" labelOnly="1" outline="0" fieldPosition="0">
        <references count="6">
          <reference field="13" count="1" selected="0">
            <x v="1"/>
          </reference>
          <reference field="15" count="1" selected="0">
            <x v="8"/>
          </reference>
          <reference field="17" count="1" selected="0">
            <x v="22"/>
          </reference>
          <reference field="19" count="1" selected="0">
            <x v="1"/>
          </reference>
          <reference field="23" count="1" selected="0">
            <x v="34"/>
          </reference>
          <reference field="24" count="1">
            <x v="99"/>
          </reference>
        </references>
      </pivotArea>
    </format>
    <format dxfId="189">
      <pivotArea dataOnly="0" labelOnly="1" outline="0" fieldPosition="0">
        <references count="6">
          <reference field="13" count="1" selected="0">
            <x v="1"/>
          </reference>
          <reference field="15" count="1" selected="0">
            <x v="8"/>
          </reference>
          <reference field="17" count="1" selected="0">
            <x v="22"/>
          </reference>
          <reference field="19" count="1" selected="0">
            <x v="1"/>
          </reference>
          <reference field="23" count="1" selected="0">
            <x v="36"/>
          </reference>
          <reference field="24" count="1">
            <x v="58"/>
          </reference>
        </references>
      </pivotArea>
    </format>
    <format dxfId="188">
      <pivotArea dataOnly="0" labelOnly="1" outline="0" fieldPosition="0">
        <references count="6">
          <reference field="13" count="1" selected="0">
            <x v="1"/>
          </reference>
          <reference field="15" count="1" selected="0">
            <x v="8"/>
          </reference>
          <reference field="17" count="1" selected="0">
            <x v="22"/>
          </reference>
          <reference field="19" count="1" selected="0">
            <x v="1"/>
          </reference>
          <reference field="23" count="1" selected="0">
            <x v="52"/>
          </reference>
          <reference field="24" count="1">
            <x v="75"/>
          </reference>
        </references>
      </pivotArea>
    </format>
    <format dxfId="187">
      <pivotArea dataOnly="0" labelOnly="1" outline="0" fieldPosition="0">
        <references count="6">
          <reference field="13" count="1" selected="0">
            <x v="1"/>
          </reference>
          <reference field="15" count="1" selected="0">
            <x v="8"/>
          </reference>
          <reference field="17" count="1" selected="0">
            <x v="22"/>
          </reference>
          <reference field="19" count="1" selected="0">
            <x v="1"/>
          </reference>
          <reference field="23" count="1" selected="0">
            <x v="81"/>
          </reference>
          <reference field="24" count="1">
            <x v="24"/>
          </reference>
        </references>
      </pivotArea>
    </format>
    <format dxfId="186">
      <pivotArea dataOnly="0" labelOnly="1" outline="0" fieldPosition="0">
        <references count="6">
          <reference field="13" count="1" selected="0">
            <x v="1"/>
          </reference>
          <reference field="15" count="1" selected="0">
            <x v="8"/>
          </reference>
          <reference field="17" count="1" selected="0">
            <x v="22"/>
          </reference>
          <reference field="19" count="1" selected="0">
            <x v="1"/>
          </reference>
          <reference field="23" count="1" selected="0">
            <x v="85"/>
          </reference>
          <reference field="24" count="1">
            <x v="11"/>
          </reference>
        </references>
      </pivotArea>
    </format>
    <format dxfId="185">
      <pivotArea dataOnly="0" labelOnly="1" outline="0" fieldPosition="0">
        <references count="6">
          <reference field="13" count="1" selected="0">
            <x v="2"/>
          </reference>
          <reference field="15" count="1" selected="0">
            <x v="1"/>
          </reference>
          <reference field="17" count="1" selected="0">
            <x v="1"/>
          </reference>
          <reference field="19" count="1" selected="0">
            <x v="2"/>
          </reference>
          <reference field="23" count="1" selected="0">
            <x v="82"/>
          </reference>
          <reference field="24" count="1">
            <x v="98"/>
          </reference>
        </references>
      </pivotArea>
    </format>
    <format dxfId="184">
      <pivotArea dataOnly="0" labelOnly="1" outline="0" fieldPosition="0">
        <references count="6">
          <reference field="13" count="1" selected="0">
            <x v="3"/>
          </reference>
          <reference field="15" count="1" selected="0">
            <x v="3"/>
          </reference>
          <reference field="17" count="1" selected="0">
            <x v="3"/>
          </reference>
          <reference field="19" count="1" selected="0">
            <x v="3"/>
          </reference>
          <reference field="23" count="1" selected="0">
            <x v="21"/>
          </reference>
          <reference field="24" count="1">
            <x v="65"/>
          </reference>
        </references>
      </pivotArea>
    </format>
    <format dxfId="183">
      <pivotArea dataOnly="0" labelOnly="1" outline="0" fieldPosition="0">
        <references count="6">
          <reference field="13" count="1" selected="0">
            <x v="3"/>
          </reference>
          <reference field="15" count="1" selected="0">
            <x v="3"/>
          </reference>
          <reference field="17" count="1" selected="0">
            <x v="3"/>
          </reference>
          <reference field="19" count="1" selected="0">
            <x v="3"/>
          </reference>
          <reference field="23" count="1" selected="0">
            <x v="22"/>
          </reference>
          <reference field="24" count="1">
            <x v="54"/>
          </reference>
        </references>
      </pivotArea>
    </format>
    <format dxfId="182">
      <pivotArea dataOnly="0" labelOnly="1" outline="0" fieldPosition="0">
        <references count="6">
          <reference field="13" count="1" selected="0">
            <x v="3"/>
          </reference>
          <reference field="15" count="1" selected="0">
            <x v="3"/>
          </reference>
          <reference field="17" count="1" selected="0">
            <x v="25"/>
          </reference>
          <reference field="19" count="1" selected="0">
            <x v="3"/>
          </reference>
          <reference field="23" count="1" selected="0">
            <x v="47"/>
          </reference>
          <reference field="24" count="1">
            <x v="6"/>
          </reference>
        </references>
      </pivotArea>
    </format>
    <format dxfId="181">
      <pivotArea dataOnly="0" labelOnly="1" outline="0" fieldPosition="0">
        <references count="6">
          <reference field="13" count="1" selected="0">
            <x v="3"/>
          </reference>
          <reference field="15" count="1" selected="0">
            <x v="3"/>
          </reference>
          <reference field="17" count="1" selected="0">
            <x v="25"/>
          </reference>
          <reference field="19" count="1" selected="0">
            <x v="3"/>
          </reference>
          <reference field="23" count="1" selected="0">
            <x v="75"/>
          </reference>
          <reference field="24" count="1">
            <x v="32"/>
          </reference>
        </references>
      </pivotArea>
    </format>
    <format dxfId="180">
      <pivotArea dataOnly="0" labelOnly="1" outline="0" fieldPosition="0">
        <references count="6">
          <reference field="13" count="1" selected="0">
            <x v="3"/>
          </reference>
          <reference field="15" count="1" selected="0">
            <x v="3"/>
          </reference>
          <reference field="17" count="1" selected="0">
            <x v="16"/>
          </reference>
          <reference field="19" count="1" selected="0">
            <x v="17"/>
          </reference>
          <reference field="23" count="1" selected="0">
            <x v="84"/>
          </reference>
          <reference field="24" count="1">
            <x v="92"/>
          </reference>
        </references>
      </pivotArea>
    </format>
    <format dxfId="179">
      <pivotArea dataOnly="0" labelOnly="1" outline="0" fieldPosition="0">
        <references count="6">
          <reference field="13" count="1" selected="0">
            <x v="3"/>
          </reference>
          <reference field="15" count="1" selected="0">
            <x v="3"/>
          </reference>
          <reference field="17" count="1" selected="0">
            <x v="26"/>
          </reference>
          <reference field="19" count="1" selected="0">
            <x v="17"/>
          </reference>
          <reference field="23" count="1" selected="0">
            <x v="84"/>
          </reference>
          <reference field="24" count="1">
            <x v="92"/>
          </reference>
        </references>
      </pivotArea>
    </format>
    <format dxfId="178">
      <pivotArea dataOnly="0" labelOnly="1" outline="0" fieldPosition="0">
        <references count="6">
          <reference field="13" count="1" selected="0">
            <x v="3"/>
          </reference>
          <reference field="15" count="1" selected="0">
            <x v="3"/>
          </reference>
          <reference field="17" count="1" selected="0">
            <x v="32"/>
          </reference>
          <reference field="19" count="1" selected="0">
            <x v="17"/>
          </reference>
          <reference field="23" count="1" selected="0">
            <x v="29"/>
          </reference>
          <reference field="24" count="1">
            <x v="30"/>
          </reference>
        </references>
      </pivotArea>
    </format>
    <format dxfId="177">
      <pivotArea dataOnly="0" labelOnly="1" outline="0" fieldPosition="0">
        <references count="6">
          <reference field="13" count="1" selected="0">
            <x v="3"/>
          </reference>
          <reference field="15" count="1" selected="0">
            <x v="3"/>
          </reference>
          <reference field="17" count="1" selected="0">
            <x v="9"/>
          </reference>
          <reference field="19" count="1" selected="0">
            <x v="29"/>
          </reference>
          <reference field="23" count="1" selected="0">
            <x v="84"/>
          </reference>
          <reference field="24" count="1">
            <x v="92"/>
          </reference>
        </references>
      </pivotArea>
    </format>
    <format dxfId="176">
      <pivotArea dataOnly="0" labelOnly="1" outline="0" fieldPosition="0">
        <references count="6">
          <reference field="13" count="1" selected="0">
            <x v="4"/>
          </reference>
          <reference field="15" count="1" selected="0">
            <x v="0"/>
          </reference>
          <reference field="17" count="1" selected="0">
            <x v="38"/>
          </reference>
          <reference field="19" count="1" selected="0">
            <x v="10"/>
          </reference>
          <reference field="23" count="1" selected="0">
            <x v="66"/>
          </reference>
          <reference field="24" count="1">
            <x v="82"/>
          </reference>
        </references>
      </pivotArea>
    </format>
    <format dxfId="175">
      <pivotArea dataOnly="0" labelOnly="1" outline="0" fieldPosition="0">
        <references count="6">
          <reference field="13" count="1" selected="0">
            <x v="4"/>
          </reference>
          <reference field="15" count="1" selected="0">
            <x v="5"/>
          </reference>
          <reference field="17" count="1" selected="0">
            <x v="37"/>
          </reference>
          <reference field="19" count="1" selected="0">
            <x v="11"/>
          </reference>
          <reference field="23" count="1" selected="0">
            <x v="32"/>
          </reference>
          <reference field="24" count="1">
            <x v="55"/>
          </reference>
        </references>
      </pivotArea>
    </format>
    <format dxfId="174">
      <pivotArea dataOnly="0" labelOnly="1" outline="0" fieldPosition="0">
        <references count="6">
          <reference field="13" count="1" selected="0">
            <x v="4"/>
          </reference>
          <reference field="15" count="1" selected="0">
            <x v="5"/>
          </reference>
          <reference field="17" count="1" selected="0">
            <x v="37"/>
          </reference>
          <reference field="19" count="1" selected="0">
            <x v="11"/>
          </reference>
          <reference field="23" count="1" selected="0">
            <x v="56"/>
          </reference>
          <reference field="24" count="1">
            <x v="90"/>
          </reference>
        </references>
      </pivotArea>
    </format>
    <format dxfId="173">
      <pivotArea dataOnly="0" labelOnly="1" outline="0" fieldPosition="0">
        <references count="6">
          <reference field="13" count="1" selected="0">
            <x v="4"/>
          </reference>
          <reference field="15" count="1" selected="0">
            <x v="5"/>
          </reference>
          <reference field="17" count="1" selected="0">
            <x v="27"/>
          </reference>
          <reference field="19" count="1" selected="0">
            <x v="26"/>
          </reference>
          <reference field="23" count="1" selected="0">
            <x v="82"/>
          </reference>
          <reference field="24" count="1">
            <x v="98"/>
          </reference>
        </references>
      </pivotArea>
    </format>
    <format dxfId="172">
      <pivotArea dataOnly="0" labelOnly="1" outline="0" fieldPosition="0">
        <references count="6">
          <reference field="13" count="1" selected="0">
            <x v="5"/>
          </reference>
          <reference field="15" count="1" selected="0">
            <x v="7"/>
          </reference>
          <reference field="17" count="1" selected="0">
            <x v="55"/>
          </reference>
          <reference field="19" count="1" selected="0">
            <x v="14"/>
          </reference>
          <reference field="23" count="1" selected="0">
            <x v="26"/>
          </reference>
          <reference field="24" count="1">
            <x v="8"/>
          </reference>
        </references>
      </pivotArea>
    </format>
    <format dxfId="171">
      <pivotArea dataOnly="0" labelOnly="1" outline="0" fieldPosition="0">
        <references count="6">
          <reference field="13" count="1" selected="0">
            <x v="5"/>
          </reference>
          <reference field="15" count="1" selected="0">
            <x v="7"/>
          </reference>
          <reference field="17" count="1" selected="0">
            <x v="55"/>
          </reference>
          <reference field="19" count="1" selected="0">
            <x v="14"/>
          </reference>
          <reference field="23" count="1" selected="0">
            <x v="28"/>
          </reference>
          <reference field="24" count="1">
            <x v="64"/>
          </reference>
        </references>
      </pivotArea>
    </format>
    <format dxfId="170">
      <pivotArea dataOnly="0" labelOnly="1" outline="0" fieldPosition="0">
        <references count="6">
          <reference field="13" count="1" selected="0">
            <x v="5"/>
          </reference>
          <reference field="15" count="1" selected="0">
            <x v="7"/>
          </reference>
          <reference field="17" count="1" selected="0">
            <x v="55"/>
          </reference>
          <reference field="19" count="1" selected="0">
            <x v="14"/>
          </reference>
          <reference field="23" count="1" selected="0">
            <x v="40"/>
          </reference>
          <reference field="24" count="1">
            <x v="27"/>
          </reference>
        </references>
      </pivotArea>
    </format>
    <format dxfId="169">
      <pivotArea dataOnly="0" labelOnly="1" outline="0" fieldPosition="0">
        <references count="6">
          <reference field="13" count="1" selected="0">
            <x v="5"/>
          </reference>
          <reference field="15" count="1" selected="0">
            <x v="7"/>
          </reference>
          <reference field="17" count="1" selected="0">
            <x v="55"/>
          </reference>
          <reference field="19" count="1" selected="0">
            <x v="14"/>
          </reference>
          <reference field="23" count="1" selected="0">
            <x v="47"/>
          </reference>
          <reference field="24" count="1">
            <x v="6"/>
          </reference>
        </references>
      </pivotArea>
    </format>
    <format dxfId="168">
      <pivotArea dataOnly="0" labelOnly="1" outline="0" fieldPosition="0">
        <references count="6">
          <reference field="13" count="1" selected="0">
            <x v="5"/>
          </reference>
          <reference field="15" count="1" selected="0">
            <x v="7"/>
          </reference>
          <reference field="17" count="1" selected="0">
            <x v="55"/>
          </reference>
          <reference field="19" count="1" selected="0">
            <x v="14"/>
          </reference>
          <reference field="23" count="1" selected="0">
            <x v="50"/>
          </reference>
          <reference field="24" count="1">
            <x v="79"/>
          </reference>
        </references>
      </pivotArea>
    </format>
    <format dxfId="167">
      <pivotArea dataOnly="0" labelOnly="1" outline="0" fieldPosition="0">
        <references count="6">
          <reference field="13" count="1" selected="0">
            <x v="5"/>
          </reference>
          <reference field="15" count="1" selected="0">
            <x v="7"/>
          </reference>
          <reference field="17" count="1" selected="0">
            <x v="55"/>
          </reference>
          <reference field="19" count="1" selected="0">
            <x v="14"/>
          </reference>
          <reference field="23" count="1" selected="0">
            <x v="55"/>
          </reference>
          <reference field="24" count="1">
            <x v="85"/>
          </reference>
        </references>
      </pivotArea>
    </format>
    <format dxfId="166">
      <pivotArea dataOnly="0" labelOnly="1" outline="0" fieldPosition="0">
        <references count="6">
          <reference field="13" count="1" selected="0">
            <x v="5"/>
          </reference>
          <reference field="15" count="1" selected="0">
            <x v="7"/>
          </reference>
          <reference field="17" count="1" selected="0">
            <x v="55"/>
          </reference>
          <reference field="19" count="1" selected="0">
            <x v="14"/>
          </reference>
          <reference field="23" count="1" selected="0">
            <x v="65"/>
          </reference>
          <reference field="24" count="1">
            <x v="40"/>
          </reference>
        </references>
      </pivotArea>
    </format>
    <format dxfId="165">
      <pivotArea dataOnly="0" labelOnly="1" outline="0" fieldPosition="0">
        <references count="6">
          <reference field="13" count="1" selected="0">
            <x v="5"/>
          </reference>
          <reference field="15" count="1" selected="0">
            <x v="7"/>
          </reference>
          <reference field="17" count="1" selected="0">
            <x v="55"/>
          </reference>
          <reference field="19" count="1" selected="0">
            <x v="14"/>
          </reference>
          <reference field="23" count="1" selected="0">
            <x v="77"/>
          </reference>
          <reference field="24" count="1">
            <x v="37"/>
          </reference>
        </references>
      </pivotArea>
    </format>
    <format dxfId="164">
      <pivotArea dataOnly="0" labelOnly="1" outline="0" fieldPosition="0">
        <references count="6">
          <reference field="13" count="1" selected="0">
            <x v="5"/>
          </reference>
          <reference field="15" count="1" selected="0">
            <x v="5"/>
          </reference>
          <reference field="17" count="1" selected="0">
            <x v="31"/>
          </reference>
          <reference field="19" count="1" selected="0">
            <x v="21"/>
          </reference>
          <reference field="23" count="1" selected="0">
            <x v="72"/>
          </reference>
          <reference field="24" count="1">
            <x v="56"/>
          </reference>
        </references>
      </pivotArea>
    </format>
    <format dxfId="163">
      <pivotArea dataOnly="0" labelOnly="1" outline="0" fieldPosition="0">
        <references count="6">
          <reference field="13" count="1" selected="0">
            <x v="5"/>
          </reference>
          <reference field="15" count="1" selected="0">
            <x v="5"/>
          </reference>
          <reference field="17" count="1" selected="0">
            <x v="31"/>
          </reference>
          <reference field="19" count="1" selected="0">
            <x v="21"/>
          </reference>
          <reference field="23" count="1" selected="0">
            <x v="73"/>
          </reference>
          <reference field="24" count="1">
            <x v="100"/>
          </reference>
        </references>
      </pivotArea>
    </format>
    <format dxfId="162">
      <pivotArea dataOnly="0" labelOnly="1" outline="0" fieldPosition="0">
        <references count="6">
          <reference field="13" count="1" selected="0">
            <x v="5"/>
          </reference>
          <reference field="15" count="1" selected="0">
            <x v="5"/>
          </reference>
          <reference field="17" count="1" selected="0">
            <x v="31"/>
          </reference>
          <reference field="19" count="1" selected="0">
            <x v="21"/>
          </reference>
          <reference field="23" count="1" selected="0">
            <x v="95"/>
          </reference>
          <reference field="24" count="1">
            <x v="25"/>
          </reference>
        </references>
      </pivotArea>
    </format>
    <format dxfId="161">
      <pivotArea dataOnly="0" labelOnly="1" outline="0" fieldPosition="0">
        <references count="6">
          <reference field="13" count="1" selected="0">
            <x v="5"/>
          </reference>
          <reference field="15" count="1" selected="0">
            <x v="5"/>
          </reference>
          <reference field="17" count="1" selected="0">
            <x v="31"/>
          </reference>
          <reference field="19" count="1" selected="0">
            <x v="21"/>
          </reference>
          <reference field="23" count="1" selected="0">
            <x v="96"/>
          </reference>
          <reference field="24" count="1">
            <x v="17"/>
          </reference>
        </references>
      </pivotArea>
    </format>
    <format dxfId="160">
      <pivotArea dataOnly="0" labelOnly="1" outline="0" fieldPosition="0">
        <references count="6">
          <reference field="13" count="1" selected="0">
            <x v="5"/>
          </reference>
          <reference field="15" count="1" selected="0">
            <x v="5"/>
          </reference>
          <reference field="17" count="1" selected="0">
            <x v="31"/>
          </reference>
          <reference field="19" count="1" selected="0">
            <x v="21"/>
          </reference>
          <reference field="23" count="1" selected="0">
            <x v="97"/>
          </reference>
          <reference field="24" count="1">
            <x v="18"/>
          </reference>
        </references>
      </pivotArea>
    </format>
    <format dxfId="159">
      <pivotArea dataOnly="0" labelOnly="1" outline="0" fieldPosition="0">
        <references count="6">
          <reference field="13" count="1" selected="0">
            <x v="6"/>
          </reference>
          <reference field="15" count="1" selected="0">
            <x v="1"/>
          </reference>
          <reference field="17" count="1" selected="0">
            <x v="4"/>
          </reference>
          <reference field="19" count="1" selected="0">
            <x v="4"/>
          </reference>
          <reference field="23" count="1" selected="0">
            <x v="19"/>
          </reference>
          <reference field="24" count="1">
            <x v="62"/>
          </reference>
        </references>
      </pivotArea>
    </format>
    <format dxfId="158">
      <pivotArea dataOnly="0" labelOnly="1" outline="0" fieldPosition="0">
        <references count="6">
          <reference field="13" count="1" selected="0">
            <x v="6"/>
          </reference>
          <reference field="15" count="1" selected="0">
            <x v="1"/>
          </reference>
          <reference field="17" count="1" selected="0">
            <x v="5"/>
          </reference>
          <reference field="19" count="1" selected="0">
            <x v="4"/>
          </reference>
          <reference field="23" count="1" selected="0">
            <x v="86"/>
          </reference>
          <reference field="24" count="1">
            <x v="9"/>
          </reference>
        </references>
      </pivotArea>
    </format>
    <format dxfId="157">
      <pivotArea dataOnly="0" labelOnly="1" outline="0" fieldPosition="0">
        <references count="6">
          <reference field="13" count="1" selected="0">
            <x v="6"/>
          </reference>
          <reference field="15" count="1" selected="0">
            <x v="1"/>
          </reference>
          <reference field="17" count="1" selected="0">
            <x v="6"/>
          </reference>
          <reference field="19" count="1" selected="0">
            <x v="8"/>
          </reference>
          <reference field="23" count="1" selected="0">
            <x v="85"/>
          </reference>
          <reference field="24" count="1">
            <x v="11"/>
          </reference>
        </references>
      </pivotArea>
    </format>
    <format dxfId="156">
      <pivotArea dataOnly="0" labelOnly="1" outline="0" fieldPosition="0">
        <references count="6">
          <reference field="13" count="1" selected="0">
            <x v="6"/>
          </reference>
          <reference field="15" count="1" selected="0">
            <x v="1"/>
          </reference>
          <reference field="17" count="1" selected="0">
            <x v="7"/>
          </reference>
          <reference field="19" count="1" selected="0">
            <x v="24"/>
          </reference>
          <reference field="23" count="1" selected="0">
            <x v="85"/>
          </reference>
          <reference field="24" count="1">
            <x v="11"/>
          </reference>
        </references>
      </pivotArea>
    </format>
    <format dxfId="155">
      <pivotArea dataOnly="0" labelOnly="1" outline="0" fieldPosition="0">
        <references count="6">
          <reference field="13" count="1" selected="0">
            <x v="6"/>
          </reference>
          <reference field="15" count="1" selected="0">
            <x v="1"/>
          </reference>
          <reference field="17" count="1" selected="0">
            <x v="8"/>
          </reference>
          <reference field="19" count="1" selected="0">
            <x v="24"/>
          </reference>
          <reference field="23" count="1" selected="0">
            <x v="85"/>
          </reference>
          <reference field="24" count="1">
            <x v="11"/>
          </reference>
        </references>
      </pivotArea>
    </format>
    <format dxfId="154">
      <pivotArea dataOnly="0" labelOnly="1" outline="0" fieldPosition="0">
        <references count="6">
          <reference field="13" count="1" selected="0">
            <x v="6"/>
          </reference>
          <reference field="15" count="1" selected="0">
            <x v="1"/>
          </reference>
          <reference field="17" count="1" selected="0">
            <x v="14"/>
          </reference>
          <reference field="19" count="1" selected="0">
            <x v="24"/>
          </reference>
          <reference field="23" count="1" selected="0">
            <x v="85"/>
          </reference>
          <reference field="24" count="1">
            <x v="11"/>
          </reference>
        </references>
      </pivotArea>
    </format>
    <format dxfId="153">
      <pivotArea dataOnly="0" labelOnly="1" outline="0" fieldPosition="0">
        <references count="6">
          <reference field="13" count="1" selected="0">
            <x v="6"/>
          </reference>
          <reference field="15" count="1" selected="0">
            <x v="1"/>
          </reference>
          <reference field="17" count="1" selected="0">
            <x v="30"/>
          </reference>
          <reference field="19" count="1" selected="0">
            <x v="24"/>
          </reference>
          <reference field="23" count="1" selected="0">
            <x v="85"/>
          </reference>
          <reference field="24" count="1">
            <x v="11"/>
          </reference>
        </references>
      </pivotArea>
    </format>
    <format dxfId="152">
      <pivotArea dataOnly="0" labelOnly="1" outline="0" fieldPosition="0">
        <references count="6">
          <reference field="13" count="1" selected="0">
            <x v="6"/>
          </reference>
          <reference field="15" count="1" selected="0">
            <x v="1"/>
          </reference>
          <reference field="17" count="1" selected="0">
            <x v="57"/>
          </reference>
          <reference field="19" count="1" selected="0">
            <x v="24"/>
          </reference>
          <reference field="23" count="1" selected="0">
            <x v="46"/>
          </reference>
          <reference field="24" count="1">
            <x v="5"/>
          </reference>
        </references>
      </pivotArea>
    </format>
    <format dxfId="151">
      <pivotArea dataOnly="0" labelOnly="1" outline="0" fieldPosition="0">
        <references count="6">
          <reference field="13" count="1" selected="0">
            <x v="6"/>
          </reference>
          <reference field="15" count="1" selected="0">
            <x v="1"/>
          </reference>
          <reference field="17" count="1" selected="0">
            <x v="57"/>
          </reference>
          <reference field="19" count="1" selected="0">
            <x v="24"/>
          </reference>
          <reference field="23" count="1" selected="0">
            <x v="85"/>
          </reference>
          <reference field="24" count="1">
            <x v="11"/>
          </reference>
        </references>
      </pivotArea>
    </format>
    <format dxfId="150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44"/>
          </reference>
          <reference field="19" count="1" selected="0">
            <x v="9"/>
          </reference>
          <reference field="23" count="1" selected="0">
            <x v="25"/>
          </reference>
          <reference field="24" count="1">
            <x v="44"/>
          </reference>
        </references>
      </pivotArea>
    </format>
    <format dxfId="149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44"/>
          </reference>
          <reference field="19" count="1" selected="0">
            <x v="9"/>
          </reference>
          <reference field="23" count="1" selected="0">
            <x v="40"/>
          </reference>
          <reference field="24" count="1">
            <x v="27"/>
          </reference>
        </references>
      </pivotArea>
    </format>
    <format dxfId="148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41"/>
          </reference>
          <reference field="19" count="1" selected="0">
            <x v="12"/>
          </reference>
          <reference field="23" count="1" selected="0">
            <x v="29"/>
          </reference>
          <reference field="24" count="1">
            <x v="30"/>
          </reference>
        </references>
      </pivotArea>
    </format>
    <format dxfId="147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41"/>
          </reference>
          <reference field="19" count="1" selected="0">
            <x v="12"/>
          </reference>
          <reference field="23" count="1" selected="0">
            <x v="37"/>
          </reference>
          <reference field="24" count="1">
            <x v="34"/>
          </reference>
        </references>
      </pivotArea>
    </format>
    <format dxfId="146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41"/>
          </reference>
          <reference field="19" count="1" selected="0">
            <x v="12"/>
          </reference>
          <reference field="23" count="1" selected="0">
            <x v="65"/>
          </reference>
          <reference field="24" count="1">
            <x v="40"/>
          </reference>
        </references>
      </pivotArea>
    </format>
    <format dxfId="145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45"/>
          </reference>
          <reference field="19" count="1" selected="0">
            <x v="22"/>
          </reference>
          <reference field="23" count="1" selected="0">
            <x v="37"/>
          </reference>
          <reference field="24" count="1">
            <x v="34"/>
          </reference>
        </references>
      </pivotArea>
    </format>
    <format dxfId="144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45"/>
          </reference>
          <reference field="19" count="1" selected="0">
            <x v="22"/>
          </reference>
          <reference field="23" count="1" selected="0">
            <x v="54"/>
          </reference>
          <reference field="24" count="1">
            <x v="83"/>
          </reference>
        </references>
      </pivotArea>
    </format>
    <format dxfId="143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46"/>
          </reference>
          <reference field="19" count="1" selected="0">
            <x v="22"/>
          </reference>
          <reference field="23" count="1" selected="0">
            <x v="47"/>
          </reference>
          <reference field="24" count="1">
            <x v="6"/>
          </reference>
        </references>
      </pivotArea>
    </format>
    <format dxfId="142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50"/>
          </reference>
          <reference field="19" count="1" selected="0">
            <x v="22"/>
          </reference>
          <reference field="23" count="1" selected="0">
            <x v="35"/>
          </reference>
          <reference field="24" count="1">
            <x v="59"/>
          </reference>
        </references>
      </pivotArea>
    </format>
    <format dxfId="141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42"/>
          </reference>
          <reference field="19" count="1" selected="0">
            <x v="23"/>
          </reference>
          <reference field="23" count="1" selected="0">
            <x v="24"/>
          </reference>
          <reference field="24" count="1">
            <x v="12"/>
          </reference>
        </references>
      </pivotArea>
    </format>
    <format dxfId="140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43"/>
          </reference>
          <reference field="19" count="1" selected="0">
            <x v="23"/>
          </reference>
          <reference field="23" count="1" selected="0">
            <x v="27"/>
          </reference>
          <reference field="24" count="1">
            <x v="53"/>
          </reference>
        </references>
      </pivotArea>
    </format>
    <format dxfId="139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43"/>
          </reference>
          <reference field="19" count="1" selected="0">
            <x v="23"/>
          </reference>
          <reference field="23" count="1" selected="0">
            <x v="47"/>
          </reference>
          <reference field="24" count="1">
            <x v="6"/>
          </reference>
        </references>
      </pivotArea>
    </format>
    <format dxfId="138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51"/>
          </reference>
          <reference field="19" count="1" selected="0">
            <x v="28"/>
          </reference>
          <reference field="23" count="1" selected="0">
            <x v="29"/>
          </reference>
          <reference field="24" count="1">
            <x v="30"/>
          </reference>
        </references>
      </pivotArea>
    </format>
    <format dxfId="137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51"/>
          </reference>
          <reference field="19" count="1" selected="0">
            <x v="28"/>
          </reference>
          <reference field="23" count="1" selected="0">
            <x v="30"/>
          </reference>
          <reference field="24" count="1">
            <x v="48"/>
          </reference>
        </references>
      </pivotArea>
    </format>
    <format dxfId="136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51"/>
          </reference>
          <reference field="19" count="1" selected="0">
            <x v="28"/>
          </reference>
          <reference field="23" count="1" selected="0">
            <x v="31"/>
          </reference>
          <reference field="24" count="1">
            <x v="46"/>
          </reference>
        </references>
      </pivotArea>
    </format>
    <format dxfId="135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51"/>
          </reference>
          <reference field="19" count="1" selected="0">
            <x v="28"/>
          </reference>
          <reference field="23" count="1" selected="0">
            <x v="56"/>
          </reference>
          <reference field="24" count="1">
            <x v="90"/>
          </reference>
        </references>
      </pivotArea>
    </format>
    <format dxfId="134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51"/>
          </reference>
          <reference field="19" count="1" selected="0">
            <x v="28"/>
          </reference>
          <reference field="23" count="1" selected="0">
            <x v="63"/>
          </reference>
          <reference field="24" count="1">
            <x v="39"/>
          </reference>
        </references>
      </pivotArea>
    </format>
    <format dxfId="133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0"/>
          </reference>
          <reference field="17" count="1" selected="0">
            <x v="51"/>
          </reference>
          <reference field="19" count="1" selected="0">
            <x v="28"/>
          </reference>
          <reference field="23" count="1" selected="0">
            <x v="66"/>
          </reference>
          <reference field="24" count="1">
            <x v="82"/>
          </reference>
        </references>
      </pivotArea>
    </format>
    <format dxfId="132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4"/>
          </reference>
          <reference field="17" count="1" selected="0">
            <x v="20"/>
          </reference>
          <reference field="19" count="1" selected="0">
            <x v="37"/>
          </reference>
          <reference field="23" count="1" selected="0">
            <x v="20"/>
          </reference>
          <reference field="24" count="1">
            <x v="61"/>
          </reference>
        </references>
      </pivotArea>
    </format>
    <format dxfId="131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4"/>
          </reference>
          <reference field="17" count="1" selected="0">
            <x v="20"/>
          </reference>
          <reference field="19" count="1" selected="0">
            <x v="37"/>
          </reference>
          <reference field="23" count="1" selected="0">
            <x v="30"/>
          </reference>
          <reference field="24" count="1">
            <x v="48"/>
          </reference>
        </references>
      </pivotArea>
    </format>
    <format dxfId="130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4"/>
          </reference>
          <reference field="17" count="1" selected="0">
            <x v="20"/>
          </reference>
          <reference field="19" count="1" selected="0">
            <x v="37"/>
          </reference>
          <reference field="23" count="1" selected="0">
            <x v="31"/>
          </reference>
          <reference field="24" count="1">
            <x v="46"/>
          </reference>
        </references>
      </pivotArea>
    </format>
    <format dxfId="129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4"/>
          </reference>
          <reference field="17" count="1" selected="0">
            <x v="20"/>
          </reference>
          <reference field="19" count="1" selected="0">
            <x v="37"/>
          </reference>
          <reference field="23" count="1" selected="0">
            <x v="37"/>
          </reference>
          <reference field="24" count="1">
            <x v="34"/>
          </reference>
        </references>
      </pivotArea>
    </format>
    <format dxfId="128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4"/>
          </reference>
          <reference field="17" count="1" selected="0">
            <x v="20"/>
          </reference>
          <reference field="19" count="1" selected="0">
            <x v="37"/>
          </reference>
          <reference field="23" count="1" selected="0">
            <x v="67"/>
          </reference>
          <reference field="24" count="1">
            <x v="80"/>
          </reference>
        </references>
      </pivotArea>
    </format>
    <format dxfId="127">
      <pivotArea dataOnly="0" labelOnly="1" outline="0" fieldPosition="0">
        <references count="6">
          <reference field="13" count="1" selected="0">
            <x v="7"/>
          </reference>
          <reference field="15" count="1" selected="0">
            <x v="4"/>
          </reference>
          <reference field="17" count="1" selected="0">
            <x v="20"/>
          </reference>
          <reference field="19" count="1" selected="0">
            <x v="37"/>
          </reference>
          <reference field="23" count="1" selected="0">
            <x v="89"/>
          </reference>
          <reference field="24" count="1">
            <x v="29"/>
          </reference>
        </references>
      </pivotArea>
    </format>
    <format dxfId="126">
      <pivotArea dataOnly="0" labelOnly="1" outline="0" fieldPosition="0">
        <references count="6">
          <reference field="13" count="1" selected="0">
            <x v="8"/>
          </reference>
          <reference field="15" count="1" selected="0">
            <x v="2"/>
          </reference>
          <reference field="17" count="1" selected="0">
            <x v="35"/>
          </reference>
          <reference field="19" count="1" selected="0">
            <x v="32"/>
          </reference>
          <reference field="23" count="1" selected="0">
            <x v="82"/>
          </reference>
          <reference field="24" count="1">
            <x v="98"/>
          </reference>
        </references>
      </pivotArea>
    </format>
    <format dxfId="125">
      <pivotArea dataOnly="0" labelOnly="1" outline="0" fieldPosition="0">
        <references count="6">
          <reference field="13" count="1" selected="0">
            <x v="9"/>
          </reference>
          <reference field="15" count="1" selected="0">
            <x v="1"/>
          </reference>
          <reference field="17" count="1" selected="0">
            <x v="33"/>
          </reference>
          <reference field="19" count="1" selected="0">
            <x v="33"/>
          </reference>
          <reference field="23" count="1" selected="0">
            <x v="82"/>
          </reference>
          <reference field="24" count="1">
            <x v="98"/>
          </reference>
        </references>
      </pivotArea>
    </format>
    <format dxfId="124">
      <pivotArea dataOnly="0" labelOnly="1" outline="0" fieldPosition="0">
        <references count="6">
          <reference field="13" count="1" selected="0">
            <x v="10"/>
          </reference>
          <reference field="15" count="1" selected="0">
            <x v="6"/>
          </reference>
          <reference field="17" count="1" selected="0">
            <x v="12"/>
          </reference>
          <reference field="19" count="1" selected="0">
            <x v="34"/>
          </reference>
          <reference field="23" count="1" selected="0">
            <x v="82"/>
          </reference>
          <reference field="24" count="1">
            <x v="98"/>
          </reference>
        </references>
      </pivotArea>
    </format>
    <format dxfId="123">
      <pivotArea dataOnly="0" labelOnly="1" outline="0" fieldPosition="0">
        <references count="6">
          <reference field="13" count="1" selected="0">
            <x v="11"/>
          </reference>
          <reference field="15" count="1" selected="0">
            <x v="7"/>
          </reference>
          <reference field="17" count="1" selected="0">
            <x v="29"/>
          </reference>
          <reference field="19" count="1" selected="0">
            <x v="20"/>
          </reference>
          <reference field="23" count="1" selected="0">
            <x v="56"/>
          </reference>
          <reference field="24" count="1">
            <x v="90"/>
          </reference>
        </references>
      </pivotArea>
    </format>
    <format dxfId="122">
      <pivotArea dataOnly="0" labelOnly="1" outline="0" fieldPosition="0">
        <references count="6">
          <reference field="13" count="1" selected="0">
            <x v="11"/>
          </reference>
          <reference field="15" count="1" selected="0">
            <x v="7"/>
          </reference>
          <reference field="17" count="1" selected="0">
            <x v="29"/>
          </reference>
          <reference field="19" count="1" selected="0">
            <x v="30"/>
          </reference>
          <reference field="23" count="1" selected="0">
            <x v="85"/>
          </reference>
          <reference field="24" count="1">
            <x v="11"/>
          </reference>
        </references>
      </pivotArea>
    </format>
    <format dxfId="121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17"/>
          </reference>
          <reference field="24" count="1">
            <x v="43"/>
          </reference>
        </references>
      </pivotArea>
    </format>
    <format dxfId="120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19"/>
          </reference>
          <reference field="24" count="1">
            <x v="62"/>
          </reference>
        </references>
      </pivotArea>
    </format>
    <format dxfId="119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23"/>
          </reference>
          <reference field="24" count="1">
            <x v="63"/>
          </reference>
        </references>
      </pivotArea>
    </format>
    <format dxfId="118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25"/>
          </reference>
          <reference field="24" count="1">
            <x v="44"/>
          </reference>
        </references>
      </pivotArea>
    </format>
    <format dxfId="117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26"/>
          </reference>
          <reference field="24" count="1">
            <x v="8"/>
          </reference>
        </references>
      </pivotArea>
    </format>
    <format dxfId="116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27"/>
          </reference>
          <reference field="24" count="1">
            <x v="53"/>
          </reference>
        </references>
      </pivotArea>
    </format>
    <format dxfId="115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29"/>
          </reference>
          <reference field="24" count="1">
            <x v="30"/>
          </reference>
        </references>
      </pivotArea>
    </format>
    <format dxfId="114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33"/>
          </reference>
          <reference field="24" count="1">
            <x v="13"/>
          </reference>
        </references>
      </pivotArea>
    </format>
    <format dxfId="113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37"/>
          </reference>
          <reference field="24" count="1">
            <x v="34"/>
          </reference>
        </references>
      </pivotArea>
    </format>
    <format dxfId="112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38"/>
          </reference>
          <reference field="24" count="1">
            <x v="66"/>
          </reference>
        </references>
      </pivotArea>
    </format>
    <format dxfId="111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39"/>
          </reference>
          <reference field="24" count="1">
            <x v="67"/>
          </reference>
        </references>
      </pivotArea>
    </format>
    <format dxfId="110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40"/>
          </reference>
          <reference field="24" count="1">
            <x v="27"/>
          </reference>
        </references>
      </pivotArea>
    </format>
    <format dxfId="109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41"/>
          </reference>
          <reference field="24" count="1">
            <x v="95"/>
          </reference>
        </references>
      </pivotArea>
    </format>
    <format dxfId="108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42"/>
          </reference>
          <reference field="24" count="1">
            <x v="84"/>
          </reference>
        </references>
      </pivotArea>
    </format>
    <format dxfId="107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44"/>
          </reference>
          <reference field="24" count="1">
            <x v="4"/>
          </reference>
        </references>
      </pivotArea>
    </format>
    <format dxfId="106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45"/>
          </reference>
          <reference field="24" count="1">
            <x v="7"/>
          </reference>
        </references>
      </pivotArea>
    </format>
    <format dxfId="105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46"/>
          </reference>
          <reference field="24" count="1">
            <x v="5"/>
          </reference>
        </references>
      </pivotArea>
    </format>
    <format dxfId="104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49"/>
          </reference>
          <reference field="24" count="1">
            <x v="88"/>
          </reference>
        </references>
      </pivotArea>
    </format>
    <format dxfId="103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51"/>
          </reference>
          <reference field="24" count="1">
            <x v="77"/>
          </reference>
        </references>
      </pivotArea>
    </format>
    <format dxfId="102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52"/>
          </reference>
          <reference field="24" count="1">
            <x v="75"/>
          </reference>
        </references>
      </pivotArea>
    </format>
    <format dxfId="101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54"/>
          </reference>
          <reference field="24" count="1">
            <x v="83"/>
          </reference>
        </references>
      </pivotArea>
    </format>
    <format dxfId="100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59"/>
          </reference>
          <reference field="24" count="1">
            <x v="71"/>
          </reference>
        </references>
      </pivotArea>
    </format>
    <format dxfId="99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60"/>
          </reference>
          <reference field="24" count="1">
            <x v="70"/>
          </reference>
        </references>
      </pivotArea>
    </format>
    <format dxfId="98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61"/>
          </reference>
          <reference field="24" count="1">
            <x v="14"/>
          </reference>
        </references>
      </pivotArea>
    </format>
    <format dxfId="97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62"/>
          </reference>
          <reference field="24" count="1">
            <x v="16"/>
          </reference>
        </references>
      </pivotArea>
    </format>
    <format dxfId="96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64"/>
          </reference>
          <reference field="24" count="1">
            <x v="68"/>
          </reference>
        </references>
      </pivotArea>
    </format>
    <format dxfId="95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65"/>
          </reference>
          <reference field="24" count="1">
            <x v="40"/>
          </reference>
        </references>
      </pivotArea>
    </format>
    <format dxfId="94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69"/>
          </reference>
          <reference field="24" count="1">
            <x v="78"/>
          </reference>
        </references>
      </pivotArea>
    </format>
    <format dxfId="93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76"/>
          </reference>
          <reference field="24" count="1">
            <x v="87"/>
          </reference>
        </references>
      </pivotArea>
    </format>
    <format dxfId="92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77"/>
          </reference>
          <reference field="24" count="1">
            <x v="37"/>
          </reference>
        </references>
      </pivotArea>
    </format>
    <format dxfId="91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78"/>
          </reference>
          <reference field="24" count="1">
            <x v="72"/>
          </reference>
        </references>
      </pivotArea>
    </format>
    <format dxfId="90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15"/>
          </reference>
          <reference field="19" count="1" selected="0">
            <x v="13"/>
          </reference>
          <reference field="23" count="1" selected="0">
            <x v="81"/>
          </reference>
          <reference field="24" count="1">
            <x v="24"/>
          </reference>
        </references>
      </pivotArea>
    </format>
    <format dxfId="89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0"/>
          </reference>
          <reference field="24" count="1">
            <x v="21"/>
          </reference>
        </references>
      </pivotArea>
    </format>
    <format dxfId="88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1"/>
          </reference>
          <reference field="24" count="1">
            <x v="93"/>
          </reference>
        </references>
      </pivotArea>
    </format>
    <format dxfId="87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2"/>
          </reference>
          <reference field="24" count="1">
            <x v="94"/>
          </reference>
        </references>
      </pivotArea>
    </format>
    <format dxfId="86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3"/>
          </reference>
          <reference field="24" count="1">
            <x v="69"/>
          </reference>
        </references>
      </pivotArea>
    </format>
    <format dxfId="85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4"/>
          </reference>
          <reference field="24" count="1">
            <x v="60"/>
          </reference>
        </references>
      </pivotArea>
    </format>
    <format dxfId="84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5"/>
          </reference>
          <reference field="24" count="1">
            <x v="33"/>
          </reference>
        </references>
      </pivotArea>
    </format>
    <format dxfId="83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6"/>
          </reference>
          <reference field="24" count="1">
            <x v="35"/>
          </reference>
        </references>
      </pivotArea>
    </format>
    <format dxfId="82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7"/>
          </reference>
          <reference field="24" count="1">
            <x v="15"/>
          </reference>
        </references>
      </pivotArea>
    </format>
    <format dxfId="81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8"/>
          </reference>
          <reference field="24" count="1">
            <x v="19"/>
          </reference>
        </references>
      </pivotArea>
    </format>
    <format dxfId="80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9"/>
          </reference>
          <reference field="24" count="1">
            <x v="20"/>
          </reference>
        </references>
      </pivotArea>
    </format>
    <format dxfId="79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10"/>
          </reference>
          <reference field="24" count="1">
            <x v="2"/>
          </reference>
        </references>
      </pivotArea>
    </format>
    <format dxfId="78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11"/>
          </reference>
          <reference field="24" count="1">
            <x v="1"/>
          </reference>
        </references>
      </pivotArea>
    </format>
    <format dxfId="77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12"/>
          </reference>
          <reference field="24" count="1">
            <x v="3"/>
          </reference>
        </references>
      </pivotArea>
    </format>
    <format dxfId="76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13"/>
          </reference>
          <reference field="24" count="1">
            <x v="38"/>
          </reference>
        </references>
      </pivotArea>
    </format>
    <format dxfId="75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14"/>
          </reference>
          <reference field="24" count="1">
            <x v="50"/>
          </reference>
        </references>
      </pivotArea>
    </format>
    <format dxfId="74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15"/>
          </reference>
          <reference field="24" count="1">
            <x v="36"/>
          </reference>
        </references>
      </pivotArea>
    </format>
    <format dxfId="73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16"/>
          </reference>
          <reference field="24" count="1">
            <x v="47"/>
          </reference>
        </references>
      </pivotArea>
    </format>
    <format dxfId="72">
      <pivotArea dataOnly="0" labelOnly="1" outline="0" fieldPosition="0">
        <references count="6">
          <reference field="13" count="1" selected="0">
            <x v="12"/>
          </reference>
          <reference field="15" count="1" selected="0">
            <x v="6"/>
          </reference>
          <reference field="17" count="1" selected="0">
            <x v="48"/>
          </reference>
          <reference field="19" count="1" selected="0">
            <x v="13"/>
          </reference>
          <reference field="23" count="1" selected="0">
            <x v="48"/>
          </reference>
          <reference field="24" count="1">
            <x v="51"/>
          </reference>
        </references>
      </pivotArea>
    </format>
    <format dxfId="71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6"/>
          </reference>
          <reference field="17" count="1" selected="0">
            <x v="34"/>
          </reference>
          <reference field="19" count="1" selected="0">
            <x v="5"/>
          </reference>
          <reference field="23" count="1" selected="0">
            <x v="53"/>
          </reference>
          <reference field="24" count="1">
            <x v="74"/>
          </reference>
        </references>
      </pivotArea>
    </format>
    <format dxfId="70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6"/>
          </reference>
          <reference field="17" count="1" selected="0">
            <x v="52"/>
          </reference>
          <reference field="19" count="1" selected="0">
            <x v="5"/>
          </reference>
          <reference field="23" count="1" selected="0">
            <x v="70"/>
          </reference>
          <reference field="24" count="1">
            <x v="81"/>
          </reference>
        </references>
      </pivotArea>
    </format>
    <format dxfId="69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6"/>
          </reference>
          <reference field="17" count="1" selected="0">
            <x v="52"/>
          </reference>
          <reference field="19" count="1" selected="0">
            <x v="5"/>
          </reference>
          <reference field="23" count="1" selected="0">
            <x v="71"/>
          </reference>
          <reference field="24" count="1">
            <x v="73"/>
          </reference>
        </references>
      </pivotArea>
    </format>
    <format dxfId="68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6"/>
          </reference>
          <reference field="17" count="1" selected="0">
            <x v="56"/>
          </reference>
          <reference field="19" count="1" selected="0">
            <x v="15"/>
          </reference>
          <reference field="23" count="1" selected="0">
            <x v="68"/>
          </reference>
          <reference field="24" count="1">
            <x v="22"/>
          </reference>
        </references>
      </pivotArea>
    </format>
    <format dxfId="67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6"/>
          </reference>
          <reference field="17" count="1" selected="0">
            <x v="11"/>
          </reference>
          <reference field="19" count="1" selected="0">
            <x v="19"/>
          </reference>
          <reference field="23" count="1" selected="0">
            <x v="91"/>
          </reference>
          <reference field="24" count="1">
            <x v="52"/>
          </reference>
        </references>
      </pivotArea>
    </format>
    <format dxfId="66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6"/>
          </reference>
          <reference field="17" count="1" selected="0">
            <x v="28"/>
          </reference>
          <reference field="19" count="1" selected="0">
            <x v="19"/>
          </reference>
          <reference field="23" count="1" selected="0">
            <x v="41"/>
          </reference>
          <reference field="24" count="1">
            <x v="95"/>
          </reference>
        </references>
      </pivotArea>
    </format>
    <format dxfId="65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6"/>
          </reference>
          <reference field="17" count="1" selected="0">
            <x v="54"/>
          </reference>
          <reference field="19" count="1" selected="0">
            <x v="19"/>
          </reference>
          <reference field="23" count="1" selected="0">
            <x v="56"/>
          </reference>
          <reference field="24" count="1">
            <x v="90"/>
          </reference>
        </references>
      </pivotArea>
    </format>
    <format dxfId="64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6"/>
          </reference>
          <reference field="17" count="1" selected="0">
            <x v="54"/>
          </reference>
          <reference field="19" count="1" selected="0">
            <x v="19"/>
          </reference>
          <reference field="23" count="1" selected="0">
            <x v="93"/>
          </reference>
          <reference field="24" count="1">
            <x v="91"/>
          </reference>
        </references>
      </pivotArea>
    </format>
    <format dxfId="63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6"/>
          </reference>
          <reference field="17" count="1" selected="0">
            <x v="54"/>
          </reference>
          <reference field="19" count="1" selected="0">
            <x v="19"/>
          </reference>
          <reference field="23" count="1" selected="0">
            <x v="94"/>
          </reference>
          <reference field="24" count="1">
            <x v="42"/>
          </reference>
        </references>
      </pivotArea>
    </format>
    <format dxfId="62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1"/>
          </reference>
          <reference field="17" count="1" selected="0">
            <x v="49"/>
          </reference>
          <reference field="19" count="1" selected="0">
            <x v="27"/>
          </reference>
          <reference field="23" count="1" selected="0">
            <x v="19"/>
          </reference>
          <reference field="24" count="1">
            <x v="62"/>
          </reference>
        </references>
      </pivotArea>
    </format>
    <format dxfId="61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1"/>
          </reference>
          <reference field="17" count="1" selected="0">
            <x v="49"/>
          </reference>
          <reference field="19" count="1" selected="0">
            <x v="27"/>
          </reference>
          <reference field="23" count="1" selected="0">
            <x v="48"/>
          </reference>
          <reference field="24" count="1">
            <x v="51"/>
          </reference>
        </references>
      </pivotArea>
    </format>
    <format dxfId="60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1"/>
          </reference>
          <reference field="17" count="1" selected="0">
            <x v="49"/>
          </reference>
          <reference field="19" count="1" selected="0">
            <x v="27"/>
          </reference>
          <reference field="23" count="1" selected="0">
            <x v="74"/>
          </reference>
          <reference field="24" count="1">
            <x v="31"/>
          </reference>
        </references>
      </pivotArea>
    </format>
    <format dxfId="59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1"/>
          </reference>
          <reference field="17" count="1" selected="0">
            <x v="49"/>
          </reference>
          <reference field="19" count="1" selected="0">
            <x v="27"/>
          </reference>
          <reference field="23" count="1" selected="0">
            <x v="75"/>
          </reference>
          <reference field="24" count="1">
            <x v="32"/>
          </reference>
        </references>
      </pivotArea>
    </format>
    <format dxfId="58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2"/>
          </reference>
          <reference field="17" count="1" selected="0">
            <x v="10"/>
          </reference>
          <reference field="19" count="1" selected="0">
            <x v="35"/>
          </reference>
          <reference field="23" count="1" selected="0">
            <x v="72"/>
          </reference>
          <reference field="24" count="1">
            <x v="56"/>
          </reference>
        </references>
      </pivotArea>
    </format>
    <format dxfId="57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2"/>
          </reference>
          <reference field="17" count="1" selected="0">
            <x v="10"/>
          </reference>
          <reference field="19" count="1" selected="0">
            <x v="35"/>
          </reference>
          <reference field="23" count="1" selected="0">
            <x v="73"/>
          </reference>
          <reference field="24" count="1">
            <x v="100"/>
          </reference>
        </references>
      </pivotArea>
    </format>
    <format dxfId="56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2"/>
          </reference>
          <reference field="17" count="1" selected="0">
            <x v="10"/>
          </reference>
          <reference field="19" count="1" selected="0">
            <x v="35"/>
          </reference>
          <reference field="23" count="1" selected="0">
            <x v="85"/>
          </reference>
          <reference field="24" count="1">
            <x v="11"/>
          </reference>
        </references>
      </pivotArea>
    </format>
    <format dxfId="55">
      <pivotArea dataOnly="0" labelOnly="1" outline="0" fieldPosition="0">
        <references count="6">
          <reference field="13" count="1" selected="0">
            <x v="13"/>
          </reference>
          <reference field="15" count="1" selected="0">
            <x v="2"/>
          </reference>
          <reference field="17" count="1" selected="0">
            <x v="10"/>
          </reference>
          <reference field="19" count="1" selected="0">
            <x v="35"/>
          </reference>
          <reference field="23" count="1" selected="0">
            <x v="87"/>
          </reference>
          <reference field="24" count="1">
            <x v="10"/>
          </reference>
        </references>
      </pivotArea>
    </format>
    <format dxfId="54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2"/>
          </reference>
          <reference field="17" count="1" selected="0">
            <x v="18"/>
          </reference>
          <reference field="19" count="1" selected="0">
            <x v="6"/>
          </reference>
          <reference field="23" count="1" selected="0">
            <x v="65"/>
          </reference>
          <reference field="24" count="1">
            <x v="40"/>
          </reference>
        </references>
      </pivotArea>
    </format>
    <format dxfId="53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2"/>
          </reference>
          <reference field="17" count="1" selected="0">
            <x v="18"/>
          </reference>
          <reference field="19" count="1" selected="0">
            <x v="6"/>
          </reference>
          <reference field="23" count="1" selected="0">
            <x v="92"/>
          </reference>
          <reference field="24" count="1">
            <x v="96"/>
          </reference>
        </references>
      </pivotArea>
    </format>
    <format dxfId="52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2"/>
          </reference>
          <reference field="17" count="1" selected="0">
            <x v="0"/>
          </reference>
          <reference field="19" count="1" selected="0">
            <x v="16"/>
          </reference>
          <reference field="23" count="1" selected="0">
            <x v="85"/>
          </reference>
          <reference field="24" count="1">
            <x v="11"/>
          </reference>
        </references>
      </pivotArea>
    </format>
    <format dxfId="51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0"/>
          </reference>
          <reference field="17" count="1" selected="0">
            <x v="2"/>
          </reference>
          <reference field="19" count="1" selected="0">
            <x v="25"/>
          </reference>
          <reference field="23" count="1" selected="0">
            <x v="16"/>
          </reference>
          <reference field="24" count="1">
            <x v="47"/>
          </reference>
        </references>
      </pivotArea>
    </format>
    <format dxfId="50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0"/>
          </reference>
          <reference field="17" count="1" selected="0">
            <x v="2"/>
          </reference>
          <reference field="19" count="1" selected="0">
            <x v="25"/>
          </reference>
          <reference field="23" count="1" selected="0">
            <x v="19"/>
          </reference>
          <reference field="24" count="1">
            <x v="62"/>
          </reference>
        </references>
      </pivotArea>
    </format>
    <format dxfId="49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0"/>
          </reference>
          <reference field="17" count="1" selected="0">
            <x v="2"/>
          </reference>
          <reference field="19" count="1" selected="0">
            <x v="25"/>
          </reference>
          <reference field="23" count="1" selected="0">
            <x v="38"/>
          </reference>
          <reference field="24" count="1">
            <x v="66"/>
          </reference>
        </references>
      </pivotArea>
    </format>
    <format dxfId="48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0"/>
          </reference>
          <reference field="17" count="1" selected="0">
            <x v="2"/>
          </reference>
          <reference field="19" count="1" selected="0">
            <x v="25"/>
          </reference>
          <reference field="23" count="1" selected="0">
            <x v="65"/>
          </reference>
          <reference field="24" count="1">
            <x v="40"/>
          </reference>
        </references>
      </pivotArea>
    </format>
    <format dxfId="47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0"/>
          </reference>
          <reference field="17" count="1" selected="0">
            <x v="23"/>
          </reference>
          <reference field="19" count="1" selected="0">
            <x v="25"/>
          </reference>
          <reference field="23" count="1" selected="0">
            <x v="30"/>
          </reference>
          <reference field="24" count="1">
            <x v="48"/>
          </reference>
        </references>
      </pivotArea>
    </format>
    <format dxfId="46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0"/>
          </reference>
          <reference field="17" count="1" selected="0">
            <x v="23"/>
          </reference>
          <reference field="19" count="1" selected="0">
            <x v="25"/>
          </reference>
          <reference field="23" count="1" selected="0">
            <x v="31"/>
          </reference>
          <reference field="24" count="1">
            <x v="46"/>
          </reference>
        </references>
      </pivotArea>
    </format>
    <format dxfId="45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0"/>
          </reference>
          <reference field="17" count="1" selected="0">
            <x v="23"/>
          </reference>
          <reference field="19" count="1" selected="0">
            <x v="25"/>
          </reference>
          <reference field="23" count="1" selected="0">
            <x v="37"/>
          </reference>
          <reference field="24" count="1">
            <x v="34"/>
          </reference>
        </references>
      </pivotArea>
    </format>
    <format dxfId="44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0"/>
          </reference>
          <reference field="17" count="1" selected="0">
            <x v="23"/>
          </reference>
          <reference field="19" count="1" selected="0">
            <x v="25"/>
          </reference>
          <reference field="23" count="1" selected="0">
            <x v="90"/>
          </reference>
          <reference field="24" count="1">
            <x v="28"/>
          </reference>
        </references>
      </pivotArea>
    </format>
    <format dxfId="43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0"/>
          </reference>
          <reference field="17" count="1" selected="0">
            <x v="23"/>
          </reference>
          <reference field="19" count="1" selected="0">
            <x v="25"/>
          </reference>
          <reference field="23" count="1" selected="0">
            <x v="91"/>
          </reference>
          <reference field="24" count="1">
            <x v="52"/>
          </reference>
        </references>
      </pivotArea>
    </format>
    <format dxfId="42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0"/>
          </reference>
          <reference field="17" count="1" selected="0">
            <x v="24"/>
          </reference>
          <reference field="19" count="1" selected="0">
            <x v="25"/>
          </reference>
          <reference field="23" count="1" selected="0">
            <x v="35"/>
          </reference>
          <reference field="24" count="1">
            <x v="59"/>
          </reference>
        </references>
      </pivotArea>
    </format>
    <format dxfId="41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0"/>
          </reference>
          <reference field="17" count="1" selected="0">
            <x v="47"/>
          </reference>
          <reference field="19" count="1" selected="0">
            <x v="25"/>
          </reference>
          <reference field="23" count="1" selected="0">
            <x v="46"/>
          </reference>
          <reference field="24" count="1">
            <x v="5"/>
          </reference>
        </references>
      </pivotArea>
    </format>
    <format dxfId="40">
      <pivotArea dataOnly="0" labelOnly="1" outline="0" fieldPosition="0">
        <references count="6">
          <reference field="13" count="1" selected="0">
            <x v="14"/>
          </reference>
          <reference field="15" count="1" selected="0">
            <x v="2"/>
          </reference>
          <reference field="17" count="1" selected="0">
            <x v="19"/>
          </reference>
          <reference field="19" count="1" selected="0">
            <x v="31"/>
          </reference>
          <reference field="23" count="1" selected="0">
            <x v="57"/>
          </reference>
          <reference field="24" count="1">
            <x v="86"/>
          </reference>
        </references>
      </pivotArea>
    </format>
    <format dxfId="39">
      <pivotArea dataOnly="0" labelOnly="1" outline="0" fieldPosition="0">
        <references count="6">
          <reference field="13" count="1" selected="0">
            <x v="15"/>
          </reference>
          <reference field="15" count="1" selected="0">
            <x v="2"/>
          </reference>
          <reference field="17" count="1" selected="0">
            <x v="21"/>
          </reference>
          <reference field="19" count="1" selected="0">
            <x v="7"/>
          </reference>
          <reference field="23" count="1" selected="0">
            <x v="18"/>
          </reference>
          <reference field="24" count="1">
            <x v="45"/>
          </reference>
        </references>
      </pivotArea>
    </format>
    <format dxfId="38">
      <pivotArea dataOnly="0" labelOnly="1" outline="0" fieldPosition="0">
        <references count="6">
          <reference field="13" count="1" selected="0">
            <x v="15"/>
          </reference>
          <reference field="15" count="1" selected="0">
            <x v="2"/>
          </reference>
          <reference field="17" count="1" selected="0">
            <x v="21"/>
          </reference>
          <reference field="19" count="1" selected="0">
            <x v="7"/>
          </reference>
          <reference field="23" count="1" selected="0">
            <x v="49"/>
          </reference>
          <reference field="24" count="1">
            <x v="88"/>
          </reference>
        </references>
      </pivotArea>
    </format>
    <format dxfId="37">
      <pivotArea dataOnly="0" labelOnly="1" outline="0" fieldPosition="0">
        <references count="6">
          <reference field="13" count="1" selected="0">
            <x v="16"/>
          </reference>
          <reference field="15" count="1" selected="0">
            <x v="2"/>
          </reference>
          <reference field="17" count="1" selected="0">
            <x v="53"/>
          </reference>
          <reference field="19" count="1" selected="0">
            <x v="36"/>
          </reference>
          <reference field="23" count="1" selected="0">
            <x v="82"/>
          </reference>
          <reference field="24" count="1">
            <x v="98"/>
          </reference>
        </references>
      </pivotArea>
    </format>
    <format dxfId="36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36"/>
          </reference>
          <reference field="19" count="1" selected="0">
            <x v="18"/>
          </reference>
          <reference field="23" count="1" selected="0">
            <x v="18"/>
          </reference>
          <reference field="24" count="1">
            <x v="45"/>
          </reference>
        </references>
      </pivotArea>
    </format>
    <format dxfId="35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39"/>
          </reference>
          <reference field="19" count="1" selected="0">
            <x v="18"/>
          </reference>
          <reference field="23" count="1" selected="0">
            <x v="43"/>
          </reference>
          <reference field="24" count="1">
            <x v="89"/>
          </reference>
        </references>
      </pivotArea>
    </format>
    <format dxfId="34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39"/>
          </reference>
          <reference field="19" count="1" selected="0">
            <x v="18"/>
          </reference>
          <reference field="23" count="1" selected="0">
            <x v="49"/>
          </reference>
          <reference field="24" count="1">
            <x v="88"/>
          </reference>
        </references>
      </pivotArea>
    </format>
    <format dxfId="33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39"/>
          </reference>
          <reference field="19" count="1" selected="0">
            <x v="18"/>
          </reference>
          <reference field="23" count="1" selected="0">
            <x v="51"/>
          </reference>
          <reference field="24" count="1">
            <x v="77"/>
          </reference>
        </references>
      </pivotArea>
    </format>
    <format dxfId="32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40"/>
          </reference>
          <reference field="19" count="1" selected="0">
            <x v="18"/>
          </reference>
          <reference field="23" count="1" selected="0">
            <x v="48"/>
          </reference>
          <reference field="24" count="1">
            <x v="51"/>
          </reference>
        </references>
      </pivotArea>
    </format>
    <format dxfId="31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40"/>
          </reference>
          <reference field="19" count="1" selected="0">
            <x v="18"/>
          </reference>
          <reference field="23" count="1" selected="0">
            <x v="57"/>
          </reference>
          <reference field="24" count="1">
            <x v="86"/>
          </reference>
        </references>
      </pivotArea>
    </format>
    <format dxfId="30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40"/>
          </reference>
          <reference field="19" count="1" selected="0">
            <x v="18"/>
          </reference>
          <reference field="23" count="1" selected="0">
            <x v="58"/>
          </reference>
          <reference field="24" count="1">
            <x v="76"/>
          </reference>
        </references>
      </pivotArea>
    </format>
    <format dxfId="29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40"/>
          </reference>
          <reference field="19" count="1" selected="0">
            <x v="18"/>
          </reference>
          <reference field="23" count="1" selected="0">
            <x v="62"/>
          </reference>
          <reference field="24" count="1">
            <x v="16"/>
          </reference>
        </references>
      </pivotArea>
    </format>
    <format dxfId="28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40"/>
          </reference>
          <reference field="19" count="1" selected="0">
            <x v="18"/>
          </reference>
          <reference field="23" count="1" selected="0">
            <x v="75"/>
          </reference>
          <reference field="24" count="1">
            <x v="32"/>
          </reference>
        </references>
      </pivotArea>
    </format>
    <format dxfId="27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40"/>
          </reference>
          <reference field="19" count="1" selected="0">
            <x v="18"/>
          </reference>
          <reference field="23" count="1" selected="0">
            <x v="79"/>
          </reference>
          <reference field="24" count="1">
            <x v="23"/>
          </reference>
        </references>
      </pivotArea>
    </format>
    <format dxfId="26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40"/>
          </reference>
          <reference field="19" count="1" selected="0">
            <x v="18"/>
          </reference>
          <reference field="23" count="1" selected="0">
            <x v="80"/>
          </reference>
          <reference field="24" count="1">
            <x v="57"/>
          </reference>
        </references>
      </pivotArea>
    </format>
    <format dxfId="25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40"/>
          </reference>
          <reference field="19" count="1" selected="0">
            <x v="18"/>
          </reference>
          <reference field="23" count="1" selected="0">
            <x v="82"/>
          </reference>
          <reference field="24" count="1">
            <x v="98"/>
          </reference>
        </references>
      </pivotArea>
    </format>
    <format dxfId="24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40"/>
          </reference>
          <reference field="19" count="1" selected="0">
            <x v="18"/>
          </reference>
          <reference field="23" count="1" selected="0">
            <x v="83"/>
          </reference>
          <reference field="24" count="1">
            <x v="97"/>
          </reference>
        </references>
      </pivotArea>
    </format>
    <format dxfId="23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40"/>
          </reference>
          <reference field="19" count="1" selected="0">
            <x v="18"/>
          </reference>
          <reference field="23" count="1" selected="0">
            <x v="88"/>
          </reference>
          <reference field="24" count="1">
            <x v="49"/>
          </reference>
        </references>
      </pivotArea>
    </format>
    <format dxfId="22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40"/>
          </reference>
          <reference field="19" count="1" selected="0">
            <x v="18"/>
          </reference>
          <reference field="23" count="1" selected="0">
            <x v="98"/>
          </reference>
          <reference field="24" count="1">
            <x v="26"/>
          </reference>
        </references>
      </pivotArea>
    </format>
    <format dxfId="21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40"/>
          </reference>
          <reference field="19" count="1" selected="0">
            <x v="18"/>
          </reference>
          <reference field="23" count="1" selected="0">
            <x v="99"/>
          </reference>
          <reference field="24" count="1">
            <x v="0"/>
          </reference>
        </references>
      </pivotArea>
    </format>
    <format dxfId="20">
      <pivotArea dataOnly="0" labelOnly="1" outline="0" fieldPosition="0">
        <references count="6">
          <reference field="13" count="1" selected="0">
            <x v="17"/>
          </reference>
          <reference field="15" count="1" selected="0">
            <x v="6"/>
          </reference>
          <reference field="17" count="1" selected="0">
            <x v="40"/>
          </reference>
          <reference field="19" count="1" selected="0">
            <x v="18"/>
          </reference>
          <reference field="23" count="1" selected="0">
            <x v="100"/>
          </reference>
          <reference field="24" count="1">
            <x v="4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8.xml><?xml version="1.0" encoding="utf-8"?>
<pivotTableDefinition xmlns="http://schemas.openxmlformats.org/spreadsheetml/2006/main" name="Tabla dinámica2" cacheId="0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compact="0" compactData="0" multipleFieldFilters="0">
  <location ref="A3:C105" firstHeaderRow="1" firstDataRow="1" firstDataCol="2"/>
  <pivotFields count="26"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axis="axisRow" compact="0" outline="0" showAll="0" defaultSubtotal="0">
      <items count="101">
        <item x="72"/>
        <item x="52"/>
        <item x="53"/>
        <item x="84"/>
        <item x="71"/>
        <item x="59"/>
        <item x="75"/>
        <item x="83"/>
        <item x="62"/>
        <item x="65"/>
        <item x="70"/>
        <item x="58"/>
        <item x="73"/>
        <item x="77"/>
        <item x="61"/>
        <item x="74"/>
        <item x="41"/>
        <item x="0"/>
        <item x="20"/>
        <item x="1"/>
        <item x="66"/>
        <item x="25"/>
        <item x="26"/>
        <item x="2"/>
        <item x="37"/>
        <item x="3"/>
        <item x="4"/>
        <item x="5"/>
        <item x="81"/>
        <item x="6"/>
        <item x="44"/>
        <item x="49"/>
        <item x="32"/>
        <item x="7"/>
        <item x="63"/>
        <item x="36"/>
        <item x="79"/>
        <item x="8"/>
        <item x="9"/>
        <item x="10"/>
        <item x="11"/>
        <item x="12"/>
        <item x="13"/>
        <item x="23"/>
        <item x="14"/>
        <item x="15"/>
        <item x="16"/>
        <item x="34"/>
        <item x="60"/>
        <item x="17"/>
        <item x="87"/>
        <item x="19"/>
        <item x="22"/>
        <item x="21"/>
        <item x="27"/>
        <item x="88"/>
        <item x="38"/>
        <item x="68"/>
        <item x="69"/>
        <item x="28"/>
        <item x="30"/>
        <item x="31"/>
        <item x="33"/>
        <item x="55"/>
        <item x="39"/>
        <item x="18"/>
        <item x="29"/>
        <item x="76"/>
        <item x="64"/>
        <item x="43"/>
        <item x="51"/>
        <item x="57"/>
        <item x="40"/>
        <item x="42"/>
        <item x="90"/>
        <item x="56"/>
        <item x="45"/>
        <item x="46"/>
        <item x="47"/>
        <item x="85"/>
        <item x="86"/>
        <item x="50"/>
        <item x="48"/>
        <item x="89"/>
        <item x="82"/>
        <item x="35"/>
        <item x="54"/>
        <item x="94"/>
        <item x="92"/>
        <item x="93"/>
        <item x="91"/>
        <item x="67"/>
        <item x="24"/>
        <item x="78"/>
        <item x="80"/>
        <item x="95"/>
        <item x="96"/>
        <item x="97"/>
        <item x="98"/>
        <item x="99"/>
        <item x="100"/>
      </items>
    </pivotField>
    <pivotField axis="axisRow" compact="0" outline="0" showAll="0" defaultSubtotal="0">
      <items count="101">
        <item x="99"/>
        <item x="58"/>
        <item x="70"/>
        <item x="73"/>
        <item x="14"/>
        <item x="16"/>
        <item x="34"/>
        <item x="15"/>
        <item x="4"/>
        <item x="54"/>
        <item x="94"/>
        <item x="35"/>
        <item x="37"/>
        <item x="7"/>
        <item x="31"/>
        <item x="83"/>
        <item x="33"/>
        <item x="96"/>
        <item x="97"/>
        <item x="62"/>
        <item x="65"/>
        <item x="72"/>
        <item x="64"/>
        <item x="85"/>
        <item x="50"/>
        <item x="95"/>
        <item x="98"/>
        <item x="11"/>
        <item x="91"/>
        <item x="93"/>
        <item x="6"/>
        <item x="90"/>
        <item x="56"/>
        <item x="59"/>
        <item x="8"/>
        <item x="75"/>
        <item x="74"/>
        <item x="46"/>
        <item x="77"/>
        <item x="55"/>
        <item x="18"/>
        <item x="100"/>
        <item x="80"/>
        <item x="0"/>
        <item x="3"/>
        <item x="20"/>
        <item x="49"/>
        <item x="41"/>
        <item x="44"/>
        <item x="92"/>
        <item x="61"/>
        <item x="60"/>
        <item x="67"/>
        <item x="5"/>
        <item x="26"/>
        <item x="32"/>
        <item x="40"/>
        <item x="86"/>
        <item x="79"/>
        <item x="36"/>
        <item x="71"/>
        <item x="66"/>
        <item x="1"/>
        <item x="2"/>
        <item x="81"/>
        <item x="25"/>
        <item x="9"/>
        <item x="10"/>
        <item x="39"/>
        <item x="84"/>
        <item x="30"/>
        <item x="28"/>
        <item x="47"/>
        <item x="57"/>
        <item x="21"/>
        <item x="22"/>
        <item x="69"/>
        <item x="19"/>
        <item x="43"/>
        <item x="87"/>
        <item x="76"/>
        <item x="51"/>
        <item x="29"/>
        <item x="27"/>
        <item x="13"/>
        <item x="88"/>
        <item x="68"/>
        <item x="45"/>
        <item x="17"/>
        <item x="23"/>
        <item x="38"/>
        <item x="78"/>
        <item x="82"/>
        <item x="52"/>
        <item x="53"/>
        <item x="12"/>
        <item x="24"/>
        <item x="89"/>
        <item x="48"/>
        <item x="63"/>
        <item x="42"/>
      </items>
    </pivotField>
    <pivotField dataField="1" compact="0" numFmtId="4" outline="0" showAll="0" defaultSubtotal="0"/>
  </pivotFields>
  <rowFields count="2">
    <field x="23"/>
    <field x="24"/>
  </rowFields>
  <rowItems count="102">
    <i>
      <x/>
      <x v="21"/>
    </i>
    <i>
      <x v="1"/>
      <x v="93"/>
    </i>
    <i>
      <x v="2"/>
      <x v="94"/>
    </i>
    <i>
      <x v="3"/>
      <x v="69"/>
    </i>
    <i>
      <x v="4"/>
      <x v="60"/>
    </i>
    <i>
      <x v="5"/>
      <x v="33"/>
    </i>
    <i>
      <x v="6"/>
      <x v="35"/>
    </i>
    <i>
      <x v="7"/>
      <x v="15"/>
    </i>
    <i>
      <x v="8"/>
      <x v="19"/>
    </i>
    <i>
      <x v="9"/>
      <x v="20"/>
    </i>
    <i>
      <x v="10"/>
      <x v="2"/>
    </i>
    <i>
      <x v="11"/>
      <x v="1"/>
    </i>
    <i>
      <x v="12"/>
      <x v="3"/>
    </i>
    <i>
      <x v="13"/>
      <x v="38"/>
    </i>
    <i>
      <x v="14"/>
      <x v="50"/>
    </i>
    <i>
      <x v="15"/>
      <x v="36"/>
    </i>
    <i>
      <x v="16"/>
      <x v="47"/>
    </i>
    <i>
      <x v="17"/>
      <x v="43"/>
    </i>
    <i>
      <x v="18"/>
      <x v="45"/>
    </i>
    <i>
      <x v="19"/>
      <x v="62"/>
    </i>
    <i>
      <x v="20"/>
      <x v="61"/>
    </i>
    <i>
      <x v="21"/>
      <x v="65"/>
    </i>
    <i>
      <x v="22"/>
      <x v="54"/>
    </i>
    <i>
      <x v="23"/>
      <x v="63"/>
    </i>
    <i>
      <x v="24"/>
      <x v="12"/>
    </i>
    <i>
      <x v="25"/>
      <x v="44"/>
    </i>
    <i>
      <x v="26"/>
      <x v="8"/>
    </i>
    <i>
      <x v="27"/>
      <x v="53"/>
    </i>
    <i>
      <x v="28"/>
      <x v="64"/>
    </i>
    <i>
      <x v="29"/>
      <x v="30"/>
    </i>
    <i>
      <x v="30"/>
      <x v="48"/>
    </i>
    <i>
      <x v="31"/>
      <x v="46"/>
    </i>
    <i>
      <x v="32"/>
      <x v="55"/>
    </i>
    <i>
      <x v="33"/>
      <x v="13"/>
    </i>
    <i>
      <x v="34"/>
      <x v="99"/>
    </i>
    <i>
      <x v="35"/>
      <x v="59"/>
    </i>
    <i>
      <x v="36"/>
      <x v="58"/>
    </i>
    <i>
      <x v="37"/>
      <x v="34"/>
    </i>
    <i>
      <x v="38"/>
      <x v="66"/>
    </i>
    <i>
      <x v="39"/>
      <x v="67"/>
    </i>
    <i>
      <x v="40"/>
      <x v="27"/>
    </i>
    <i>
      <x v="41"/>
      <x v="95"/>
    </i>
    <i>
      <x v="42"/>
      <x v="84"/>
    </i>
    <i>
      <x v="43"/>
      <x v="89"/>
    </i>
    <i>
      <x v="44"/>
      <x v="4"/>
    </i>
    <i>
      <x v="45"/>
      <x v="7"/>
    </i>
    <i>
      <x v="46"/>
      <x v="5"/>
    </i>
    <i>
      <x v="47"/>
      <x v="6"/>
    </i>
    <i>
      <x v="48"/>
      <x v="51"/>
    </i>
    <i>
      <x v="49"/>
      <x v="88"/>
    </i>
    <i>
      <x v="50"/>
      <x v="79"/>
    </i>
    <i>
      <x v="51"/>
      <x v="77"/>
    </i>
    <i>
      <x v="52"/>
      <x v="75"/>
    </i>
    <i>
      <x v="53"/>
      <x v="74"/>
    </i>
    <i>
      <x v="54"/>
      <x v="83"/>
    </i>
    <i>
      <x v="55"/>
      <x v="85"/>
    </i>
    <i>
      <x v="56"/>
      <x v="90"/>
    </i>
    <i>
      <x v="57"/>
      <x v="86"/>
    </i>
    <i>
      <x v="58"/>
      <x v="76"/>
    </i>
    <i>
      <x v="59"/>
      <x v="71"/>
    </i>
    <i>
      <x v="60"/>
      <x v="70"/>
    </i>
    <i>
      <x v="61"/>
      <x v="14"/>
    </i>
    <i>
      <x v="62"/>
      <x v="16"/>
    </i>
    <i>
      <x v="63"/>
      <x v="39"/>
    </i>
    <i>
      <x v="64"/>
      <x v="68"/>
    </i>
    <i>
      <x v="65"/>
      <x v="40"/>
    </i>
    <i>
      <x v="66"/>
      <x v="82"/>
    </i>
    <i>
      <x v="67"/>
      <x v="80"/>
    </i>
    <i>
      <x v="68"/>
      <x v="22"/>
    </i>
    <i>
      <x v="69"/>
      <x v="78"/>
    </i>
    <i>
      <x v="70"/>
      <x v="81"/>
    </i>
    <i>
      <x v="71"/>
      <x v="73"/>
    </i>
    <i>
      <x v="72"/>
      <x v="56"/>
    </i>
    <i>
      <x v="73"/>
      <x v="100"/>
    </i>
    <i>
      <x v="74"/>
      <x v="31"/>
    </i>
    <i>
      <x v="75"/>
      <x v="32"/>
    </i>
    <i>
      <x v="76"/>
      <x v="87"/>
    </i>
    <i>
      <x v="77"/>
      <x v="37"/>
    </i>
    <i>
      <x v="78"/>
      <x v="72"/>
    </i>
    <i>
      <x v="79"/>
      <x v="23"/>
    </i>
    <i>
      <x v="80"/>
      <x v="57"/>
    </i>
    <i>
      <x v="81"/>
      <x v="24"/>
    </i>
    <i>
      <x v="82"/>
      <x v="98"/>
    </i>
    <i>
      <x v="83"/>
      <x v="97"/>
    </i>
    <i>
      <x v="84"/>
      <x v="92"/>
    </i>
    <i>
      <x v="85"/>
      <x v="11"/>
    </i>
    <i>
      <x v="86"/>
      <x v="9"/>
    </i>
    <i>
      <x v="87"/>
      <x v="10"/>
    </i>
    <i>
      <x v="88"/>
      <x v="49"/>
    </i>
    <i>
      <x v="89"/>
      <x v="29"/>
    </i>
    <i>
      <x v="90"/>
      <x v="28"/>
    </i>
    <i>
      <x v="91"/>
      <x v="52"/>
    </i>
    <i>
      <x v="92"/>
      <x v="96"/>
    </i>
    <i>
      <x v="93"/>
      <x v="91"/>
    </i>
    <i>
      <x v="94"/>
      <x v="42"/>
    </i>
    <i>
      <x v="95"/>
      <x v="25"/>
    </i>
    <i>
      <x v="96"/>
      <x v="17"/>
    </i>
    <i>
      <x v="97"/>
      <x v="18"/>
    </i>
    <i>
      <x v="98"/>
      <x v="26"/>
    </i>
    <i>
      <x v="99"/>
      <x/>
    </i>
    <i>
      <x v="100"/>
      <x v="41"/>
    </i>
    <i t="grand">
      <x/>
    </i>
  </rowItems>
  <colItems count="1">
    <i/>
  </colItems>
  <dataFields count="1">
    <dataField name=" Presupuesto 2021" fld="25" baseField="0" baseItem="0"/>
  </dataFields>
  <formats count="5">
    <format dxfId="19">
      <pivotArea field="23" type="button" dataOnly="0" labelOnly="1" outline="0" axis="axisRow" fieldPosition="0"/>
    </format>
    <format dxfId="18">
      <pivotArea field="24" type="button" dataOnly="0" labelOnly="1" outline="0" axis="axisRow" fieldPosition="1"/>
    </format>
    <format dxfId="17">
      <pivotArea dataOnly="0" labelOnly="1" outline="0" axis="axisValues" fieldPosition="0"/>
    </format>
    <format dxfId="16">
      <pivotArea grandRow="1" outline="0" collapsedLevelsAreSubtotals="1" fieldPosition="0"/>
    </format>
    <format dxfId="15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9.xml><?xml version="1.0" encoding="utf-8"?>
<pivotTableDefinition xmlns="http://schemas.openxmlformats.org/spreadsheetml/2006/main" name="Tabla dinámica3" cacheId="0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rowHeaderCaption="Programa/Proyecto">
  <location ref="A3:B72" firstHeaderRow="1" firstDataRow="1" firstDataCol="1"/>
  <pivotFields count="26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10">
        <item x="4"/>
        <item x="3"/>
        <item x="1"/>
        <item x="5"/>
        <item x="7"/>
        <item x="6"/>
        <item x="0"/>
        <item x="8"/>
        <item x="2"/>
        <item t="default"/>
      </items>
    </pivotField>
    <pivotField showAll="0"/>
    <pivotField axis="axisRow" showAll="0">
      <items count="60">
        <item x="14"/>
        <item x="35"/>
        <item x="20"/>
        <item x="8"/>
        <item x="6"/>
        <item x="27"/>
        <item x="49"/>
        <item x="50"/>
        <item x="51"/>
        <item x="48"/>
        <item x="57"/>
        <item x="36"/>
        <item x="29"/>
        <item x="32"/>
        <item x="52"/>
        <item x="0"/>
        <item x="43"/>
        <item x="5"/>
        <item x="1"/>
        <item x="58"/>
        <item x="33"/>
        <item x="3"/>
        <item x="26"/>
        <item x="37"/>
        <item x="55"/>
        <item x="13"/>
        <item x="46"/>
        <item x="22"/>
        <item x="39"/>
        <item x="38"/>
        <item x="53"/>
        <item x="45"/>
        <item x="47"/>
        <item x="44"/>
        <item x="4"/>
        <item x="34"/>
        <item x="2"/>
        <item x="11"/>
        <item x="10"/>
        <item x="25"/>
        <item x="30"/>
        <item x="9"/>
        <item x="18"/>
        <item x="19"/>
        <item x="7"/>
        <item x="12"/>
        <item x="15"/>
        <item x="56"/>
        <item x="24"/>
        <item x="42"/>
        <item x="16"/>
        <item x="21"/>
        <item x="23"/>
        <item x="28"/>
        <item x="40"/>
        <item x="41"/>
        <item x="31"/>
        <item x="54"/>
        <item x="17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numFmtId="4" showAll="0"/>
  </pivotFields>
  <rowFields count="2">
    <field x="15"/>
    <field x="17"/>
  </rowFields>
  <rowItems count="69">
    <i>
      <x/>
    </i>
    <i r="1">
      <x v="2"/>
    </i>
    <i r="1">
      <x v="23"/>
    </i>
    <i r="1">
      <x v="24"/>
    </i>
    <i r="1">
      <x v="38"/>
    </i>
    <i r="1">
      <x v="41"/>
    </i>
    <i r="1">
      <x v="42"/>
    </i>
    <i r="1">
      <x v="43"/>
    </i>
    <i r="1">
      <x v="44"/>
    </i>
    <i r="1">
      <x v="45"/>
    </i>
    <i r="1">
      <x v="46"/>
    </i>
    <i r="1">
      <x v="47"/>
    </i>
    <i r="1">
      <x v="50"/>
    </i>
    <i r="1">
      <x v="51"/>
    </i>
    <i>
      <x v="1"/>
    </i>
    <i r="1">
      <x v="1"/>
    </i>
    <i r="1">
      <x v="4"/>
    </i>
    <i r="1">
      <x v="5"/>
    </i>
    <i r="1">
      <x v="6"/>
    </i>
    <i r="1">
      <x v="7"/>
    </i>
    <i r="1">
      <x v="8"/>
    </i>
    <i r="1">
      <x v="14"/>
    </i>
    <i r="1">
      <x v="30"/>
    </i>
    <i r="1">
      <x v="33"/>
    </i>
    <i r="1">
      <x v="49"/>
    </i>
    <i r="1">
      <x v="57"/>
    </i>
    <i>
      <x v="2"/>
    </i>
    <i r="1">
      <x/>
    </i>
    <i r="1">
      <x v="10"/>
    </i>
    <i r="1">
      <x v="18"/>
    </i>
    <i r="1">
      <x v="19"/>
    </i>
    <i r="1">
      <x v="21"/>
    </i>
    <i r="1">
      <x v="35"/>
    </i>
    <i r="1">
      <x v="53"/>
    </i>
    <i r="1">
      <x v="58"/>
    </i>
    <i>
      <x v="3"/>
    </i>
    <i r="1">
      <x v="3"/>
    </i>
    <i r="1">
      <x v="9"/>
    </i>
    <i r="1">
      <x v="16"/>
    </i>
    <i r="1">
      <x v="25"/>
    </i>
    <i r="1">
      <x v="26"/>
    </i>
    <i r="1">
      <x v="32"/>
    </i>
    <i>
      <x v="4"/>
    </i>
    <i r="1">
      <x v="20"/>
    </i>
    <i>
      <x v="5"/>
    </i>
    <i r="1">
      <x v="27"/>
    </i>
    <i r="1">
      <x v="31"/>
    </i>
    <i r="1">
      <x v="37"/>
    </i>
    <i>
      <x v="6"/>
    </i>
    <i r="1">
      <x v="11"/>
    </i>
    <i r="1">
      <x v="12"/>
    </i>
    <i r="1">
      <x v="13"/>
    </i>
    <i r="1">
      <x v="15"/>
    </i>
    <i r="1">
      <x v="28"/>
    </i>
    <i r="1">
      <x v="34"/>
    </i>
    <i r="1">
      <x v="36"/>
    </i>
    <i r="1">
      <x v="39"/>
    </i>
    <i r="1">
      <x v="40"/>
    </i>
    <i r="1">
      <x v="48"/>
    </i>
    <i r="1">
      <x v="52"/>
    </i>
    <i r="1">
      <x v="54"/>
    </i>
    <i r="1">
      <x v="56"/>
    </i>
    <i>
      <x v="7"/>
    </i>
    <i r="1">
      <x v="29"/>
    </i>
    <i r="1">
      <x v="55"/>
    </i>
    <i>
      <x v="8"/>
    </i>
    <i r="1">
      <x v="17"/>
    </i>
    <i r="1">
      <x v="22"/>
    </i>
    <i t="grand">
      <x/>
    </i>
  </rowItems>
  <colItems count="1">
    <i/>
  </colItems>
  <dataFields count="1">
    <dataField name=" Presupuesto 2021" fld="25" baseField="0" baseItem="0"/>
  </dataFields>
  <formats count="4">
    <format dxfId="14">
      <pivotArea field="15" type="button" dataOnly="0" labelOnly="1" outline="0" axis="axisRow" fieldPosition="0"/>
    </format>
    <format dxfId="13">
      <pivotArea dataOnly="0" labelOnly="1" outline="0" axis="axisValues" fieldPosition="0"/>
    </format>
    <format dxfId="12">
      <pivotArea grandRow="1" outline="0" collapsedLevelsAreSubtotals="1" fieldPosition="0"/>
    </format>
    <format dxfId="11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0.xml><?xml version="1.0" encoding="utf-8"?>
<pivotTableDefinition xmlns="http://schemas.openxmlformats.org/spreadsheetml/2006/main" name="Tabla dinámica4" cacheId="0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rowHeaderCaption=" Tipo de Gasto">
  <location ref="A3:B7" firstHeaderRow="1" firstDataRow="1" firstDataCol="1"/>
  <pivotFields count="26">
    <pivotField showAll="0"/>
    <pivotField showAll="0"/>
    <pivotField showAll="0"/>
    <pivotField axis="axisRow" showAll="0">
      <items count="4">
        <item x="2"/>
        <item x="0"/>
        <item x="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numFmtId="4" showAll="0"/>
  </pivotFields>
  <rowFields count="1">
    <field x="3"/>
  </rowFields>
  <rowItems count="4">
    <i>
      <x/>
    </i>
    <i>
      <x v="1"/>
    </i>
    <i>
      <x v="2"/>
    </i>
    <i t="grand">
      <x/>
    </i>
  </rowItems>
  <colItems count="1">
    <i/>
  </colItems>
  <dataFields count="1">
    <dataField name=" Presupuesto 2021" fld="25" baseField="0" baseItem="0"/>
  </dataFields>
  <formats count="5">
    <format dxfId="10">
      <pivotArea dataOnly="0" labelOnly="1" outline="0" axis="axisValues" fieldPosition="0"/>
    </format>
    <format dxfId="9">
      <pivotArea grandRow="1" outline="0" collapsedLevelsAreSubtotals="1" fieldPosition="0"/>
    </format>
    <format dxfId="8">
      <pivotArea dataOnly="0" labelOnly="1" grandRow="1" outline="0" fieldPosition="0"/>
    </format>
    <format dxfId="7">
      <pivotArea field="3" type="button" dataOnly="0" labelOnly="1" outline="0" axis="axisRow" fieldPosition="0"/>
    </format>
    <format dxfId="6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11.xml><?xml version="1.0" encoding="utf-8"?>
<pivotTableDefinition xmlns="http://schemas.openxmlformats.org/spreadsheetml/2006/main" name="Tabla dinámica5" cacheId="0" applyNumberFormats="0" applyBorderFormats="0" applyFontFormats="0" applyPatternFormats="0" applyAlignmentFormats="0" applyWidthHeightFormats="1" dataCaption="Valores" updatedVersion="4" minRefreshableVersion="3" useAutoFormatting="1" itemPrintTitles="1" createdVersion="4" indent="0" outline="1" outlineData="1" multipleFieldFilters="0" rowHeaderCaption=" Proyecto">
  <location ref="A3:B27" firstHeaderRow="1" firstDataRow="1" firstDataCol="1" rowPageCount="1" colPageCount="1"/>
  <pivotFields count="26"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axis="axisRow" showAll="0">
      <items count="60">
        <item x="14"/>
        <item x="35"/>
        <item x="20"/>
        <item x="8"/>
        <item x="6"/>
        <item x="27"/>
        <item x="49"/>
        <item x="50"/>
        <item x="51"/>
        <item x="48"/>
        <item x="57"/>
        <item x="36"/>
        <item x="29"/>
        <item x="32"/>
        <item x="52"/>
        <item x="0"/>
        <item x="43"/>
        <item x="5"/>
        <item x="1"/>
        <item x="58"/>
        <item x="33"/>
        <item x="3"/>
        <item x="26"/>
        <item x="37"/>
        <item x="55"/>
        <item x="13"/>
        <item x="46"/>
        <item x="22"/>
        <item x="39"/>
        <item x="38"/>
        <item x="53"/>
        <item x="45"/>
        <item x="47"/>
        <item x="44"/>
        <item x="4"/>
        <item x="34"/>
        <item x="2"/>
        <item x="11"/>
        <item x="10"/>
        <item x="25"/>
        <item x="30"/>
        <item x="9"/>
        <item x="18"/>
        <item x="19"/>
        <item x="7"/>
        <item x="12"/>
        <item x="15"/>
        <item x="56"/>
        <item x="24"/>
        <item x="42"/>
        <item x="16"/>
        <item x="21"/>
        <item x="23"/>
        <item x="28"/>
        <item x="40"/>
        <item x="41"/>
        <item x="31"/>
        <item x="54"/>
        <item x="17"/>
        <item t="default"/>
      </items>
    </pivotField>
    <pivotField showAll="0"/>
    <pivotField showAll="0"/>
    <pivotField axis="axisPage" multipleItemSelectionAllowed="1" showAll="0">
      <items count="8">
        <item h="1" x="4"/>
        <item h="1" x="0"/>
        <item h="1" x="1"/>
        <item x="3"/>
        <item h="1" x="2"/>
        <item h="1" x="5"/>
        <item h="1" x="6"/>
        <item t="default"/>
      </items>
    </pivotField>
    <pivotField showAll="0"/>
    <pivotField showAll="0"/>
    <pivotField showAll="0"/>
    <pivotField showAll="0"/>
    <pivotField dataField="1" numFmtId="4" showAll="0"/>
  </pivotFields>
  <rowFields count="1">
    <field x="17"/>
  </rowFields>
  <rowItems count="24">
    <i>
      <x/>
    </i>
    <i>
      <x v="1"/>
    </i>
    <i>
      <x v="5"/>
    </i>
    <i>
      <x v="6"/>
    </i>
    <i>
      <x v="7"/>
    </i>
    <i>
      <x v="8"/>
    </i>
    <i>
      <x v="9"/>
    </i>
    <i>
      <x v="10"/>
    </i>
    <i>
      <x v="12"/>
    </i>
    <i>
      <x v="13"/>
    </i>
    <i>
      <x v="14"/>
    </i>
    <i>
      <x v="16"/>
    </i>
    <i>
      <x v="22"/>
    </i>
    <i>
      <x v="26"/>
    </i>
    <i>
      <x v="27"/>
    </i>
    <i>
      <x v="29"/>
    </i>
    <i>
      <x v="30"/>
    </i>
    <i>
      <x v="33"/>
    </i>
    <i>
      <x v="35"/>
    </i>
    <i>
      <x v="40"/>
    </i>
    <i>
      <x v="53"/>
    </i>
    <i>
      <x v="57"/>
    </i>
    <i>
      <x v="58"/>
    </i>
    <i t="grand">
      <x/>
    </i>
  </rowItems>
  <colItems count="1">
    <i/>
  </colItems>
  <pageFields count="1">
    <pageField fld="20" hier="-1"/>
  </pageFields>
  <dataFields count="1">
    <dataField name=" Presupuesto 2021" fld="25" baseField="0" baseItem="0"/>
  </dataFields>
  <formats count="6">
    <format dxfId="5">
      <pivotArea field="17" type="button" dataOnly="0" labelOnly="1" outline="0" axis="axisRow" fieldPosition="0"/>
    </format>
    <format dxfId="4">
      <pivotArea dataOnly="0" labelOnly="1" outline="0" axis="axisValues" fieldPosition="0"/>
    </format>
    <format dxfId="3">
      <pivotArea grandRow="1" outline="0" collapsedLevelsAreSubtotals="1" fieldPosition="0"/>
    </format>
    <format dxfId="2">
      <pivotArea dataOnly="0" labelOnly="1" grandRow="1" outline="0" fieldPosition="0"/>
    </format>
    <format dxfId="1">
      <pivotArea grandRow="1" outline="0" collapsedLevelsAreSubtotals="1" fieldPosition="0"/>
    </format>
    <format dxfId="0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2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ivotTable" Target="../pivotTables/pivotTable3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ivotTable" Target="../pivotTables/pivotTable4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ivotTable" Target="../pivotTables/pivotTable5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pivotTable" Target="../pivotTables/pivotTable6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pivotTable" Target="../pivotTables/pivotTable7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ivotTable" Target="../pivotTables/pivotTable8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pivotTable" Target="../pivotTables/pivotTable9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ivotTable" Target="../pivotTables/pivotTable10.x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3.bin"/><Relationship Id="rId1" Type="http://schemas.openxmlformats.org/officeDocument/2006/relationships/pivotTable" Target="../pivotTables/pivotTable11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filterMode="1"/>
  <dimension ref="A1:Z191"/>
  <sheetViews>
    <sheetView topLeftCell="M1" zoomScale="90" zoomScaleNormal="90" workbookViewId="0">
      <selection activeCell="R200" sqref="R200"/>
    </sheetView>
  </sheetViews>
  <sheetFormatPr baseColWidth="10" defaultRowHeight="15" x14ac:dyDescent="0.25"/>
  <cols>
    <col min="1" max="1" width="15.85546875" bestFit="1" customWidth="1"/>
    <col min="2" max="2" width="29.42578125" customWidth="1"/>
    <col min="3" max="3" width="17.28515625" customWidth="1"/>
    <col min="4" max="8" width="16.140625" customWidth="1"/>
    <col min="9" max="9" width="20" bestFit="1" customWidth="1"/>
    <col min="10" max="10" width="27.140625" customWidth="1"/>
    <col min="11" max="11" width="15" customWidth="1"/>
    <col min="12" max="12" width="33.42578125" customWidth="1"/>
    <col min="13" max="13" width="19.5703125" bestFit="1" customWidth="1"/>
    <col min="14" max="14" width="18.140625" customWidth="1"/>
    <col min="15" max="15" width="6.5703125" customWidth="1"/>
    <col min="16" max="16" width="11.140625" customWidth="1"/>
    <col min="17" max="17" width="18" style="12" customWidth="1"/>
    <col min="18" max="18" width="27" customWidth="1"/>
    <col min="19" max="19" width="20.42578125" customWidth="1"/>
    <col min="20" max="20" width="37.7109375" customWidth="1"/>
    <col min="21" max="21" width="17" bestFit="1" customWidth="1"/>
    <col min="22" max="23" width="17" customWidth="1"/>
    <col min="24" max="24" width="9.5703125" bestFit="1" customWidth="1"/>
    <col min="25" max="25" width="33.28515625" customWidth="1"/>
    <col min="26" max="26" width="25.28515625" customWidth="1"/>
    <col min="27" max="27" width="13.7109375" bestFit="1" customWidth="1"/>
    <col min="28" max="28" width="12.7109375" bestFit="1" customWidth="1"/>
  </cols>
  <sheetData>
    <row r="1" spans="1:26" x14ac:dyDescent="0.25">
      <c r="A1" s="1" t="s">
        <v>0</v>
      </c>
      <c r="B1" s="1" t="s">
        <v>1</v>
      </c>
      <c r="C1" s="1" t="s">
        <v>392</v>
      </c>
      <c r="D1" s="1" t="s">
        <v>394</v>
      </c>
      <c r="E1" s="1" t="s">
        <v>438</v>
      </c>
      <c r="F1" s="1" t="s">
        <v>439</v>
      </c>
      <c r="G1" s="1" t="s">
        <v>443</v>
      </c>
      <c r="H1" s="1" t="s">
        <v>444</v>
      </c>
      <c r="I1" s="1" t="s">
        <v>2</v>
      </c>
      <c r="J1" s="1" t="s">
        <v>398</v>
      </c>
      <c r="K1" s="1" t="s">
        <v>3</v>
      </c>
      <c r="L1" s="1" t="s">
        <v>413</v>
      </c>
      <c r="M1" s="1" t="s">
        <v>4</v>
      </c>
      <c r="N1" s="1" t="s">
        <v>5</v>
      </c>
      <c r="O1" s="1" t="s">
        <v>6</v>
      </c>
      <c r="P1" s="1" t="s">
        <v>7</v>
      </c>
      <c r="Q1" s="10" t="s">
        <v>8</v>
      </c>
      <c r="R1" s="1" t="s">
        <v>267</v>
      </c>
      <c r="S1" s="1" t="s">
        <v>9</v>
      </c>
      <c r="T1" s="1" t="s">
        <v>10</v>
      </c>
      <c r="U1" s="1" t="s">
        <v>11</v>
      </c>
      <c r="V1" s="1" t="s">
        <v>394</v>
      </c>
      <c r="W1" s="1" t="s">
        <v>423</v>
      </c>
      <c r="X1" s="1" t="s">
        <v>12</v>
      </c>
      <c r="Y1" s="1" t="s">
        <v>13</v>
      </c>
      <c r="Z1" s="2" t="s">
        <v>422</v>
      </c>
    </row>
    <row r="2" spans="1:26" s="4" customFormat="1" hidden="1" x14ac:dyDescent="0.25">
      <c r="A2" s="4" t="s">
        <v>270</v>
      </c>
      <c r="B2" s="4" t="s">
        <v>262</v>
      </c>
      <c r="C2" s="4" t="s">
        <v>60</v>
      </c>
      <c r="D2" s="4" t="s">
        <v>397</v>
      </c>
      <c r="E2" s="4">
        <v>1</v>
      </c>
      <c r="F2" s="4" t="s">
        <v>440</v>
      </c>
      <c r="G2" s="4">
        <v>1.3</v>
      </c>
      <c r="H2" s="4" t="s">
        <v>445</v>
      </c>
      <c r="I2" s="4" t="s">
        <v>15</v>
      </c>
      <c r="J2" s="4" t="s">
        <v>399</v>
      </c>
      <c r="K2" s="4" t="s">
        <v>16</v>
      </c>
      <c r="L2" s="4" t="s">
        <v>417</v>
      </c>
      <c r="M2" s="4" t="s">
        <v>287</v>
      </c>
      <c r="N2" s="4" t="s">
        <v>17</v>
      </c>
      <c r="O2" s="4">
        <v>8</v>
      </c>
      <c r="P2" s="4" t="s">
        <v>18</v>
      </c>
      <c r="Q2" s="11" t="s">
        <v>325</v>
      </c>
      <c r="R2" s="4" t="s">
        <v>49</v>
      </c>
      <c r="S2" s="4" t="s">
        <v>324</v>
      </c>
      <c r="T2" s="4" t="s">
        <v>20</v>
      </c>
      <c r="U2" s="8">
        <v>2000</v>
      </c>
      <c r="V2" s="8" t="s">
        <v>397</v>
      </c>
      <c r="W2" t="s">
        <v>425</v>
      </c>
      <c r="X2" s="4">
        <v>2161</v>
      </c>
      <c r="Y2" s="4" t="s">
        <v>56</v>
      </c>
      <c r="Z2" s="9">
        <v>2000000</v>
      </c>
    </row>
    <row r="3" spans="1:26" s="4" customFormat="1" hidden="1" x14ac:dyDescent="0.25">
      <c r="A3" s="4" t="s">
        <v>270</v>
      </c>
      <c r="B3" s="4" t="s">
        <v>262</v>
      </c>
      <c r="C3" s="4" t="s">
        <v>60</v>
      </c>
      <c r="D3" s="4" t="s">
        <v>397</v>
      </c>
      <c r="E3" s="4">
        <v>1</v>
      </c>
      <c r="F3" s="4" t="s">
        <v>440</v>
      </c>
      <c r="G3" s="4">
        <v>1.3</v>
      </c>
      <c r="H3" s="4" t="s">
        <v>445</v>
      </c>
      <c r="I3" s="4" t="s">
        <v>15</v>
      </c>
      <c r="J3" s="4" t="s">
        <v>399</v>
      </c>
      <c r="K3" s="4" t="s">
        <v>16</v>
      </c>
      <c r="L3" s="4" t="s">
        <v>417</v>
      </c>
      <c r="M3" s="4" t="s">
        <v>287</v>
      </c>
      <c r="N3" s="4" t="s">
        <v>17</v>
      </c>
      <c r="O3" s="4">
        <v>8</v>
      </c>
      <c r="P3" s="4" t="s">
        <v>18</v>
      </c>
      <c r="Q3" s="11" t="s">
        <v>325</v>
      </c>
      <c r="R3" s="4" t="s">
        <v>49</v>
      </c>
      <c r="S3" s="4" t="s">
        <v>324</v>
      </c>
      <c r="T3" s="4" t="s">
        <v>20</v>
      </c>
      <c r="U3" s="8">
        <v>2000</v>
      </c>
      <c r="V3" s="8" t="s">
        <v>397</v>
      </c>
      <c r="W3" t="s">
        <v>425</v>
      </c>
      <c r="X3" s="4">
        <v>2211</v>
      </c>
      <c r="Y3" s="4" t="s">
        <v>85</v>
      </c>
      <c r="Z3" s="9">
        <v>200000</v>
      </c>
    </row>
    <row r="4" spans="1:26" s="4" customFormat="1" hidden="1" x14ac:dyDescent="0.25">
      <c r="A4" s="4" t="s">
        <v>270</v>
      </c>
      <c r="B4" s="4" t="s">
        <v>262</v>
      </c>
      <c r="C4" s="4" t="s">
        <v>60</v>
      </c>
      <c r="D4" s="4" t="s">
        <v>397</v>
      </c>
      <c r="E4" s="4">
        <v>1</v>
      </c>
      <c r="F4" s="4" t="s">
        <v>440</v>
      </c>
      <c r="G4" s="4">
        <v>1.3</v>
      </c>
      <c r="H4" s="4" t="s">
        <v>445</v>
      </c>
      <c r="I4" s="4" t="s">
        <v>15</v>
      </c>
      <c r="J4" s="4" t="s">
        <v>399</v>
      </c>
      <c r="K4" s="4" t="s">
        <v>16</v>
      </c>
      <c r="L4" s="4" t="s">
        <v>417</v>
      </c>
      <c r="M4" s="4" t="s">
        <v>287</v>
      </c>
      <c r="N4" s="4" t="s">
        <v>17</v>
      </c>
      <c r="O4" s="4">
        <v>8</v>
      </c>
      <c r="P4" s="4" t="s">
        <v>18</v>
      </c>
      <c r="Q4" s="11" t="s">
        <v>325</v>
      </c>
      <c r="R4" s="4" t="s">
        <v>49</v>
      </c>
      <c r="S4" s="4" t="s">
        <v>324</v>
      </c>
      <c r="T4" s="4" t="s">
        <v>20</v>
      </c>
      <c r="U4" s="8">
        <v>2000</v>
      </c>
      <c r="V4" s="8" t="s">
        <v>397</v>
      </c>
      <c r="W4" t="s">
        <v>425</v>
      </c>
      <c r="X4" s="4">
        <v>2411</v>
      </c>
      <c r="Y4" s="4" t="s">
        <v>108</v>
      </c>
      <c r="Z4" s="9">
        <v>300000</v>
      </c>
    </row>
    <row r="5" spans="1:26" s="4" customFormat="1" hidden="1" x14ac:dyDescent="0.25">
      <c r="A5" s="4" t="s">
        <v>270</v>
      </c>
      <c r="B5" s="4" t="s">
        <v>262</v>
      </c>
      <c r="C5" s="4" t="s">
        <v>60</v>
      </c>
      <c r="D5" s="4" t="s">
        <v>397</v>
      </c>
      <c r="E5" s="4">
        <v>1</v>
      </c>
      <c r="F5" s="4" t="s">
        <v>440</v>
      </c>
      <c r="G5" s="4">
        <v>1.3</v>
      </c>
      <c r="H5" s="4" t="s">
        <v>445</v>
      </c>
      <c r="I5" s="4" t="s">
        <v>15</v>
      </c>
      <c r="J5" s="4" t="s">
        <v>399</v>
      </c>
      <c r="K5" s="4" t="s">
        <v>16</v>
      </c>
      <c r="L5" s="4" t="s">
        <v>417</v>
      </c>
      <c r="M5" s="4" t="s">
        <v>287</v>
      </c>
      <c r="N5" s="4" t="s">
        <v>17</v>
      </c>
      <c r="O5" s="4">
        <v>8</v>
      </c>
      <c r="P5" s="4" t="s">
        <v>18</v>
      </c>
      <c r="Q5" s="11" t="s">
        <v>325</v>
      </c>
      <c r="R5" s="4" t="s">
        <v>49</v>
      </c>
      <c r="S5" s="4" t="s">
        <v>324</v>
      </c>
      <c r="T5" s="4" t="s">
        <v>20</v>
      </c>
      <c r="U5" s="8">
        <v>2000</v>
      </c>
      <c r="V5" s="8" t="s">
        <v>397</v>
      </c>
      <c r="W5" t="s">
        <v>425</v>
      </c>
      <c r="X5" s="4">
        <v>2461</v>
      </c>
      <c r="Y5" s="4" t="s">
        <v>119</v>
      </c>
      <c r="Z5" s="9">
        <v>120000</v>
      </c>
    </row>
    <row r="6" spans="1:26" s="4" customFormat="1" hidden="1" x14ac:dyDescent="0.25">
      <c r="A6" s="4" t="s">
        <v>270</v>
      </c>
      <c r="B6" s="4" t="s">
        <v>262</v>
      </c>
      <c r="C6" s="4" t="s">
        <v>60</v>
      </c>
      <c r="D6" s="4" t="s">
        <v>397</v>
      </c>
      <c r="E6" s="4">
        <v>1</v>
      </c>
      <c r="F6" s="4" t="s">
        <v>440</v>
      </c>
      <c r="G6" s="4">
        <v>1.3</v>
      </c>
      <c r="H6" s="4" t="s">
        <v>445</v>
      </c>
      <c r="I6" s="4" t="s">
        <v>15</v>
      </c>
      <c r="J6" s="4" t="s">
        <v>399</v>
      </c>
      <c r="K6" s="4" t="s">
        <v>16</v>
      </c>
      <c r="L6" s="4" t="s">
        <v>417</v>
      </c>
      <c r="M6" s="4" t="s">
        <v>287</v>
      </c>
      <c r="N6" s="4" t="s">
        <v>17</v>
      </c>
      <c r="O6" s="4">
        <v>8</v>
      </c>
      <c r="P6" s="4" t="s">
        <v>18</v>
      </c>
      <c r="Q6" s="11" t="s">
        <v>325</v>
      </c>
      <c r="R6" s="4" t="s">
        <v>49</v>
      </c>
      <c r="S6" s="4" t="s">
        <v>324</v>
      </c>
      <c r="T6" s="4" t="s">
        <v>20</v>
      </c>
      <c r="U6" s="8">
        <v>2000</v>
      </c>
      <c r="V6" s="8" t="s">
        <v>397</v>
      </c>
      <c r="W6" t="s">
        <v>425</v>
      </c>
      <c r="X6" s="4">
        <v>2471</v>
      </c>
      <c r="Y6" s="4" t="s">
        <v>123</v>
      </c>
      <c r="Z6" s="9">
        <v>120000</v>
      </c>
    </row>
    <row r="7" spans="1:26" s="4" customFormat="1" hidden="1" x14ac:dyDescent="0.25">
      <c r="A7" s="4" t="s">
        <v>270</v>
      </c>
      <c r="B7" s="4" t="s">
        <v>262</v>
      </c>
      <c r="C7" s="4" t="s">
        <v>60</v>
      </c>
      <c r="D7" s="4" t="s">
        <v>397</v>
      </c>
      <c r="E7" s="4">
        <v>1</v>
      </c>
      <c r="F7" s="4" t="s">
        <v>440</v>
      </c>
      <c r="G7" s="4">
        <v>1.3</v>
      </c>
      <c r="H7" s="4" t="s">
        <v>445</v>
      </c>
      <c r="I7" s="4" t="s">
        <v>15</v>
      </c>
      <c r="J7" s="4" t="s">
        <v>399</v>
      </c>
      <c r="K7" s="4" t="s">
        <v>16</v>
      </c>
      <c r="L7" s="4" t="s">
        <v>417</v>
      </c>
      <c r="M7" s="4" t="s">
        <v>287</v>
      </c>
      <c r="N7" s="4" t="s">
        <v>17</v>
      </c>
      <c r="O7" s="4">
        <v>8</v>
      </c>
      <c r="P7" s="4" t="s">
        <v>18</v>
      </c>
      <c r="Q7" s="11" t="s">
        <v>325</v>
      </c>
      <c r="R7" s="4" t="s">
        <v>49</v>
      </c>
      <c r="S7" s="4" t="s">
        <v>324</v>
      </c>
      <c r="T7" s="4" t="s">
        <v>20</v>
      </c>
      <c r="U7" s="8">
        <v>2000</v>
      </c>
      <c r="V7" s="8" t="s">
        <v>397</v>
      </c>
      <c r="W7" t="s">
        <v>425</v>
      </c>
      <c r="X7" s="4">
        <v>2491</v>
      </c>
      <c r="Y7" s="4" t="s">
        <v>124</v>
      </c>
      <c r="Z7" s="9">
        <v>120000</v>
      </c>
    </row>
    <row r="8" spans="1:26" s="4" customFormat="1" hidden="1" x14ac:dyDescent="0.25">
      <c r="A8" s="4" t="s">
        <v>270</v>
      </c>
      <c r="B8" s="4" t="s">
        <v>262</v>
      </c>
      <c r="C8" s="4" t="s">
        <v>60</v>
      </c>
      <c r="D8" s="4" t="s">
        <v>397</v>
      </c>
      <c r="E8" s="4">
        <v>1</v>
      </c>
      <c r="F8" s="4" t="s">
        <v>440</v>
      </c>
      <c r="G8" s="4">
        <v>1.3</v>
      </c>
      <c r="H8" s="4" t="s">
        <v>445</v>
      </c>
      <c r="I8" s="4" t="s">
        <v>15</v>
      </c>
      <c r="J8" s="4" t="s">
        <v>399</v>
      </c>
      <c r="K8" s="4" t="s">
        <v>16</v>
      </c>
      <c r="L8" s="4" t="s">
        <v>417</v>
      </c>
      <c r="M8" s="4" t="s">
        <v>287</v>
      </c>
      <c r="N8" s="4" t="s">
        <v>17</v>
      </c>
      <c r="O8" s="4">
        <v>8</v>
      </c>
      <c r="P8" s="4" t="s">
        <v>18</v>
      </c>
      <c r="Q8" s="11" t="s">
        <v>325</v>
      </c>
      <c r="R8" s="4" t="s">
        <v>49</v>
      </c>
      <c r="S8" s="4" t="s">
        <v>324</v>
      </c>
      <c r="T8" s="4" t="s">
        <v>20</v>
      </c>
      <c r="U8" s="8">
        <v>2000</v>
      </c>
      <c r="V8" s="8" t="s">
        <v>397</v>
      </c>
      <c r="W8" t="s">
        <v>425</v>
      </c>
      <c r="X8" s="4">
        <v>2521</v>
      </c>
      <c r="Y8" s="4" t="s">
        <v>128</v>
      </c>
      <c r="Z8" s="9">
        <v>25000</v>
      </c>
    </row>
    <row r="9" spans="1:26" s="4" customFormat="1" hidden="1" x14ac:dyDescent="0.25">
      <c r="A9" s="4" t="s">
        <v>270</v>
      </c>
      <c r="B9" s="4" t="s">
        <v>262</v>
      </c>
      <c r="C9" s="4" t="s">
        <v>60</v>
      </c>
      <c r="D9" s="4" t="s">
        <v>397</v>
      </c>
      <c r="E9" s="4">
        <v>1</v>
      </c>
      <c r="F9" s="4" t="s">
        <v>440</v>
      </c>
      <c r="G9" s="4">
        <v>1.3</v>
      </c>
      <c r="H9" s="4" t="s">
        <v>445</v>
      </c>
      <c r="I9" s="4" t="s">
        <v>15</v>
      </c>
      <c r="J9" s="4" t="s">
        <v>399</v>
      </c>
      <c r="K9" s="4" t="s">
        <v>16</v>
      </c>
      <c r="L9" s="4" t="s">
        <v>417</v>
      </c>
      <c r="M9" s="4" t="s">
        <v>287</v>
      </c>
      <c r="N9" s="4" t="s">
        <v>17</v>
      </c>
      <c r="O9" s="4">
        <v>8</v>
      </c>
      <c r="P9" s="4" t="s">
        <v>18</v>
      </c>
      <c r="Q9" s="11" t="s">
        <v>325</v>
      </c>
      <c r="R9" s="4" t="s">
        <v>49</v>
      </c>
      <c r="S9" s="4" t="s">
        <v>324</v>
      </c>
      <c r="T9" s="4" t="s">
        <v>20</v>
      </c>
      <c r="U9" s="8">
        <v>2000</v>
      </c>
      <c r="V9" s="8" t="s">
        <v>397</v>
      </c>
      <c r="W9" t="s">
        <v>425</v>
      </c>
      <c r="X9" s="4">
        <v>2611</v>
      </c>
      <c r="Y9" s="4" t="s">
        <v>137</v>
      </c>
      <c r="Z9" s="9">
        <v>28000000</v>
      </c>
    </row>
    <row r="10" spans="1:26" s="4" customFormat="1" hidden="1" x14ac:dyDescent="0.25">
      <c r="A10" s="4" t="s">
        <v>391</v>
      </c>
      <c r="B10" s="4" t="s">
        <v>273</v>
      </c>
      <c r="C10" s="4" t="s">
        <v>393</v>
      </c>
      <c r="D10" s="4" t="s">
        <v>397</v>
      </c>
      <c r="E10" s="4">
        <v>1</v>
      </c>
      <c r="F10" s="4" t="s">
        <v>440</v>
      </c>
      <c r="G10" s="4">
        <v>1.3</v>
      </c>
      <c r="H10" s="4" t="s">
        <v>445</v>
      </c>
      <c r="I10" s="4" t="s">
        <v>15</v>
      </c>
      <c r="J10" s="4" t="s">
        <v>399</v>
      </c>
      <c r="K10" s="4" t="s">
        <v>16</v>
      </c>
      <c r="L10" s="4" t="s">
        <v>417</v>
      </c>
      <c r="M10" s="4" t="s">
        <v>287</v>
      </c>
      <c r="N10" s="4" t="s">
        <v>17</v>
      </c>
      <c r="O10" s="4">
        <v>8</v>
      </c>
      <c r="P10" s="4" t="s">
        <v>18</v>
      </c>
      <c r="Q10" s="11" t="s">
        <v>325</v>
      </c>
      <c r="R10" s="4" t="s">
        <v>49</v>
      </c>
      <c r="S10" s="4" t="s">
        <v>324</v>
      </c>
      <c r="T10" s="4" t="s">
        <v>20</v>
      </c>
      <c r="U10" s="8">
        <v>2000</v>
      </c>
      <c r="V10" s="8" t="s">
        <v>397</v>
      </c>
      <c r="W10" t="s">
        <v>425</v>
      </c>
      <c r="X10" s="4">
        <v>2611</v>
      </c>
      <c r="Y10" s="4" t="s">
        <v>137</v>
      </c>
      <c r="Z10" s="9">
        <v>36500000</v>
      </c>
    </row>
    <row r="11" spans="1:26" s="4" customFormat="1" hidden="1" x14ac:dyDescent="0.25">
      <c r="A11" s="4" t="s">
        <v>270</v>
      </c>
      <c r="B11" s="4" t="s">
        <v>262</v>
      </c>
      <c r="C11" s="4" t="s">
        <v>60</v>
      </c>
      <c r="D11" s="4" t="s">
        <v>397</v>
      </c>
      <c r="E11" s="4">
        <v>1</v>
      </c>
      <c r="F11" s="4" t="s">
        <v>440</v>
      </c>
      <c r="G11" s="4">
        <v>1.3</v>
      </c>
      <c r="H11" s="4" t="s">
        <v>445</v>
      </c>
      <c r="I11" s="4" t="s">
        <v>15</v>
      </c>
      <c r="J11" s="4" t="s">
        <v>399</v>
      </c>
      <c r="K11" s="4" t="s">
        <v>16</v>
      </c>
      <c r="L11" s="4" t="s">
        <v>417</v>
      </c>
      <c r="M11" s="4" t="s">
        <v>287</v>
      </c>
      <c r="N11" s="4" t="s">
        <v>17</v>
      </c>
      <c r="O11" s="4">
        <v>8</v>
      </c>
      <c r="P11" s="4" t="s">
        <v>18</v>
      </c>
      <c r="Q11" s="11" t="s">
        <v>325</v>
      </c>
      <c r="R11" s="4" t="s">
        <v>49</v>
      </c>
      <c r="S11" s="4" t="s">
        <v>324</v>
      </c>
      <c r="T11" s="4" t="s">
        <v>20</v>
      </c>
      <c r="U11" s="8">
        <v>2000</v>
      </c>
      <c r="V11" s="8" t="s">
        <v>397</v>
      </c>
      <c r="W11" t="s">
        <v>425</v>
      </c>
      <c r="X11" s="4">
        <v>2911</v>
      </c>
      <c r="Y11" s="4" t="s">
        <v>150</v>
      </c>
      <c r="Z11" s="9">
        <v>50000</v>
      </c>
    </row>
    <row r="12" spans="1:26" s="4" customFormat="1" hidden="1" x14ac:dyDescent="0.25">
      <c r="A12" s="4" t="s">
        <v>270</v>
      </c>
      <c r="B12" s="4" t="s">
        <v>262</v>
      </c>
      <c r="C12" s="4" t="s">
        <v>60</v>
      </c>
      <c r="D12" s="4" t="s">
        <v>397</v>
      </c>
      <c r="E12" s="4">
        <v>1</v>
      </c>
      <c r="F12" s="4" t="s">
        <v>440</v>
      </c>
      <c r="G12" s="4">
        <v>1.3</v>
      </c>
      <c r="H12" s="4" t="s">
        <v>445</v>
      </c>
      <c r="I12" s="4" t="s">
        <v>15</v>
      </c>
      <c r="J12" s="4" t="s">
        <v>399</v>
      </c>
      <c r="K12" s="4" t="s">
        <v>16</v>
      </c>
      <c r="L12" s="4" t="s">
        <v>417</v>
      </c>
      <c r="M12" s="4" t="s">
        <v>287</v>
      </c>
      <c r="N12" s="4" t="s">
        <v>17</v>
      </c>
      <c r="O12" s="4">
        <v>8</v>
      </c>
      <c r="P12" s="4" t="s">
        <v>18</v>
      </c>
      <c r="Q12" s="11" t="s">
        <v>325</v>
      </c>
      <c r="R12" s="4" t="s">
        <v>49</v>
      </c>
      <c r="S12" s="4" t="s">
        <v>324</v>
      </c>
      <c r="T12" s="4" t="s">
        <v>20</v>
      </c>
      <c r="U12" s="8">
        <v>2000</v>
      </c>
      <c r="V12" s="8" t="s">
        <v>397</v>
      </c>
      <c r="W12" t="s">
        <v>425</v>
      </c>
      <c r="X12" s="4">
        <v>2961</v>
      </c>
      <c r="Y12" s="4" t="s">
        <v>151</v>
      </c>
      <c r="Z12" s="9">
        <v>5000000</v>
      </c>
    </row>
    <row r="13" spans="1:26" s="4" customFormat="1" hidden="1" x14ac:dyDescent="0.25">
      <c r="A13" s="4" t="s">
        <v>270</v>
      </c>
      <c r="B13" s="4" t="s">
        <v>262</v>
      </c>
      <c r="C13" s="4" t="s">
        <v>60</v>
      </c>
      <c r="D13" s="4" t="s">
        <v>397</v>
      </c>
      <c r="E13" s="4">
        <v>1</v>
      </c>
      <c r="F13" s="4" t="s">
        <v>440</v>
      </c>
      <c r="G13" s="4">
        <v>1.3</v>
      </c>
      <c r="H13" s="4" t="s">
        <v>445</v>
      </c>
      <c r="I13" s="4" t="s">
        <v>15</v>
      </c>
      <c r="J13" s="4" t="s">
        <v>399</v>
      </c>
      <c r="K13" s="4" t="s">
        <v>16</v>
      </c>
      <c r="L13" s="4" t="s">
        <v>417</v>
      </c>
      <c r="M13" s="4" t="s">
        <v>287</v>
      </c>
      <c r="N13" s="4" t="s">
        <v>17</v>
      </c>
      <c r="O13" s="4">
        <v>8</v>
      </c>
      <c r="P13" s="4" t="s">
        <v>18</v>
      </c>
      <c r="Q13" s="11" t="s">
        <v>325</v>
      </c>
      <c r="R13" s="4" t="s">
        <v>49</v>
      </c>
      <c r="S13" s="4" t="s">
        <v>324</v>
      </c>
      <c r="T13" s="4" t="s">
        <v>20</v>
      </c>
      <c r="U13" s="8">
        <v>2000</v>
      </c>
      <c r="V13" s="8" t="s">
        <v>397</v>
      </c>
      <c r="W13" t="s">
        <v>425</v>
      </c>
      <c r="X13" s="4">
        <v>2981</v>
      </c>
      <c r="Y13" s="4" t="s">
        <v>152</v>
      </c>
      <c r="Z13" s="9">
        <v>2000000</v>
      </c>
    </row>
    <row r="14" spans="1:26" s="4" customFormat="1" hidden="1" x14ac:dyDescent="0.25">
      <c r="A14" s="4" t="s">
        <v>270</v>
      </c>
      <c r="B14" s="4" t="s">
        <v>262</v>
      </c>
      <c r="C14" s="4" t="s">
        <v>60</v>
      </c>
      <c r="D14" s="4" t="s">
        <v>397</v>
      </c>
      <c r="E14" s="4">
        <v>1</v>
      </c>
      <c r="F14" s="4" t="s">
        <v>440</v>
      </c>
      <c r="G14" s="4">
        <v>1.3</v>
      </c>
      <c r="H14" s="4" t="s">
        <v>445</v>
      </c>
      <c r="I14" s="4" t="s">
        <v>15</v>
      </c>
      <c r="J14" s="4" t="s">
        <v>399</v>
      </c>
      <c r="K14" s="4" t="s">
        <v>16</v>
      </c>
      <c r="L14" s="4" t="s">
        <v>417</v>
      </c>
      <c r="M14" s="4" t="s">
        <v>287</v>
      </c>
      <c r="N14" s="4" t="s">
        <v>17</v>
      </c>
      <c r="O14" s="4">
        <v>8</v>
      </c>
      <c r="P14" s="4" t="s">
        <v>18</v>
      </c>
      <c r="Q14" s="11" t="s">
        <v>325</v>
      </c>
      <c r="R14" s="4" t="s">
        <v>49</v>
      </c>
      <c r="S14" s="4" t="s">
        <v>324</v>
      </c>
      <c r="T14" s="4" t="s">
        <v>20</v>
      </c>
      <c r="U14" s="8">
        <v>3000</v>
      </c>
      <c r="V14" s="8" t="s">
        <v>397</v>
      </c>
      <c r="W14" t="s">
        <v>426</v>
      </c>
      <c r="X14" s="4">
        <v>3111</v>
      </c>
      <c r="Y14" s="4" t="s">
        <v>154</v>
      </c>
      <c r="Z14" s="9">
        <v>4300000</v>
      </c>
    </row>
    <row r="15" spans="1:26" s="4" customFormat="1" hidden="1" x14ac:dyDescent="0.25">
      <c r="A15" s="4" t="s">
        <v>270</v>
      </c>
      <c r="B15" s="4" t="s">
        <v>262</v>
      </c>
      <c r="C15" s="4" t="s">
        <v>60</v>
      </c>
      <c r="D15" s="4" t="s">
        <v>397</v>
      </c>
      <c r="E15" s="4">
        <v>1</v>
      </c>
      <c r="F15" s="4" t="s">
        <v>440</v>
      </c>
      <c r="G15" s="4">
        <v>1.3</v>
      </c>
      <c r="H15" s="4" t="s">
        <v>445</v>
      </c>
      <c r="I15" s="4" t="s">
        <v>15</v>
      </c>
      <c r="J15" s="4" t="s">
        <v>399</v>
      </c>
      <c r="K15" s="4" t="s">
        <v>16</v>
      </c>
      <c r="L15" s="4" t="s">
        <v>417</v>
      </c>
      <c r="M15" s="4" t="s">
        <v>287</v>
      </c>
      <c r="N15" s="4" t="s">
        <v>17</v>
      </c>
      <c r="O15" s="4">
        <v>8</v>
      </c>
      <c r="P15" s="4" t="s">
        <v>18</v>
      </c>
      <c r="Q15" s="11" t="s">
        <v>325</v>
      </c>
      <c r="R15" s="4" t="s">
        <v>49</v>
      </c>
      <c r="S15" s="4" t="s">
        <v>324</v>
      </c>
      <c r="T15" s="4" t="s">
        <v>20</v>
      </c>
      <c r="U15" s="8">
        <v>3000</v>
      </c>
      <c r="V15" s="8" t="s">
        <v>397</v>
      </c>
      <c r="W15" t="s">
        <v>426</v>
      </c>
      <c r="X15" s="4">
        <v>3141</v>
      </c>
      <c r="Y15" s="4" t="s">
        <v>155</v>
      </c>
      <c r="Z15" s="9">
        <v>1300000</v>
      </c>
    </row>
    <row r="16" spans="1:26" s="4" customFormat="1" hidden="1" x14ac:dyDescent="0.25">
      <c r="A16" s="4" t="s">
        <v>270</v>
      </c>
      <c r="B16" s="4" t="s">
        <v>262</v>
      </c>
      <c r="C16" s="4" t="s">
        <v>60</v>
      </c>
      <c r="D16" s="4" t="s">
        <v>397</v>
      </c>
      <c r="E16" s="4">
        <v>1</v>
      </c>
      <c r="F16" s="4" t="s">
        <v>440</v>
      </c>
      <c r="G16" s="4">
        <v>1.3</v>
      </c>
      <c r="H16" s="4" t="s">
        <v>445</v>
      </c>
      <c r="I16" s="4" t="s">
        <v>15</v>
      </c>
      <c r="J16" s="4" t="s">
        <v>399</v>
      </c>
      <c r="K16" s="4" t="s">
        <v>16</v>
      </c>
      <c r="L16" s="4" t="s">
        <v>417</v>
      </c>
      <c r="M16" s="4" t="s">
        <v>287</v>
      </c>
      <c r="N16" s="4" t="s">
        <v>17</v>
      </c>
      <c r="O16" s="4">
        <v>8</v>
      </c>
      <c r="P16" s="4" t="s">
        <v>18</v>
      </c>
      <c r="Q16" s="11" t="s">
        <v>325</v>
      </c>
      <c r="R16" s="4" t="s">
        <v>49</v>
      </c>
      <c r="S16" s="4" t="s">
        <v>324</v>
      </c>
      <c r="T16" s="4" t="s">
        <v>20</v>
      </c>
      <c r="U16" s="8">
        <v>3000</v>
      </c>
      <c r="V16" s="8" t="s">
        <v>397</v>
      </c>
      <c r="W16" t="s">
        <v>426</v>
      </c>
      <c r="X16" s="4">
        <v>3161</v>
      </c>
      <c r="Y16" s="4" t="s">
        <v>156</v>
      </c>
      <c r="Z16" s="9">
        <v>2200000</v>
      </c>
    </row>
    <row r="17" spans="1:26" s="4" customFormat="1" hidden="1" x14ac:dyDescent="0.25">
      <c r="A17" s="4" t="s">
        <v>270</v>
      </c>
      <c r="B17" s="4" t="s">
        <v>262</v>
      </c>
      <c r="C17" s="4" t="s">
        <v>60</v>
      </c>
      <c r="D17" s="4" t="s">
        <v>397</v>
      </c>
      <c r="E17" s="4">
        <v>1</v>
      </c>
      <c r="F17" s="4" t="s">
        <v>440</v>
      </c>
      <c r="G17" s="4">
        <v>1.3</v>
      </c>
      <c r="H17" s="4" t="s">
        <v>445</v>
      </c>
      <c r="I17" s="4" t="s">
        <v>15</v>
      </c>
      <c r="J17" s="4" t="s">
        <v>399</v>
      </c>
      <c r="K17" s="4" t="s">
        <v>16</v>
      </c>
      <c r="L17" s="4" t="s">
        <v>417</v>
      </c>
      <c r="M17" s="4" t="s">
        <v>287</v>
      </c>
      <c r="N17" s="4" t="s">
        <v>17</v>
      </c>
      <c r="O17" s="4">
        <v>8</v>
      </c>
      <c r="P17" s="4" t="s">
        <v>18</v>
      </c>
      <c r="Q17" s="11" t="s">
        <v>325</v>
      </c>
      <c r="R17" s="4" t="s">
        <v>49</v>
      </c>
      <c r="S17" s="4" t="s">
        <v>324</v>
      </c>
      <c r="T17" s="4" t="s">
        <v>20</v>
      </c>
      <c r="U17" s="8">
        <v>3000</v>
      </c>
      <c r="V17" s="8" t="s">
        <v>397</v>
      </c>
      <c r="W17" t="s">
        <v>426</v>
      </c>
      <c r="X17" s="4">
        <v>3221</v>
      </c>
      <c r="Y17" s="4" t="s">
        <v>159</v>
      </c>
      <c r="Z17" s="9">
        <v>2080088.87</v>
      </c>
    </row>
    <row r="18" spans="1:26" s="4" customFormat="1" hidden="1" x14ac:dyDescent="0.25">
      <c r="A18" s="4" t="s">
        <v>391</v>
      </c>
      <c r="B18" s="4" t="s">
        <v>273</v>
      </c>
      <c r="C18" s="4" t="s">
        <v>393</v>
      </c>
      <c r="D18" s="4" t="s">
        <v>397</v>
      </c>
      <c r="E18" s="4">
        <v>1</v>
      </c>
      <c r="F18" s="4" t="s">
        <v>440</v>
      </c>
      <c r="G18" s="4">
        <v>1.3</v>
      </c>
      <c r="H18" s="4" t="s">
        <v>445</v>
      </c>
      <c r="I18" s="4" t="s">
        <v>15</v>
      </c>
      <c r="J18" s="4" t="s">
        <v>399</v>
      </c>
      <c r="K18" s="4" t="s">
        <v>16</v>
      </c>
      <c r="L18" s="4" t="s">
        <v>417</v>
      </c>
      <c r="M18" s="4" t="s">
        <v>287</v>
      </c>
      <c r="N18" s="4" t="s">
        <v>17</v>
      </c>
      <c r="O18" s="4">
        <v>8</v>
      </c>
      <c r="P18" s="4" t="s">
        <v>18</v>
      </c>
      <c r="Q18" s="11" t="s">
        <v>325</v>
      </c>
      <c r="R18" s="4" t="s">
        <v>49</v>
      </c>
      <c r="S18" s="4" t="s">
        <v>324</v>
      </c>
      <c r="T18" s="4" t="s">
        <v>20</v>
      </c>
      <c r="U18" s="8">
        <v>3000</v>
      </c>
      <c r="V18" s="8" t="s">
        <v>397</v>
      </c>
      <c r="W18" t="s">
        <v>426</v>
      </c>
      <c r="X18" s="4">
        <v>3231</v>
      </c>
      <c r="Y18" s="4" t="s">
        <v>160</v>
      </c>
      <c r="Z18" s="9">
        <v>2600000</v>
      </c>
    </row>
    <row r="19" spans="1:26" s="4" customFormat="1" hidden="1" x14ac:dyDescent="0.25">
      <c r="A19" s="4" t="s">
        <v>391</v>
      </c>
      <c r="B19" s="4" t="s">
        <v>273</v>
      </c>
      <c r="C19" s="4" t="s">
        <v>393</v>
      </c>
      <c r="D19" s="4" t="s">
        <v>397</v>
      </c>
      <c r="E19" s="4">
        <v>1</v>
      </c>
      <c r="F19" s="4" t="s">
        <v>440</v>
      </c>
      <c r="G19" s="4">
        <v>1.3</v>
      </c>
      <c r="H19" s="4" t="s">
        <v>445</v>
      </c>
      <c r="I19" s="4" t="s">
        <v>15</v>
      </c>
      <c r="J19" s="4" t="s">
        <v>399</v>
      </c>
      <c r="K19" s="4" t="s">
        <v>16</v>
      </c>
      <c r="L19" s="4" t="s">
        <v>417</v>
      </c>
      <c r="M19" s="4" t="s">
        <v>287</v>
      </c>
      <c r="N19" s="4" t="s">
        <v>17</v>
      </c>
      <c r="O19" s="4">
        <v>8</v>
      </c>
      <c r="P19" s="4" t="s">
        <v>18</v>
      </c>
      <c r="Q19" s="11" t="s">
        <v>325</v>
      </c>
      <c r="R19" s="4" t="s">
        <v>49</v>
      </c>
      <c r="S19" s="4" t="s">
        <v>324</v>
      </c>
      <c r="T19" s="4" t="s">
        <v>20</v>
      </c>
      <c r="U19" s="8">
        <v>3000</v>
      </c>
      <c r="V19" s="8" t="s">
        <v>397</v>
      </c>
      <c r="W19" t="s">
        <v>426</v>
      </c>
      <c r="X19" s="4">
        <v>3251</v>
      </c>
      <c r="Y19" s="4" t="s">
        <v>161</v>
      </c>
      <c r="Z19" s="9">
        <v>19000000</v>
      </c>
    </row>
    <row r="20" spans="1:26" s="4" customFormat="1" hidden="1" x14ac:dyDescent="0.25">
      <c r="A20" s="4" t="s">
        <v>270</v>
      </c>
      <c r="B20" s="4" t="s">
        <v>262</v>
      </c>
      <c r="C20" s="4" t="s">
        <v>60</v>
      </c>
      <c r="D20" s="4" t="s">
        <v>397</v>
      </c>
      <c r="E20" s="4">
        <v>1</v>
      </c>
      <c r="F20" s="4" t="s">
        <v>440</v>
      </c>
      <c r="G20" s="4">
        <v>1.3</v>
      </c>
      <c r="H20" s="4" t="s">
        <v>445</v>
      </c>
      <c r="I20" s="4" t="s">
        <v>15</v>
      </c>
      <c r="J20" s="4" t="s">
        <v>399</v>
      </c>
      <c r="K20" s="4" t="s">
        <v>16</v>
      </c>
      <c r="L20" s="4" t="s">
        <v>417</v>
      </c>
      <c r="M20" s="4" t="s">
        <v>287</v>
      </c>
      <c r="N20" s="4" t="s">
        <v>17</v>
      </c>
      <c r="O20" s="4">
        <v>8</v>
      </c>
      <c r="P20" s="4" t="s">
        <v>18</v>
      </c>
      <c r="Q20" s="11" t="s">
        <v>325</v>
      </c>
      <c r="R20" s="4" t="s">
        <v>49</v>
      </c>
      <c r="S20" s="4" t="s">
        <v>324</v>
      </c>
      <c r="T20" s="4" t="s">
        <v>20</v>
      </c>
      <c r="U20" s="8">
        <v>3000</v>
      </c>
      <c r="V20" s="8" t="s">
        <v>397</v>
      </c>
      <c r="W20" t="s">
        <v>426</v>
      </c>
      <c r="X20" s="4">
        <v>3311</v>
      </c>
      <c r="Y20" s="4" t="s">
        <v>169</v>
      </c>
      <c r="Z20" s="9">
        <v>200000</v>
      </c>
    </row>
    <row r="21" spans="1:26" s="4" customFormat="1" hidden="1" x14ac:dyDescent="0.25">
      <c r="A21" s="4" t="s">
        <v>270</v>
      </c>
      <c r="B21" s="4" t="s">
        <v>262</v>
      </c>
      <c r="C21" s="4" t="s">
        <v>60</v>
      </c>
      <c r="D21" s="4" t="s">
        <v>397</v>
      </c>
      <c r="E21" s="4">
        <v>1</v>
      </c>
      <c r="F21" s="4" t="s">
        <v>440</v>
      </c>
      <c r="G21" s="4">
        <v>1.3</v>
      </c>
      <c r="H21" s="4" t="s">
        <v>445</v>
      </c>
      <c r="I21" s="4" t="s">
        <v>15</v>
      </c>
      <c r="J21" s="4" t="s">
        <v>399</v>
      </c>
      <c r="K21" s="4" t="s">
        <v>77</v>
      </c>
      <c r="L21" s="4" t="s">
        <v>418</v>
      </c>
      <c r="M21" s="4" t="s">
        <v>282</v>
      </c>
      <c r="N21" s="4" t="s">
        <v>45</v>
      </c>
      <c r="O21" s="4">
        <v>1</v>
      </c>
      <c r="P21" s="4" t="s">
        <v>79</v>
      </c>
      <c r="Q21" s="11" t="s">
        <v>311</v>
      </c>
      <c r="R21" s="4" t="s">
        <v>194</v>
      </c>
      <c r="S21" s="4" t="s">
        <v>307</v>
      </c>
      <c r="T21" s="4" t="s">
        <v>195</v>
      </c>
      <c r="U21" s="8">
        <v>3000</v>
      </c>
      <c r="V21" s="8" t="s">
        <v>397</v>
      </c>
      <c r="W21" t="s">
        <v>426</v>
      </c>
      <c r="X21" s="4">
        <v>3571</v>
      </c>
      <c r="Y21" s="4" t="s">
        <v>193</v>
      </c>
      <c r="Z21" s="9">
        <v>5044368.4799999995</v>
      </c>
    </row>
    <row r="22" spans="1:26" s="4" customFormat="1" hidden="1" x14ac:dyDescent="0.25">
      <c r="A22" s="4" t="s">
        <v>270</v>
      </c>
      <c r="B22" s="4" t="s">
        <v>262</v>
      </c>
      <c r="C22" s="4" t="s">
        <v>60</v>
      </c>
      <c r="D22" s="4" t="s">
        <v>397</v>
      </c>
      <c r="E22" s="4">
        <v>1</v>
      </c>
      <c r="F22" s="4" t="s">
        <v>440</v>
      </c>
      <c r="G22" s="4">
        <v>1.3</v>
      </c>
      <c r="H22" s="4" t="s">
        <v>445</v>
      </c>
      <c r="I22" s="4" t="s">
        <v>15</v>
      </c>
      <c r="J22" s="4" t="s">
        <v>399</v>
      </c>
      <c r="K22" s="4" t="s">
        <v>16</v>
      </c>
      <c r="L22" s="4" t="s">
        <v>417</v>
      </c>
      <c r="M22" s="4" t="s">
        <v>287</v>
      </c>
      <c r="N22" s="4" t="s">
        <v>17</v>
      </c>
      <c r="O22" s="4">
        <v>8</v>
      </c>
      <c r="P22" s="4" t="s">
        <v>18</v>
      </c>
      <c r="Q22" s="11" t="s">
        <v>325</v>
      </c>
      <c r="R22" s="4" t="s">
        <v>49</v>
      </c>
      <c r="S22" s="4" t="s">
        <v>324</v>
      </c>
      <c r="T22" s="4" t="s">
        <v>20</v>
      </c>
      <c r="U22" s="8">
        <v>3000</v>
      </c>
      <c r="V22" s="8" t="s">
        <v>397</v>
      </c>
      <c r="W22" t="s">
        <v>426</v>
      </c>
      <c r="X22" s="4">
        <v>3331</v>
      </c>
      <c r="Y22" s="4" t="s">
        <v>173</v>
      </c>
      <c r="Z22" s="9">
        <v>300000</v>
      </c>
    </row>
    <row r="23" spans="1:26" s="4" customFormat="1" hidden="1" x14ac:dyDescent="0.25">
      <c r="A23" s="4" t="s">
        <v>270</v>
      </c>
      <c r="B23" s="4" t="s">
        <v>262</v>
      </c>
      <c r="C23" s="4" t="s">
        <v>60</v>
      </c>
      <c r="D23" s="4" t="s">
        <v>397</v>
      </c>
      <c r="E23" s="4">
        <v>1</v>
      </c>
      <c r="F23" s="4" t="s">
        <v>440</v>
      </c>
      <c r="G23" s="4">
        <v>1.3</v>
      </c>
      <c r="H23" s="4" t="s">
        <v>445</v>
      </c>
      <c r="I23" s="4" t="s">
        <v>15</v>
      </c>
      <c r="J23" s="4" t="s">
        <v>399</v>
      </c>
      <c r="K23" s="4" t="s">
        <v>16</v>
      </c>
      <c r="L23" s="4" t="s">
        <v>417</v>
      </c>
      <c r="M23" s="4" t="s">
        <v>285</v>
      </c>
      <c r="N23" s="4" t="s">
        <v>72</v>
      </c>
      <c r="O23" s="4">
        <v>8</v>
      </c>
      <c r="P23" s="4" t="s">
        <v>18</v>
      </c>
      <c r="Q23" s="11" t="s">
        <v>319</v>
      </c>
      <c r="R23" s="4" t="s">
        <v>73</v>
      </c>
      <c r="S23" s="4" t="s">
        <v>321</v>
      </c>
      <c r="T23" s="4" t="s">
        <v>74</v>
      </c>
      <c r="U23" s="8">
        <v>2000</v>
      </c>
      <c r="V23" s="8" t="s">
        <v>397</v>
      </c>
      <c r="W23" t="s">
        <v>425</v>
      </c>
      <c r="X23" s="4">
        <v>2181</v>
      </c>
      <c r="Y23" s="4" t="s">
        <v>75</v>
      </c>
      <c r="Z23" s="9">
        <v>3500000</v>
      </c>
    </row>
    <row r="24" spans="1:26" s="4" customFormat="1" hidden="1" x14ac:dyDescent="0.25">
      <c r="A24" s="4" t="s">
        <v>270</v>
      </c>
      <c r="B24" s="4" t="s">
        <v>262</v>
      </c>
      <c r="C24" s="4" t="s">
        <v>60</v>
      </c>
      <c r="D24" s="4" t="s">
        <v>397</v>
      </c>
      <c r="E24" s="4">
        <v>1</v>
      </c>
      <c r="F24" s="4" t="s">
        <v>440</v>
      </c>
      <c r="G24" s="4">
        <v>1.3</v>
      </c>
      <c r="H24" s="4" t="s">
        <v>445</v>
      </c>
      <c r="I24" s="4" t="s">
        <v>76</v>
      </c>
      <c r="J24" s="4" t="s">
        <v>400</v>
      </c>
      <c r="K24" s="4" t="s">
        <v>77</v>
      </c>
      <c r="L24" s="4" t="s">
        <v>418</v>
      </c>
      <c r="M24" s="4" t="s">
        <v>283</v>
      </c>
      <c r="N24" s="4" t="s">
        <v>78</v>
      </c>
      <c r="O24" s="4">
        <v>1</v>
      </c>
      <c r="P24" s="4" t="s">
        <v>79</v>
      </c>
      <c r="Q24" s="11" t="s">
        <v>318</v>
      </c>
      <c r="R24" s="4" t="s">
        <v>80</v>
      </c>
      <c r="S24" s="4" t="s">
        <v>320</v>
      </c>
      <c r="T24" s="4" t="s">
        <v>81</v>
      </c>
      <c r="U24" s="8">
        <v>2000</v>
      </c>
      <c r="V24" s="8" t="s">
        <v>397</v>
      </c>
      <c r="W24" t="s">
        <v>425</v>
      </c>
      <c r="X24" s="4">
        <v>2181</v>
      </c>
      <c r="Y24" s="4" t="s">
        <v>75</v>
      </c>
      <c r="Z24" s="9">
        <v>174000</v>
      </c>
    </row>
    <row r="25" spans="1:26" s="4" customFormat="1" hidden="1" x14ac:dyDescent="0.25">
      <c r="A25" s="4" t="s">
        <v>270</v>
      </c>
      <c r="B25" s="4" t="s">
        <v>262</v>
      </c>
      <c r="C25" s="4" t="s">
        <v>60</v>
      </c>
      <c r="D25" s="4" t="s">
        <v>397</v>
      </c>
      <c r="E25" s="4">
        <v>1</v>
      </c>
      <c r="F25" s="4" t="s">
        <v>440</v>
      </c>
      <c r="G25" s="4">
        <v>1.3</v>
      </c>
      <c r="H25" s="4" t="s">
        <v>445</v>
      </c>
      <c r="I25" s="4" t="s">
        <v>15</v>
      </c>
      <c r="J25" s="4" t="s">
        <v>399</v>
      </c>
      <c r="K25" s="4" t="s">
        <v>88</v>
      </c>
      <c r="L25" s="4" t="s">
        <v>419</v>
      </c>
      <c r="M25" s="4" t="s">
        <v>286</v>
      </c>
      <c r="N25" s="4" t="s">
        <v>53</v>
      </c>
      <c r="O25" s="4">
        <v>8</v>
      </c>
      <c r="P25" s="4" t="s">
        <v>18</v>
      </c>
      <c r="Q25" s="11" t="s">
        <v>299</v>
      </c>
      <c r="R25" s="4" t="s">
        <v>89</v>
      </c>
      <c r="S25" s="4" t="s">
        <v>294</v>
      </c>
      <c r="T25" s="4" t="s">
        <v>90</v>
      </c>
      <c r="U25" s="8">
        <v>3000</v>
      </c>
      <c r="V25" s="8" t="s">
        <v>397</v>
      </c>
      <c r="W25" t="s">
        <v>426</v>
      </c>
      <c r="X25" s="4">
        <v>3361</v>
      </c>
      <c r="Y25" s="4" t="s">
        <v>179</v>
      </c>
      <c r="Z25" s="9">
        <v>7000000</v>
      </c>
    </row>
    <row r="26" spans="1:26" s="4" customFormat="1" hidden="1" x14ac:dyDescent="0.25">
      <c r="A26" s="4" t="s">
        <v>270</v>
      </c>
      <c r="B26" s="4" t="s">
        <v>262</v>
      </c>
      <c r="C26" s="4" t="s">
        <v>60</v>
      </c>
      <c r="D26" s="4" t="s">
        <v>397</v>
      </c>
      <c r="E26" s="4">
        <v>1</v>
      </c>
      <c r="F26" s="4" t="s">
        <v>440</v>
      </c>
      <c r="G26" s="4">
        <v>1.3</v>
      </c>
      <c r="H26" s="4" t="s">
        <v>445</v>
      </c>
      <c r="I26" s="4" t="s">
        <v>15</v>
      </c>
      <c r="J26" s="4" t="s">
        <v>399</v>
      </c>
      <c r="K26" s="4" t="s">
        <v>16</v>
      </c>
      <c r="L26" s="4" t="s">
        <v>417</v>
      </c>
      <c r="M26" s="4" t="s">
        <v>287</v>
      </c>
      <c r="N26" s="4" t="s">
        <v>17</v>
      </c>
      <c r="O26" s="4">
        <v>8</v>
      </c>
      <c r="P26" s="4" t="s">
        <v>18</v>
      </c>
      <c r="Q26" s="11" t="s">
        <v>325</v>
      </c>
      <c r="R26" s="4" t="s">
        <v>49</v>
      </c>
      <c r="S26" s="4" t="s">
        <v>324</v>
      </c>
      <c r="T26" s="4" t="s">
        <v>20</v>
      </c>
      <c r="U26" s="8">
        <v>3000</v>
      </c>
      <c r="V26" s="8" t="s">
        <v>397</v>
      </c>
      <c r="W26" t="s">
        <v>426</v>
      </c>
      <c r="X26" s="4">
        <v>3341</v>
      </c>
      <c r="Y26" s="4" t="s">
        <v>176</v>
      </c>
      <c r="Z26" s="9">
        <v>450000</v>
      </c>
    </row>
    <row r="27" spans="1:26" s="4" customFormat="1" hidden="1" x14ac:dyDescent="0.25">
      <c r="A27" s="4" t="s">
        <v>270</v>
      </c>
      <c r="B27" s="4" t="s">
        <v>262</v>
      </c>
      <c r="C27" s="4" t="s">
        <v>60</v>
      </c>
      <c r="D27" s="4" t="s">
        <v>397</v>
      </c>
      <c r="E27" s="4">
        <v>1</v>
      </c>
      <c r="F27" s="4" t="s">
        <v>440</v>
      </c>
      <c r="G27" s="4">
        <v>1.7</v>
      </c>
      <c r="H27" s="4" t="s">
        <v>446</v>
      </c>
      <c r="I27" s="4" t="s">
        <v>35</v>
      </c>
      <c r="J27" s="4" t="s">
        <v>401</v>
      </c>
      <c r="K27" s="4" t="s">
        <v>36</v>
      </c>
      <c r="L27" s="4" t="s">
        <v>420</v>
      </c>
      <c r="M27" s="4" t="s">
        <v>277</v>
      </c>
      <c r="N27" s="4" t="s">
        <v>37</v>
      </c>
      <c r="O27" s="4">
        <v>3</v>
      </c>
      <c r="P27" s="4" t="s">
        <v>50</v>
      </c>
      <c r="Q27" s="11" t="s">
        <v>354</v>
      </c>
      <c r="R27" s="4" t="s">
        <v>38</v>
      </c>
      <c r="S27" s="4" t="s">
        <v>353</v>
      </c>
      <c r="T27" s="4" t="s">
        <v>40</v>
      </c>
      <c r="U27" s="8">
        <v>3000</v>
      </c>
      <c r="V27" s="8" t="s">
        <v>397</v>
      </c>
      <c r="W27" t="s">
        <v>426</v>
      </c>
      <c r="X27" s="4">
        <v>3181</v>
      </c>
      <c r="Y27" s="4" t="s">
        <v>158</v>
      </c>
      <c r="Z27" s="9">
        <v>10000</v>
      </c>
    </row>
    <row r="28" spans="1:26" s="4" customFormat="1" hidden="1" x14ac:dyDescent="0.25">
      <c r="A28" s="4" t="s">
        <v>270</v>
      </c>
      <c r="B28" s="4" t="s">
        <v>262</v>
      </c>
      <c r="C28" s="4" t="s">
        <v>60</v>
      </c>
      <c r="D28" s="4" t="s">
        <v>396</v>
      </c>
      <c r="E28" s="4">
        <v>1</v>
      </c>
      <c r="F28" s="4" t="s">
        <v>440</v>
      </c>
      <c r="G28" s="4">
        <v>1.3</v>
      </c>
      <c r="H28" s="4" t="s">
        <v>445</v>
      </c>
      <c r="I28" s="4" t="s">
        <v>15</v>
      </c>
      <c r="J28" s="4" t="s">
        <v>399</v>
      </c>
      <c r="K28" s="4" t="s">
        <v>77</v>
      </c>
      <c r="L28" s="4" t="s">
        <v>418</v>
      </c>
      <c r="M28" s="4" t="s">
        <v>282</v>
      </c>
      <c r="N28" s="4" t="s">
        <v>45</v>
      </c>
      <c r="O28" s="4">
        <v>1</v>
      </c>
      <c r="P28" s="4" t="s">
        <v>79</v>
      </c>
      <c r="Q28" s="11" t="s">
        <v>311</v>
      </c>
      <c r="R28" s="4" t="s">
        <v>194</v>
      </c>
      <c r="S28" s="4" t="s">
        <v>307</v>
      </c>
      <c r="T28" s="4" t="s">
        <v>195</v>
      </c>
      <c r="U28" s="8">
        <v>5000</v>
      </c>
      <c r="V28" s="8" t="s">
        <v>396</v>
      </c>
      <c r="W28" t="s">
        <v>428</v>
      </c>
      <c r="X28" s="4">
        <v>5811</v>
      </c>
      <c r="Y28" s="4" t="s">
        <v>250</v>
      </c>
      <c r="Z28" s="9">
        <v>46800000</v>
      </c>
    </row>
    <row r="29" spans="1:26" s="4" customFormat="1" ht="14.45" hidden="1" x14ac:dyDescent="0.3">
      <c r="A29" s="4" t="s">
        <v>270</v>
      </c>
      <c r="B29" s="4" t="s">
        <v>262</v>
      </c>
      <c r="C29" s="4" t="s">
        <v>60</v>
      </c>
      <c r="D29" s="4" t="s">
        <v>397</v>
      </c>
      <c r="E29" s="4">
        <v>2</v>
      </c>
      <c r="F29" s="4" t="s">
        <v>441</v>
      </c>
      <c r="G29" s="4">
        <v>2.7</v>
      </c>
      <c r="H29" s="4" t="s">
        <v>410</v>
      </c>
      <c r="I29" s="4" t="s">
        <v>92</v>
      </c>
      <c r="J29" s="4" t="s">
        <v>410</v>
      </c>
      <c r="K29" s="4" t="s">
        <v>93</v>
      </c>
      <c r="L29" s="4" t="s">
        <v>421</v>
      </c>
      <c r="M29" s="4" t="s">
        <v>288</v>
      </c>
      <c r="N29" s="4" t="s">
        <v>94</v>
      </c>
      <c r="O29" s="4">
        <v>9</v>
      </c>
      <c r="P29" s="4" t="s">
        <v>82</v>
      </c>
      <c r="Q29" s="11" t="s">
        <v>330</v>
      </c>
      <c r="R29" s="4" t="s">
        <v>95</v>
      </c>
      <c r="S29" s="4" t="s">
        <v>327</v>
      </c>
      <c r="T29" s="4" t="s">
        <v>96</v>
      </c>
      <c r="U29" s="8">
        <v>2000</v>
      </c>
      <c r="V29" s="8" t="s">
        <v>397</v>
      </c>
      <c r="W29" t="s">
        <v>425</v>
      </c>
      <c r="X29" s="4">
        <v>2211</v>
      </c>
      <c r="Y29" s="4" t="s">
        <v>85</v>
      </c>
      <c r="Z29" s="9">
        <v>50000</v>
      </c>
    </row>
    <row r="30" spans="1:26" s="4" customFormat="1" hidden="1" x14ac:dyDescent="0.25">
      <c r="A30" s="4" t="s">
        <v>270</v>
      </c>
      <c r="B30" s="4" t="s">
        <v>262</v>
      </c>
      <c r="C30" s="4" t="s">
        <v>60</v>
      </c>
      <c r="D30" s="4" t="s">
        <v>397</v>
      </c>
      <c r="E30" s="4">
        <v>1</v>
      </c>
      <c r="F30" s="4" t="s">
        <v>440</v>
      </c>
      <c r="G30" s="4">
        <v>1.3</v>
      </c>
      <c r="H30" s="4" t="s">
        <v>445</v>
      </c>
      <c r="I30" s="4" t="s">
        <v>15</v>
      </c>
      <c r="J30" s="4" t="s">
        <v>399</v>
      </c>
      <c r="K30" s="4" t="s">
        <v>52</v>
      </c>
      <c r="L30" s="4" t="s">
        <v>414</v>
      </c>
      <c r="M30" s="4" t="s">
        <v>289</v>
      </c>
      <c r="N30" s="4" t="s">
        <v>63</v>
      </c>
      <c r="O30" s="4">
        <v>6</v>
      </c>
      <c r="P30" s="4" t="s">
        <v>46</v>
      </c>
      <c r="Q30" s="11" t="s">
        <v>344</v>
      </c>
      <c r="R30" s="4" t="s">
        <v>117</v>
      </c>
      <c r="S30" s="4" t="s">
        <v>338</v>
      </c>
      <c r="T30" s="4" t="s">
        <v>118</v>
      </c>
      <c r="U30" s="8">
        <v>2000</v>
      </c>
      <c r="V30" s="8" t="s">
        <v>397</v>
      </c>
      <c r="W30" t="s">
        <v>425</v>
      </c>
      <c r="X30" s="4">
        <v>2461</v>
      </c>
      <c r="Y30" s="4" t="s">
        <v>119</v>
      </c>
      <c r="Z30" s="9">
        <v>6000000</v>
      </c>
    </row>
    <row r="31" spans="1:26" s="4" customFormat="1" hidden="1" x14ac:dyDescent="0.25">
      <c r="A31" s="4" t="s">
        <v>270</v>
      </c>
      <c r="B31" s="4" t="s">
        <v>262</v>
      </c>
      <c r="C31" s="4" t="s">
        <v>60</v>
      </c>
      <c r="D31" s="4" t="s">
        <v>397</v>
      </c>
      <c r="E31" s="4">
        <v>3</v>
      </c>
      <c r="F31" s="4" t="s">
        <v>442</v>
      </c>
      <c r="G31" s="4">
        <v>3.1</v>
      </c>
      <c r="H31" s="4" t="s">
        <v>451</v>
      </c>
      <c r="I31" s="4" t="s">
        <v>97</v>
      </c>
      <c r="J31" s="4" t="s">
        <v>411</v>
      </c>
      <c r="K31" s="4" t="s">
        <v>52</v>
      </c>
      <c r="L31" s="4" t="s">
        <v>414</v>
      </c>
      <c r="M31" s="4" t="s">
        <v>279</v>
      </c>
      <c r="N31" s="4" t="s">
        <v>98</v>
      </c>
      <c r="O31" s="4">
        <v>7</v>
      </c>
      <c r="P31" s="4" t="s">
        <v>99</v>
      </c>
      <c r="Q31" s="11" t="s">
        <v>359</v>
      </c>
      <c r="R31" s="4" t="s">
        <v>100</v>
      </c>
      <c r="S31" s="4" t="s">
        <v>356</v>
      </c>
      <c r="T31" s="4" t="s">
        <v>101</v>
      </c>
      <c r="U31" s="8">
        <v>2000</v>
      </c>
      <c r="V31" s="8" t="s">
        <v>397</v>
      </c>
      <c r="W31" t="s">
        <v>425</v>
      </c>
      <c r="X31" s="4">
        <v>2351</v>
      </c>
      <c r="Y31" s="4" t="s">
        <v>103</v>
      </c>
      <c r="Z31" s="9">
        <v>400000</v>
      </c>
    </row>
    <row r="32" spans="1:26" s="4" customFormat="1" hidden="1" x14ac:dyDescent="0.25">
      <c r="A32" s="4" t="s">
        <v>270</v>
      </c>
      <c r="B32" s="4" t="s">
        <v>262</v>
      </c>
      <c r="C32" s="4" t="s">
        <v>60</v>
      </c>
      <c r="D32" s="4" t="s">
        <v>397</v>
      </c>
      <c r="E32" s="4">
        <v>3</v>
      </c>
      <c r="F32" s="4" t="s">
        <v>442</v>
      </c>
      <c r="G32" s="4">
        <v>3.1</v>
      </c>
      <c r="H32" s="4" t="s">
        <v>451</v>
      </c>
      <c r="I32" s="4" t="s">
        <v>97</v>
      </c>
      <c r="J32" s="4" t="s">
        <v>411</v>
      </c>
      <c r="K32" s="4" t="s">
        <v>52</v>
      </c>
      <c r="L32" s="4" t="s">
        <v>414</v>
      </c>
      <c r="M32" s="4" t="s">
        <v>279</v>
      </c>
      <c r="N32" s="4" t="s">
        <v>98</v>
      </c>
      <c r="O32" s="4">
        <v>7</v>
      </c>
      <c r="P32" s="4" t="s">
        <v>99</v>
      </c>
      <c r="Q32" s="11" t="s">
        <v>359</v>
      </c>
      <c r="R32" s="4" t="s">
        <v>100</v>
      </c>
      <c r="S32" s="4" t="s">
        <v>356</v>
      </c>
      <c r="T32" s="4" t="s">
        <v>101</v>
      </c>
      <c r="U32" s="8">
        <v>2000</v>
      </c>
      <c r="V32" s="8" t="s">
        <v>397</v>
      </c>
      <c r="W32" t="s">
        <v>425</v>
      </c>
      <c r="X32" s="4">
        <v>2391</v>
      </c>
      <c r="Y32" s="4" t="s">
        <v>104</v>
      </c>
      <c r="Z32" s="9">
        <v>500000</v>
      </c>
    </row>
    <row r="33" spans="1:26" s="4" customFormat="1" hidden="1" x14ac:dyDescent="0.25">
      <c r="A33" s="4" t="s">
        <v>270</v>
      </c>
      <c r="B33" s="4" t="s">
        <v>262</v>
      </c>
      <c r="C33" s="4" t="s">
        <v>60</v>
      </c>
      <c r="D33" s="4" t="s">
        <v>397</v>
      </c>
      <c r="E33" s="4">
        <v>1</v>
      </c>
      <c r="F33" s="4" t="s">
        <v>440</v>
      </c>
      <c r="G33" s="4">
        <v>1.3</v>
      </c>
      <c r="H33" s="4" t="s">
        <v>445</v>
      </c>
      <c r="I33" s="4" t="s">
        <v>15</v>
      </c>
      <c r="J33" s="4" t="s">
        <v>399</v>
      </c>
      <c r="K33" s="4" t="s">
        <v>16</v>
      </c>
      <c r="L33" s="4" t="s">
        <v>417</v>
      </c>
      <c r="M33" s="4" t="s">
        <v>287</v>
      </c>
      <c r="N33" s="4" t="s">
        <v>17</v>
      </c>
      <c r="O33" s="4">
        <v>8</v>
      </c>
      <c r="P33" s="4" t="s">
        <v>18</v>
      </c>
      <c r="Q33" s="11" t="s">
        <v>325</v>
      </c>
      <c r="R33" s="4" t="s">
        <v>49</v>
      </c>
      <c r="S33" s="4" t="s">
        <v>324</v>
      </c>
      <c r="T33" s="4" t="s">
        <v>20</v>
      </c>
      <c r="U33" s="8">
        <v>3000</v>
      </c>
      <c r="V33" s="8" t="s">
        <v>397</v>
      </c>
      <c r="W33" t="s">
        <v>426</v>
      </c>
      <c r="X33" s="4">
        <v>3371</v>
      </c>
      <c r="Y33" s="4" t="s">
        <v>180</v>
      </c>
      <c r="Z33" s="9">
        <v>16153812</v>
      </c>
    </row>
    <row r="34" spans="1:26" s="4" customFormat="1" hidden="1" x14ac:dyDescent="0.25">
      <c r="A34" s="4" t="s">
        <v>391</v>
      </c>
      <c r="B34" s="4" t="s">
        <v>273</v>
      </c>
      <c r="C34" s="4" t="s">
        <v>393</v>
      </c>
      <c r="D34" s="4" t="s">
        <v>397</v>
      </c>
      <c r="E34" s="4">
        <v>1</v>
      </c>
      <c r="F34" s="4" t="s">
        <v>440</v>
      </c>
      <c r="G34" s="4">
        <v>1.3</v>
      </c>
      <c r="H34" s="4" t="s">
        <v>445</v>
      </c>
      <c r="I34" s="4" t="s">
        <v>15</v>
      </c>
      <c r="J34" s="4" t="s">
        <v>399</v>
      </c>
      <c r="K34" s="4" t="s">
        <v>52</v>
      </c>
      <c r="L34" s="4" t="s">
        <v>414</v>
      </c>
      <c r="M34" s="4" t="s">
        <v>289</v>
      </c>
      <c r="N34" s="4" t="s">
        <v>63</v>
      </c>
      <c r="O34" s="4">
        <v>6</v>
      </c>
      <c r="P34" s="4" t="s">
        <v>46</v>
      </c>
      <c r="Q34" s="11" t="s">
        <v>344</v>
      </c>
      <c r="R34" s="4" t="s">
        <v>117</v>
      </c>
      <c r="S34" s="4" t="s">
        <v>338</v>
      </c>
      <c r="T34" s="4" t="s">
        <v>118</v>
      </c>
      <c r="U34" s="8">
        <v>3000</v>
      </c>
      <c r="V34" s="8" t="s">
        <v>397</v>
      </c>
      <c r="W34" t="s">
        <v>426</v>
      </c>
      <c r="X34" s="4">
        <v>3111</v>
      </c>
      <c r="Y34" s="4" t="s">
        <v>154</v>
      </c>
      <c r="Z34" s="9">
        <v>69000000</v>
      </c>
    </row>
    <row r="35" spans="1:26" s="4" customFormat="1" hidden="1" x14ac:dyDescent="0.25">
      <c r="A35" s="4" t="s">
        <v>270</v>
      </c>
      <c r="B35" s="4" t="s">
        <v>262</v>
      </c>
      <c r="C35" s="4" t="s">
        <v>60</v>
      </c>
      <c r="D35" s="4" t="s">
        <v>397</v>
      </c>
      <c r="E35" s="4">
        <v>1</v>
      </c>
      <c r="F35" s="4" t="s">
        <v>440</v>
      </c>
      <c r="G35" s="4">
        <v>1.3</v>
      </c>
      <c r="H35" s="4" t="s">
        <v>445</v>
      </c>
      <c r="I35" s="4" t="s">
        <v>15</v>
      </c>
      <c r="J35" s="4" t="s">
        <v>399</v>
      </c>
      <c r="K35" s="4" t="s">
        <v>52</v>
      </c>
      <c r="L35" s="4" t="s">
        <v>414</v>
      </c>
      <c r="M35" s="4" t="s">
        <v>289</v>
      </c>
      <c r="N35" s="4" t="s">
        <v>63</v>
      </c>
      <c r="O35" s="4">
        <v>6</v>
      </c>
      <c r="P35" s="4" t="s">
        <v>46</v>
      </c>
      <c r="Q35" s="11" t="s">
        <v>345</v>
      </c>
      <c r="R35" s="4" t="s">
        <v>121</v>
      </c>
      <c r="S35" s="4" t="s">
        <v>339</v>
      </c>
      <c r="T35" s="4" t="s">
        <v>122</v>
      </c>
      <c r="U35" s="8">
        <v>2000</v>
      </c>
      <c r="V35" s="8" t="s">
        <v>397</v>
      </c>
      <c r="W35" t="s">
        <v>425</v>
      </c>
      <c r="X35" s="4">
        <v>2521</v>
      </c>
      <c r="Y35" s="4" t="s">
        <v>128</v>
      </c>
      <c r="Z35" s="9">
        <v>10000</v>
      </c>
    </row>
    <row r="36" spans="1:26" s="4" customFormat="1" hidden="1" x14ac:dyDescent="0.25">
      <c r="A36" s="4" t="s">
        <v>270</v>
      </c>
      <c r="B36" s="4" t="s">
        <v>262</v>
      </c>
      <c r="C36" s="4" t="s">
        <v>60</v>
      </c>
      <c r="D36" s="4" t="s">
        <v>397</v>
      </c>
      <c r="E36" s="4">
        <v>1</v>
      </c>
      <c r="F36" s="4" t="s">
        <v>440</v>
      </c>
      <c r="G36" s="4">
        <v>1.3</v>
      </c>
      <c r="H36" s="4" t="s">
        <v>445</v>
      </c>
      <c r="I36" s="4" t="s">
        <v>15</v>
      </c>
      <c r="J36" s="4" t="s">
        <v>399</v>
      </c>
      <c r="K36" s="4" t="s">
        <v>16</v>
      </c>
      <c r="L36" s="4" t="s">
        <v>417</v>
      </c>
      <c r="M36" s="4" t="s">
        <v>287</v>
      </c>
      <c r="N36" s="4" t="s">
        <v>17</v>
      </c>
      <c r="O36" s="4">
        <v>8</v>
      </c>
      <c r="P36" s="4" t="s">
        <v>18</v>
      </c>
      <c r="Q36" s="11" t="s">
        <v>325</v>
      </c>
      <c r="R36" s="4" t="s">
        <v>49</v>
      </c>
      <c r="S36" s="4" t="s">
        <v>324</v>
      </c>
      <c r="T36" s="4" t="s">
        <v>20</v>
      </c>
      <c r="U36" s="8">
        <v>3000</v>
      </c>
      <c r="V36" s="8" t="s">
        <v>397</v>
      </c>
      <c r="W36" t="s">
        <v>426</v>
      </c>
      <c r="X36" s="4">
        <v>3441</v>
      </c>
      <c r="Y36" s="4" t="s">
        <v>187</v>
      </c>
      <c r="Z36" s="9">
        <v>120000</v>
      </c>
    </row>
    <row r="37" spans="1:26" s="4" customFormat="1" hidden="1" x14ac:dyDescent="0.25">
      <c r="A37" s="4" t="s">
        <v>391</v>
      </c>
      <c r="B37" s="4" t="s">
        <v>273</v>
      </c>
      <c r="C37" s="4" t="s">
        <v>393</v>
      </c>
      <c r="D37" s="4" t="s">
        <v>397</v>
      </c>
      <c r="E37" s="4">
        <v>2</v>
      </c>
      <c r="F37" s="4" t="s">
        <v>441</v>
      </c>
      <c r="G37" s="4">
        <v>2.1</v>
      </c>
      <c r="H37" s="4" t="s">
        <v>447</v>
      </c>
      <c r="I37" s="4" t="s">
        <v>139</v>
      </c>
      <c r="J37" s="4" t="s">
        <v>403</v>
      </c>
      <c r="K37" s="4" t="s">
        <v>52</v>
      </c>
      <c r="L37" s="4" t="s">
        <v>414</v>
      </c>
      <c r="M37" s="4" t="s">
        <v>293</v>
      </c>
      <c r="N37" s="4" t="s">
        <v>57</v>
      </c>
      <c r="O37" s="4">
        <v>6</v>
      </c>
      <c r="P37" s="4" t="s">
        <v>46</v>
      </c>
      <c r="Q37" s="11" t="s">
        <v>370</v>
      </c>
      <c r="R37" s="4" t="s">
        <v>140</v>
      </c>
      <c r="S37" s="4" t="s">
        <v>367</v>
      </c>
      <c r="T37" s="4" t="s">
        <v>142</v>
      </c>
      <c r="U37" s="8">
        <v>3000</v>
      </c>
      <c r="V37" s="8" t="s">
        <v>397</v>
      </c>
      <c r="W37" t="s">
        <v>426</v>
      </c>
      <c r="X37" s="4">
        <v>3581</v>
      </c>
      <c r="Y37" s="4" t="s">
        <v>141</v>
      </c>
      <c r="Z37" s="9">
        <v>100000000</v>
      </c>
    </row>
    <row r="38" spans="1:26" s="4" customFormat="1" hidden="1" x14ac:dyDescent="0.25">
      <c r="A38" s="4" t="s">
        <v>270</v>
      </c>
      <c r="B38" s="4" t="s">
        <v>262</v>
      </c>
      <c r="C38" s="4" t="s">
        <v>60</v>
      </c>
      <c r="D38" s="4" t="s">
        <v>397</v>
      </c>
      <c r="E38" s="4">
        <v>1</v>
      </c>
      <c r="F38" s="4" t="s">
        <v>440</v>
      </c>
      <c r="G38" s="4">
        <v>1.3</v>
      </c>
      <c r="H38" s="4" t="s">
        <v>445</v>
      </c>
      <c r="I38" s="4" t="s">
        <v>15</v>
      </c>
      <c r="J38" s="4" t="s">
        <v>399</v>
      </c>
      <c r="K38" s="4" t="s">
        <v>16</v>
      </c>
      <c r="L38" s="4" t="s">
        <v>417</v>
      </c>
      <c r="M38" s="4" t="s">
        <v>287</v>
      </c>
      <c r="N38" s="4" t="s">
        <v>17</v>
      </c>
      <c r="O38" s="4">
        <v>8</v>
      </c>
      <c r="P38" s="4" t="s">
        <v>18</v>
      </c>
      <c r="Q38" s="11" t="s">
        <v>325</v>
      </c>
      <c r="R38" s="4" t="s">
        <v>49</v>
      </c>
      <c r="S38" s="4" t="s">
        <v>324</v>
      </c>
      <c r="T38" s="4" t="s">
        <v>20</v>
      </c>
      <c r="U38" s="8">
        <v>3000</v>
      </c>
      <c r="V38" s="8" t="s">
        <v>397</v>
      </c>
      <c r="W38" t="s">
        <v>426</v>
      </c>
      <c r="X38" s="4">
        <v>3451</v>
      </c>
      <c r="Y38" s="4" t="s">
        <v>188</v>
      </c>
      <c r="Z38" s="9">
        <v>4200000</v>
      </c>
    </row>
    <row r="39" spans="1:26" s="4" customFormat="1" hidden="1" x14ac:dyDescent="0.25">
      <c r="A39" s="4" t="s">
        <v>270</v>
      </c>
      <c r="B39" s="4" t="s">
        <v>262</v>
      </c>
      <c r="C39" s="4" t="s">
        <v>60</v>
      </c>
      <c r="D39" s="4" t="s">
        <v>397</v>
      </c>
      <c r="E39" s="4">
        <v>1</v>
      </c>
      <c r="F39" s="4" t="s">
        <v>440</v>
      </c>
      <c r="G39" s="4">
        <v>1.3</v>
      </c>
      <c r="H39" s="4" t="s">
        <v>445</v>
      </c>
      <c r="I39" s="4" t="s">
        <v>15</v>
      </c>
      <c r="J39" s="4" t="s">
        <v>399</v>
      </c>
      <c r="K39" s="4" t="s">
        <v>52</v>
      </c>
      <c r="L39" s="4" t="s">
        <v>414</v>
      </c>
      <c r="M39" s="4" t="s">
        <v>289</v>
      </c>
      <c r="N39" s="4" t="s">
        <v>63</v>
      </c>
      <c r="O39" s="4">
        <v>6</v>
      </c>
      <c r="P39" s="4" t="s">
        <v>46</v>
      </c>
      <c r="Q39" s="11" t="s">
        <v>345</v>
      </c>
      <c r="R39" s="4" t="s">
        <v>121</v>
      </c>
      <c r="S39" s="4" t="s">
        <v>339</v>
      </c>
      <c r="T39" s="4" t="s">
        <v>122</v>
      </c>
      <c r="U39" s="8">
        <v>2000</v>
      </c>
      <c r="V39" s="8" t="s">
        <v>397</v>
      </c>
      <c r="W39" t="s">
        <v>425</v>
      </c>
      <c r="X39" s="4">
        <v>2911</v>
      </c>
      <c r="Y39" s="4" t="s">
        <v>150</v>
      </c>
      <c r="Z39" s="9">
        <v>50000</v>
      </c>
    </row>
    <row r="40" spans="1:26" s="4" customFormat="1" hidden="1" x14ac:dyDescent="0.25">
      <c r="A40" s="4" t="s">
        <v>270</v>
      </c>
      <c r="B40" s="4" t="s">
        <v>262</v>
      </c>
      <c r="C40" s="4" t="s">
        <v>60</v>
      </c>
      <c r="D40" s="4" t="s">
        <v>397</v>
      </c>
      <c r="E40" s="4">
        <v>1</v>
      </c>
      <c r="F40" s="4" t="s">
        <v>440</v>
      </c>
      <c r="G40" s="4">
        <v>1.3</v>
      </c>
      <c r="H40" s="4" t="s">
        <v>445</v>
      </c>
      <c r="I40" s="4" t="s">
        <v>15</v>
      </c>
      <c r="J40" s="4" t="s">
        <v>399</v>
      </c>
      <c r="K40" s="4" t="s">
        <v>16</v>
      </c>
      <c r="L40" s="4" t="s">
        <v>417</v>
      </c>
      <c r="M40" s="4" t="s">
        <v>287</v>
      </c>
      <c r="N40" s="4" t="s">
        <v>17</v>
      </c>
      <c r="O40" s="4">
        <v>8</v>
      </c>
      <c r="P40" s="4" t="s">
        <v>18</v>
      </c>
      <c r="Q40" s="11" t="s">
        <v>325</v>
      </c>
      <c r="R40" s="4" t="s">
        <v>49</v>
      </c>
      <c r="S40" s="4" t="s">
        <v>324</v>
      </c>
      <c r="T40" s="4" t="s">
        <v>20</v>
      </c>
      <c r="U40" s="8">
        <v>3000</v>
      </c>
      <c r="V40" s="8" t="s">
        <v>397</v>
      </c>
      <c r="W40" t="s">
        <v>426</v>
      </c>
      <c r="X40" s="4">
        <v>3481</v>
      </c>
      <c r="Y40" s="4" t="s">
        <v>189</v>
      </c>
      <c r="Z40" s="9">
        <v>70000</v>
      </c>
    </row>
    <row r="41" spans="1:26" s="4" customFormat="1" hidden="1" x14ac:dyDescent="0.25">
      <c r="A41" s="4" t="s">
        <v>270</v>
      </c>
      <c r="B41" s="4" t="s">
        <v>262</v>
      </c>
      <c r="C41" s="4" t="s">
        <v>60</v>
      </c>
      <c r="D41" s="4" t="s">
        <v>397</v>
      </c>
      <c r="E41" s="4">
        <v>1</v>
      </c>
      <c r="F41" s="4" t="s">
        <v>440</v>
      </c>
      <c r="G41" s="4">
        <v>1.3</v>
      </c>
      <c r="H41" s="4" t="s">
        <v>445</v>
      </c>
      <c r="I41" s="4" t="s">
        <v>15</v>
      </c>
      <c r="J41" s="4" t="s">
        <v>399</v>
      </c>
      <c r="K41" s="4" t="s">
        <v>52</v>
      </c>
      <c r="L41" s="4" t="s">
        <v>414</v>
      </c>
      <c r="M41" s="4" t="s">
        <v>293</v>
      </c>
      <c r="N41" s="4" t="s">
        <v>57</v>
      </c>
      <c r="O41" s="4">
        <v>2</v>
      </c>
      <c r="P41" s="4" t="s">
        <v>58</v>
      </c>
      <c r="Q41" s="11" t="s">
        <v>371</v>
      </c>
      <c r="R41" s="4" t="s">
        <v>135</v>
      </c>
      <c r="S41" s="4" t="s">
        <v>368</v>
      </c>
      <c r="T41" s="4" t="s">
        <v>136</v>
      </c>
      <c r="U41" s="8">
        <v>2000</v>
      </c>
      <c r="V41" s="8" t="s">
        <v>397</v>
      </c>
      <c r="W41" t="s">
        <v>425</v>
      </c>
      <c r="X41" s="4">
        <v>2591</v>
      </c>
      <c r="Y41" s="4" t="s">
        <v>134</v>
      </c>
      <c r="Z41" s="9">
        <v>2000000</v>
      </c>
    </row>
    <row r="42" spans="1:26" s="4" customFormat="1" hidden="1" x14ac:dyDescent="0.25">
      <c r="A42" s="4" t="s">
        <v>270</v>
      </c>
      <c r="B42" s="4" t="s">
        <v>262</v>
      </c>
      <c r="C42" s="4" t="s">
        <v>60</v>
      </c>
      <c r="D42" s="4" t="s">
        <v>397</v>
      </c>
      <c r="E42" s="4">
        <v>1</v>
      </c>
      <c r="F42" s="4" t="s">
        <v>440</v>
      </c>
      <c r="G42" s="4">
        <v>1.3</v>
      </c>
      <c r="H42" s="4" t="s">
        <v>445</v>
      </c>
      <c r="I42" s="4" t="s">
        <v>15</v>
      </c>
      <c r="J42" s="4" t="s">
        <v>399</v>
      </c>
      <c r="K42" s="4" t="s">
        <v>52</v>
      </c>
      <c r="L42" s="4" t="s">
        <v>414</v>
      </c>
      <c r="M42" s="4" t="s">
        <v>289</v>
      </c>
      <c r="N42" s="4" t="s">
        <v>63</v>
      </c>
      <c r="O42" s="4">
        <v>6</v>
      </c>
      <c r="P42" s="4" t="s">
        <v>46</v>
      </c>
      <c r="Q42" s="11" t="s">
        <v>345</v>
      </c>
      <c r="R42" s="4" t="s">
        <v>121</v>
      </c>
      <c r="S42" s="4" t="s">
        <v>339</v>
      </c>
      <c r="T42" s="4" t="s">
        <v>122</v>
      </c>
      <c r="U42" s="8">
        <v>3000</v>
      </c>
      <c r="V42" s="8" t="s">
        <v>397</v>
      </c>
      <c r="W42" t="s">
        <v>426</v>
      </c>
      <c r="X42" s="4">
        <v>3571</v>
      </c>
      <c r="Y42" s="4" t="s">
        <v>193</v>
      </c>
      <c r="Z42" s="9">
        <v>20000</v>
      </c>
    </row>
    <row r="43" spans="1:26" s="4" customFormat="1" hidden="1" x14ac:dyDescent="0.25">
      <c r="A43" s="4" t="s">
        <v>270</v>
      </c>
      <c r="B43" s="4" t="s">
        <v>262</v>
      </c>
      <c r="C43" s="4" t="s">
        <v>60</v>
      </c>
      <c r="D43" s="4" t="s">
        <v>397</v>
      </c>
      <c r="E43" s="4">
        <v>1</v>
      </c>
      <c r="F43" s="4" t="s">
        <v>440</v>
      </c>
      <c r="G43" s="4">
        <v>1.3</v>
      </c>
      <c r="H43" s="4" t="s">
        <v>445</v>
      </c>
      <c r="I43" s="4" t="s">
        <v>15</v>
      </c>
      <c r="J43" s="4" t="s">
        <v>399</v>
      </c>
      <c r="K43" s="4" t="s">
        <v>52</v>
      </c>
      <c r="L43" s="4" t="s">
        <v>414</v>
      </c>
      <c r="M43" s="4" t="s">
        <v>289</v>
      </c>
      <c r="N43" s="4" t="s">
        <v>63</v>
      </c>
      <c r="O43" s="4">
        <v>6</v>
      </c>
      <c r="P43" s="4" t="s">
        <v>46</v>
      </c>
      <c r="Q43" s="11" t="s">
        <v>346</v>
      </c>
      <c r="R43" s="4" t="s">
        <v>115</v>
      </c>
      <c r="S43" s="4" t="s">
        <v>340</v>
      </c>
      <c r="T43" s="4" t="s">
        <v>116</v>
      </c>
      <c r="U43" s="8">
        <v>2000</v>
      </c>
      <c r="V43" s="8" t="s">
        <v>397</v>
      </c>
      <c r="W43" t="s">
        <v>425</v>
      </c>
      <c r="X43" s="4">
        <v>2911</v>
      </c>
      <c r="Y43" s="4" t="s">
        <v>150</v>
      </c>
      <c r="Z43" s="9">
        <v>300000</v>
      </c>
    </row>
    <row r="44" spans="1:26" s="4" customFormat="1" hidden="1" x14ac:dyDescent="0.25">
      <c r="A44" s="4" t="s">
        <v>270</v>
      </c>
      <c r="B44" s="4" t="s">
        <v>262</v>
      </c>
      <c r="C44" s="4" t="s">
        <v>60</v>
      </c>
      <c r="D44" s="4" t="s">
        <v>397</v>
      </c>
      <c r="E44" s="4">
        <v>1</v>
      </c>
      <c r="F44" s="4" t="s">
        <v>440</v>
      </c>
      <c r="G44" s="4">
        <v>1.3</v>
      </c>
      <c r="H44" s="4" t="s">
        <v>445</v>
      </c>
      <c r="I44" s="4" t="s">
        <v>15</v>
      </c>
      <c r="J44" s="4" t="s">
        <v>399</v>
      </c>
      <c r="K44" s="4" t="s">
        <v>16</v>
      </c>
      <c r="L44" s="4" t="s">
        <v>417</v>
      </c>
      <c r="M44" s="4" t="s">
        <v>287</v>
      </c>
      <c r="N44" s="4" t="s">
        <v>17</v>
      </c>
      <c r="O44" s="4">
        <v>8</v>
      </c>
      <c r="P44" s="4" t="s">
        <v>18</v>
      </c>
      <c r="Q44" s="11" t="s">
        <v>325</v>
      </c>
      <c r="R44" s="4" t="s">
        <v>49</v>
      </c>
      <c r="S44" s="4" t="s">
        <v>324</v>
      </c>
      <c r="T44" s="4" t="s">
        <v>20</v>
      </c>
      <c r="U44" s="8">
        <v>3000</v>
      </c>
      <c r="V44" s="8" t="s">
        <v>397</v>
      </c>
      <c r="W44" t="s">
        <v>426</v>
      </c>
      <c r="X44" s="4">
        <v>3511</v>
      </c>
      <c r="Y44" s="4" t="s">
        <v>190</v>
      </c>
      <c r="Z44" s="9">
        <v>700000</v>
      </c>
    </row>
    <row r="45" spans="1:26" s="4" customFormat="1" hidden="1" x14ac:dyDescent="0.25">
      <c r="A45" s="4" t="s">
        <v>270</v>
      </c>
      <c r="B45" s="4" t="s">
        <v>262</v>
      </c>
      <c r="C45" s="4" t="s">
        <v>60</v>
      </c>
      <c r="D45" s="4" t="s">
        <v>397</v>
      </c>
      <c r="E45" s="4">
        <v>3</v>
      </c>
      <c r="F45" s="4" t="s">
        <v>442</v>
      </c>
      <c r="G45" s="4">
        <v>3.1</v>
      </c>
      <c r="H45" s="4" t="s">
        <v>451</v>
      </c>
      <c r="I45" s="4" t="s">
        <v>97</v>
      </c>
      <c r="J45" s="4" t="s">
        <v>411</v>
      </c>
      <c r="K45" s="4" t="s">
        <v>52</v>
      </c>
      <c r="L45" s="4" t="s">
        <v>414</v>
      </c>
      <c r="M45" s="4" t="s">
        <v>279</v>
      </c>
      <c r="N45" s="4" t="s">
        <v>98</v>
      </c>
      <c r="O45" s="4">
        <v>7</v>
      </c>
      <c r="P45" s="4" t="s">
        <v>99</v>
      </c>
      <c r="Q45" s="11" t="s">
        <v>360</v>
      </c>
      <c r="R45" s="4" t="s">
        <v>165</v>
      </c>
      <c r="S45" s="4" t="s">
        <v>356</v>
      </c>
      <c r="T45" s="4" t="s">
        <v>101</v>
      </c>
      <c r="U45" s="8">
        <v>3000</v>
      </c>
      <c r="V45" s="8" t="s">
        <v>397</v>
      </c>
      <c r="W45" t="s">
        <v>426</v>
      </c>
      <c r="X45" s="4">
        <v>3261</v>
      </c>
      <c r="Y45" s="4" t="s">
        <v>167</v>
      </c>
      <c r="Z45" s="9">
        <v>550000</v>
      </c>
    </row>
    <row r="46" spans="1:26" s="4" customFormat="1" hidden="1" x14ac:dyDescent="0.25">
      <c r="A46" s="4" t="s">
        <v>270</v>
      </c>
      <c r="B46" s="4" t="s">
        <v>262</v>
      </c>
      <c r="C46" s="4" t="s">
        <v>60</v>
      </c>
      <c r="D46" s="4" t="s">
        <v>397</v>
      </c>
      <c r="E46" s="4">
        <v>1</v>
      </c>
      <c r="F46" s="4" t="s">
        <v>440</v>
      </c>
      <c r="G46" s="4">
        <v>1.3</v>
      </c>
      <c r="H46" s="4" t="s">
        <v>445</v>
      </c>
      <c r="I46" s="4" t="s">
        <v>15</v>
      </c>
      <c r="J46" s="4" t="s">
        <v>399</v>
      </c>
      <c r="K46" s="4" t="s">
        <v>52</v>
      </c>
      <c r="L46" s="4" t="s">
        <v>414</v>
      </c>
      <c r="M46" s="4" t="s">
        <v>289</v>
      </c>
      <c r="N46" s="4" t="s">
        <v>63</v>
      </c>
      <c r="O46" s="4">
        <v>6</v>
      </c>
      <c r="P46" s="4" t="s">
        <v>46</v>
      </c>
      <c r="Q46" s="11" t="s">
        <v>346</v>
      </c>
      <c r="R46" s="4" t="s">
        <v>115</v>
      </c>
      <c r="S46" s="4" t="s">
        <v>340</v>
      </c>
      <c r="T46" s="4" t="s">
        <v>116</v>
      </c>
      <c r="U46" s="8">
        <v>3000</v>
      </c>
      <c r="V46" s="8" t="s">
        <v>397</v>
      </c>
      <c r="W46" t="s">
        <v>426</v>
      </c>
      <c r="X46" s="4">
        <v>3371</v>
      </c>
      <c r="Y46" s="4" t="s">
        <v>180</v>
      </c>
      <c r="Z46" s="9">
        <v>4000000</v>
      </c>
    </row>
    <row r="47" spans="1:26" s="4" customFormat="1" x14ac:dyDescent="0.25">
      <c r="A47" s="4" t="s">
        <v>270</v>
      </c>
      <c r="B47" s="4" t="s">
        <v>262</v>
      </c>
      <c r="C47" s="4" t="s">
        <v>60</v>
      </c>
      <c r="D47" s="4" t="s">
        <v>397</v>
      </c>
      <c r="E47" s="4">
        <v>1</v>
      </c>
      <c r="F47" s="4" t="s">
        <v>440</v>
      </c>
      <c r="G47" s="4">
        <v>1.3</v>
      </c>
      <c r="H47" s="4" t="s">
        <v>445</v>
      </c>
      <c r="I47" s="4" t="s">
        <v>15</v>
      </c>
      <c r="J47" s="4" t="s">
        <v>399</v>
      </c>
      <c r="K47" s="4" t="s">
        <v>77</v>
      </c>
      <c r="L47" s="4" t="s">
        <v>418</v>
      </c>
      <c r="M47" s="4" t="s">
        <v>282</v>
      </c>
      <c r="N47" s="4" t="s">
        <v>45</v>
      </c>
      <c r="O47" s="4">
        <v>1</v>
      </c>
      <c r="P47" s="4" t="s">
        <v>79</v>
      </c>
      <c r="Q47" s="11" t="s">
        <v>312</v>
      </c>
      <c r="R47" s="4" t="s">
        <v>177</v>
      </c>
      <c r="S47" s="4" t="s">
        <v>308</v>
      </c>
      <c r="T47" s="4" t="s">
        <v>174</v>
      </c>
      <c r="U47" s="8">
        <v>4000</v>
      </c>
      <c r="V47" s="8" t="s">
        <v>397</v>
      </c>
      <c r="W47" t="s">
        <v>427</v>
      </c>
      <c r="X47" s="4">
        <v>4411</v>
      </c>
      <c r="Y47" s="4" t="s">
        <v>239</v>
      </c>
      <c r="Z47" s="9">
        <v>500000</v>
      </c>
    </row>
    <row r="48" spans="1:26" s="4" customFormat="1" hidden="1" x14ac:dyDescent="0.25">
      <c r="A48" s="4" t="s">
        <v>270</v>
      </c>
      <c r="B48" s="4" t="s">
        <v>262</v>
      </c>
      <c r="C48" s="4" t="s">
        <v>60</v>
      </c>
      <c r="D48" s="4" t="s">
        <v>397</v>
      </c>
      <c r="E48" s="4">
        <v>1</v>
      </c>
      <c r="F48" s="4" t="s">
        <v>440</v>
      </c>
      <c r="G48" s="4">
        <v>1.3</v>
      </c>
      <c r="H48" s="4" t="s">
        <v>445</v>
      </c>
      <c r="I48" s="4" t="s">
        <v>15</v>
      </c>
      <c r="J48" s="4" t="s">
        <v>399</v>
      </c>
      <c r="K48" s="4" t="s">
        <v>52</v>
      </c>
      <c r="L48" s="4" t="s">
        <v>414</v>
      </c>
      <c r="M48" s="4" t="s">
        <v>289</v>
      </c>
      <c r="N48" s="4" t="s">
        <v>63</v>
      </c>
      <c r="O48" s="4">
        <v>6</v>
      </c>
      <c r="P48" s="4" t="s">
        <v>46</v>
      </c>
      <c r="Q48" s="11" t="s">
        <v>347</v>
      </c>
      <c r="R48" s="4" t="s">
        <v>166</v>
      </c>
      <c r="S48" s="4" t="s">
        <v>340</v>
      </c>
      <c r="T48" s="4" t="s">
        <v>116</v>
      </c>
      <c r="U48" s="8">
        <v>3000</v>
      </c>
      <c r="V48" s="8" t="s">
        <v>397</v>
      </c>
      <c r="W48" t="s">
        <v>426</v>
      </c>
      <c r="X48" s="4">
        <v>3261</v>
      </c>
      <c r="Y48" s="4" t="s">
        <v>167</v>
      </c>
      <c r="Z48" s="9">
        <v>10000000</v>
      </c>
    </row>
    <row r="49" spans="1:26" s="4" customFormat="1" hidden="1" x14ac:dyDescent="0.25">
      <c r="A49" s="4" t="s">
        <v>270</v>
      </c>
      <c r="B49" s="4" t="s">
        <v>262</v>
      </c>
      <c r="C49" s="4" t="s">
        <v>60</v>
      </c>
      <c r="D49" s="4" t="s">
        <v>397</v>
      </c>
      <c r="E49" s="4">
        <v>1</v>
      </c>
      <c r="F49" s="4" t="s">
        <v>440</v>
      </c>
      <c r="G49" s="4">
        <v>1.3</v>
      </c>
      <c r="H49" s="4" t="s">
        <v>445</v>
      </c>
      <c r="I49" s="4" t="s">
        <v>15</v>
      </c>
      <c r="J49" s="4" t="s">
        <v>399</v>
      </c>
      <c r="K49" s="4" t="s">
        <v>52</v>
      </c>
      <c r="L49" s="4" t="s">
        <v>414</v>
      </c>
      <c r="M49" s="4" t="s">
        <v>289</v>
      </c>
      <c r="N49" s="4" t="s">
        <v>63</v>
      </c>
      <c r="O49" s="4">
        <v>6</v>
      </c>
      <c r="P49" s="4" t="s">
        <v>46</v>
      </c>
      <c r="Q49" s="11" t="s">
        <v>348</v>
      </c>
      <c r="R49" s="4" t="s">
        <v>144</v>
      </c>
      <c r="S49" s="4" t="s">
        <v>340</v>
      </c>
      <c r="T49" s="4" t="s">
        <v>116</v>
      </c>
      <c r="U49" s="8">
        <v>2000</v>
      </c>
      <c r="V49" s="8" t="s">
        <v>397</v>
      </c>
      <c r="W49" t="s">
        <v>425</v>
      </c>
      <c r="X49" s="4">
        <v>2721</v>
      </c>
      <c r="Y49" s="4" t="s">
        <v>143</v>
      </c>
      <c r="Z49" s="9">
        <v>100000</v>
      </c>
    </row>
    <row r="50" spans="1:26" s="4" customFormat="1" x14ac:dyDescent="0.25">
      <c r="A50" s="4" t="s">
        <v>270</v>
      </c>
      <c r="B50" s="4" t="s">
        <v>262</v>
      </c>
      <c r="C50" s="4" t="s">
        <v>60</v>
      </c>
      <c r="D50" s="4" t="s">
        <v>397</v>
      </c>
      <c r="E50" s="4">
        <v>1</v>
      </c>
      <c r="F50" s="4" t="s">
        <v>440</v>
      </c>
      <c r="G50" s="4">
        <v>1.3</v>
      </c>
      <c r="H50" s="4" t="s">
        <v>445</v>
      </c>
      <c r="I50" s="4" t="s">
        <v>15</v>
      </c>
      <c r="J50" s="4" t="s">
        <v>399</v>
      </c>
      <c r="K50" s="4" t="s">
        <v>77</v>
      </c>
      <c r="L50" s="4" t="s">
        <v>418</v>
      </c>
      <c r="M50" s="4" t="s">
        <v>282</v>
      </c>
      <c r="N50" s="4" t="s">
        <v>45</v>
      </c>
      <c r="O50" s="4">
        <v>1</v>
      </c>
      <c r="P50" s="4" t="s">
        <v>79</v>
      </c>
      <c r="Q50" s="11" t="s">
        <v>312</v>
      </c>
      <c r="R50" s="4" t="s">
        <v>1016</v>
      </c>
      <c r="S50" s="4" t="s">
        <v>308</v>
      </c>
      <c r="T50" s="4" t="s">
        <v>174</v>
      </c>
      <c r="U50" s="8">
        <v>4000</v>
      </c>
      <c r="V50" s="8" t="s">
        <v>397</v>
      </c>
      <c r="W50" t="s">
        <v>427</v>
      </c>
      <c r="X50" s="4">
        <v>4411</v>
      </c>
      <c r="Y50" s="4" t="s">
        <v>239</v>
      </c>
      <c r="Z50" s="9">
        <v>4000000</v>
      </c>
    </row>
    <row r="51" spans="1:26" s="4" customFormat="1" hidden="1" x14ac:dyDescent="0.25">
      <c r="A51" s="4" t="s">
        <v>270</v>
      </c>
      <c r="B51" s="4" t="s">
        <v>262</v>
      </c>
      <c r="C51" s="4" t="s">
        <v>60</v>
      </c>
      <c r="D51" s="4" t="s">
        <v>397</v>
      </c>
      <c r="E51" s="4">
        <v>1</v>
      </c>
      <c r="F51" s="4" t="s">
        <v>440</v>
      </c>
      <c r="G51" s="4">
        <v>1.3</v>
      </c>
      <c r="H51" s="4" t="s">
        <v>445</v>
      </c>
      <c r="I51" s="4" t="s">
        <v>15</v>
      </c>
      <c r="J51" s="4" t="s">
        <v>399</v>
      </c>
      <c r="K51" s="4" t="s">
        <v>52</v>
      </c>
      <c r="L51" s="4" t="s">
        <v>414</v>
      </c>
      <c r="M51" s="4" t="s">
        <v>289</v>
      </c>
      <c r="N51" s="4" t="s">
        <v>63</v>
      </c>
      <c r="O51" s="4">
        <v>6</v>
      </c>
      <c r="P51" s="4" t="s">
        <v>46</v>
      </c>
      <c r="Q51" s="11" t="s">
        <v>349</v>
      </c>
      <c r="R51" s="4" t="s">
        <v>111</v>
      </c>
      <c r="S51" s="4" t="s">
        <v>341</v>
      </c>
      <c r="T51" s="4" t="s">
        <v>112</v>
      </c>
      <c r="U51" s="8">
        <v>2000</v>
      </c>
      <c r="V51" s="8" t="s">
        <v>397</v>
      </c>
      <c r="W51" t="s">
        <v>425</v>
      </c>
      <c r="X51" s="4">
        <v>2421</v>
      </c>
      <c r="Y51" s="4" t="s">
        <v>113</v>
      </c>
      <c r="Z51" s="9">
        <v>14000000</v>
      </c>
    </row>
    <row r="52" spans="1:26" s="4" customFormat="1" hidden="1" x14ac:dyDescent="0.25">
      <c r="A52" s="4" t="s">
        <v>270</v>
      </c>
      <c r="B52" s="4" t="s">
        <v>262</v>
      </c>
      <c r="C52" s="4" t="s">
        <v>60</v>
      </c>
      <c r="D52" s="4" t="s">
        <v>397</v>
      </c>
      <c r="E52" s="4">
        <v>1</v>
      </c>
      <c r="F52" s="4" t="s">
        <v>440</v>
      </c>
      <c r="G52" s="4">
        <v>1.3</v>
      </c>
      <c r="H52" s="4" t="s">
        <v>445</v>
      </c>
      <c r="I52" s="4" t="s">
        <v>15</v>
      </c>
      <c r="J52" s="4" t="s">
        <v>399</v>
      </c>
      <c r="K52" s="4" t="s">
        <v>52</v>
      </c>
      <c r="L52" s="4" t="s">
        <v>414</v>
      </c>
      <c r="M52" s="4" t="s">
        <v>293</v>
      </c>
      <c r="N52" s="4" t="s">
        <v>57</v>
      </c>
      <c r="O52" s="4">
        <v>2</v>
      </c>
      <c r="P52" s="4" t="s">
        <v>58</v>
      </c>
      <c r="Q52" s="11" t="s">
        <v>371</v>
      </c>
      <c r="R52" s="4" t="s">
        <v>135</v>
      </c>
      <c r="S52" s="4" t="s">
        <v>368</v>
      </c>
      <c r="T52" s="4" t="s">
        <v>136</v>
      </c>
      <c r="U52" s="8">
        <v>3000</v>
      </c>
      <c r="V52" s="8" t="s">
        <v>397</v>
      </c>
      <c r="W52" t="s">
        <v>426</v>
      </c>
      <c r="X52" s="4">
        <v>3391</v>
      </c>
      <c r="Y52" s="4" t="s">
        <v>182</v>
      </c>
      <c r="Z52" s="9">
        <v>90000</v>
      </c>
    </row>
    <row r="53" spans="1:26" s="4" customFormat="1" hidden="1" x14ac:dyDescent="0.25">
      <c r="A53" s="4" t="s">
        <v>270</v>
      </c>
      <c r="B53" s="4" t="s">
        <v>262</v>
      </c>
      <c r="C53" s="4" t="s">
        <v>60</v>
      </c>
      <c r="D53" s="4" t="s">
        <v>397</v>
      </c>
      <c r="E53" s="4">
        <v>1</v>
      </c>
      <c r="F53" s="4" t="s">
        <v>440</v>
      </c>
      <c r="G53" s="4">
        <v>1.3</v>
      </c>
      <c r="H53" s="4" t="s">
        <v>445</v>
      </c>
      <c r="I53" s="4" t="s">
        <v>15</v>
      </c>
      <c r="J53" s="4" t="s">
        <v>399</v>
      </c>
      <c r="K53" s="4" t="s">
        <v>16</v>
      </c>
      <c r="L53" s="4" t="s">
        <v>417</v>
      </c>
      <c r="M53" s="4" t="s">
        <v>287</v>
      </c>
      <c r="N53" s="4" t="s">
        <v>17</v>
      </c>
      <c r="O53" s="4">
        <v>8</v>
      </c>
      <c r="P53" s="4" t="s">
        <v>18</v>
      </c>
      <c r="Q53" s="11" t="s">
        <v>325</v>
      </c>
      <c r="R53" s="4" t="s">
        <v>49</v>
      </c>
      <c r="S53" s="4" t="s">
        <v>324</v>
      </c>
      <c r="T53" s="4" t="s">
        <v>20</v>
      </c>
      <c r="U53" s="8">
        <v>3000</v>
      </c>
      <c r="V53" s="8" t="s">
        <v>397</v>
      </c>
      <c r="W53" t="s">
        <v>426</v>
      </c>
      <c r="X53" s="4">
        <v>3551</v>
      </c>
      <c r="Y53" s="4" t="s">
        <v>192</v>
      </c>
      <c r="Z53" s="9">
        <v>5000000</v>
      </c>
    </row>
    <row r="54" spans="1:26" s="4" customFormat="1" hidden="1" x14ac:dyDescent="0.25">
      <c r="A54" s="4" t="s">
        <v>270</v>
      </c>
      <c r="B54" s="4" t="s">
        <v>262</v>
      </c>
      <c r="C54" s="4" t="s">
        <v>60</v>
      </c>
      <c r="D54" s="4" t="s">
        <v>397</v>
      </c>
      <c r="E54" s="4">
        <v>1</v>
      </c>
      <c r="F54" s="4" t="s">
        <v>440</v>
      </c>
      <c r="G54" s="4">
        <v>1.3</v>
      </c>
      <c r="H54" s="4" t="s">
        <v>445</v>
      </c>
      <c r="I54" s="4" t="s">
        <v>15</v>
      </c>
      <c r="J54" s="4" t="s">
        <v>399</v>
      </c>
      <c r="K54" s="4" t="s">
        <v>16</v>
      </c>
      <c r="L54" s="4" t="s">
        <v>417</v>
      </c>
      <c r="M54" s="4" t="s">
        <v>287</v>
      </c>
      <c r="N54" s="4" t="s">
        <v>17</v>
      </c>
      <c r="O54" s="4">
        <v>8</v>
      </c>
      <c r="P54" s="4" t="s">
        <v>18</v>
      </c>
      <c r="Q54" s="11" t="s">
        <v>325</v>
      </c>
      <c r="R54" s="4" t="s">
        <v>49</v>
      </c>
      <c r="S54" s="4" t="s">
        <v>324</v>
      </c>
      <c r="T54" s="4" t="s">
        <v>20</v>
      </c>
      <c r="U54" s="8">
        <v>3000</v>
      </c>
      <c r="V54" s="8" t="s">
        <v>397</v>
      </c>
      <c r="W54" t="s">
        <v>426</v>
      </c>
      <c r="X54" s="4">
        <v>3571</v>
      </c>
      <c r="Y54" s="4" t="s">
        <v>193</v>
      </c>
      <c r="Z54" s="9">
        <v>11000000</v>
      </c>
    </row>
    <row r="55" spans="1:26" s="4" customFormat="1" hidden="1" x14ac:dyDescent="0.25">
      <c r="A55" s="4" t="s">
        <v>270</v>
      </c>
      <c r="B55" s="4" t="s">
        <v>262</v>
      </c>
      <c r="C55" s="4" t="s">
        <v>60</v>
      </c>
      <c r="D55" s="4" t="s">
        <v>397</v>
      </c>
      <c r="E55" s="4">
        <v>1</v>
      </c>
      <c r="F55" s="4" t="s">
        <v>440</v>
      </c>
      <c r="G55" s="4">
        <v>1.7</v>
      </c>
      <c r="H55" s="4" t="s">
        <v>446</v>
      </c>
      <c r="I55" s="4" t="s">
        <v>35</v>
      </c>
      <c r="J55" s="4" t="s">
        <v>401</v>
      </c>
      <c r="K55" s="4" t="s">
        <v>36</v>
      </c>
      <c r="L55" s="4" t="s">
        <v>420</v>
      </c>
      <c r="M55" s="4" t="s">
        <v>277</v>
      </c>
      <c r="N55" s="4" t="s">
        <v>37</v>
      </c>
      <c r="O55" s="4">
        <v>3</v>
      </c>
      <c r="P55" s="4" t="s">
        <v>50</v>
      </c>
      <c r="Q55" s="11" t="s">
        <v>354</v>
      </c>
      <c r="R55" s="4" t="s">
        <v>38</v>
      </c>
      <c r="S55" s="4" t="s">
        <v>353</v>
      </c>
      <c r="T55" s="4" t="s">
        <v>40</v>
      </c>
      <c r="U55" s="8">
        <v>3000</v>
      </c>
      <c r="V55" s="8" t="s">
        <v>397</v>
      </c>
      <c r="W55" t="s">
        <v>426</v>
      </c>
      <c r="X55" s="4">
        <v>3711</v>
      </c>
      <c r="Y55" s="4" t="s">
        <v>201</v>
      </c>
      <c r="Z55" s="9">
        <v>25000</v>
      </c>
    </row>
    <row r="56" spans="1:26" s="4" customFormat="1" hidden="1" x14ac:dyDescent="0.25">
      <c r="A56" s="4" t="s">
        <v>270</v>
      </c>
      <c r="B56" s="4" t="s">
        <v>262</v>
      </c>
      <c r="C56" s="4" t="s">
        <v>60</v>
      </c>
      <c r="D56" s="4" t="s">
        <v>397</v>
      </c>
      <c r="E56" s="4">
        <v>1</v>
      </c>
      <c r="F56" s="4" t="s">
        <v>440</v>
      </c>
      <c r="G56" s="4">
        <v>1.3</v>
      </c>
      <c r="H56" s="4" t="s">
        <v>445</v>
      </c>
      <c r="I56" s="4" t="s">
        <v>15</v>
      </c>
      <c r="J56" s="4" t="s">
        <v>399</v>
      </c>
      <c r="K56" s="4" t="s">
        <v>52</v>
      </c>
      <c r="L56" s="4" t="s">
        <v>414</v>
      </c>
      <c r="M56" s="4" t="s">
        <v>289</v>
      </c>
      <c r="N56" s="4" t="s">
        <v>63</v>
      </c>
      <c r="O56" s="4">
        <v>6</v>
      </c>
      <c r="P56" s="4" t="s">
        <v>46</v>
      </c>
      <c r="Q56" s="11" t="s">
        <v>350</v>
      </c>
      <c r="R56" s="4" t="s">
        <v>114</v>
      </c>
      <c r="S56" s="4" t="s">
        <v>341</v>
      </c>
      <c r="T56" s="4" t="s">
        <v>112</v>
      </c>
      <c r="U56" s="8">
        <v>2000</v>
      </c>
      <c r="V56" s="8" t="s">
        <v>397</v>
      </c>
      <c r="W56" t="s">
        <v>425</v>
      </c>
      <c r="X56" s="4">
        <v>2491</v>
      </c>
      <c r="Y56" s="4" t="s">
        <v>124</v>
      </c>
      <c r="Z56" s="9">
        <v>3000000</v>
      </c>
    </row>
    <row r="57" spans="1:26" s="4" customFormat="1" hidden="1" x14ac:dyDescent="0.25">
      <c r="A57" s="4" t="s">
        <v>270</v>
      </c>
      <c r="B57" s="4" t="s">
        <v>262</v>
      </c>
      <c r="C57" s="4" t="s">
        <v>60</v>
      </c>
      <c r="D57" s="4" t="s">
        <v>397</v>
      </c>
      <c r="E57" s="4">
        <v>1</v>
      </c>
      <c r="F57" s="4" t="s">
        <v>440</v>
      </c>
      <c r="G57" s="4">
        <v>1.7</v>
      </c>
      <c r="H57" s="4" t="s">
        <v>446</v>
      </c>
      <c r="I57" s="4" t="s">
        <v>44</v>
      </c>
      <c r="J57" s="4" t="s">
        <v>402</v>
      </c>
      <c r="K57" s="4" t="s">
        <v>36</v>
      </c>
      <c r="L57" s="4" t="s">
        <v>420</v>
      </c>
      <c r="M57" s="4" t="s">
        <v>282</v>
      </c>
      <c r="N57" s="4" t="s">
        <v>45</v>
      </c>
      <c r="O57" s="4">
        <v>6</v>
      </c>
      <c r="P57" s="4" t="s">
        <v>46</v>
      </c>
      <c r="Q57" s="11" t="s">
        <v>313</v>
      </c>
      <c r="R57" s="4" t="s">
        <v>47</v>
      </c>
      <c r="S57" s="4" t="s">
        <v>309</v>
      </c>
      <c r="T57" s="4" t="s">
        <v>48</v>
      </c>
      <c r="U57" s="8">
        <v>2000</v>
      </c>
      <c r="V57" s="8" t="s">
        <v>397</v>
      </c>
      <c r="W57" t="s">
        <v>425</v>
      </c>
      <c r="X57" s="4">
        <v>2111</v>
      </c>
      <c r="Y57" s="4" t="s">
        <v>43</v>
      </c>
      <c r="Z57" s="9">
        <v>5000</v>
      </c>
    </row>
    <row r="58" spans="1:26" s="4" customFormat="1" hidden="1" x14ac:dyDescent="0.25">
      <c r="A58" s="4" t="s">
        <v>270</v>
      </c>
      <c r="B58" s="4" t="s">
        <v>262</v>
      </c>
      <c r="C58" s="4" t="s">
        <v>60</v>
      </c>
      <c r="D58" s="4" t="s">
        <v>397</v>
      </c>
      <c r="E58" s="4">
        <v>1</v>
      </c>
      <c r="F58" s="4" t="s">
        <v>440</v>
      </c>
      <c r="G58" s="4">
        <v>1.7</v>
      </c>
      <c r="H58" s="4" t="s">
        <v>446</v>
      </c>
      <c r="I58" s="4" t="s">
        <v>35</v>
      </c>
      <c r="J58" s="4" t="s">
        <v>401</v>
      </c>
      <c r="K58" s="4" t="s">
        <v>36</v>
      </c>
      <c r="L58" s="4" t="s">
        <v>420</v>
      </c>
      <c r="M58" s="4" t="s">
        <v>277</v>
      </c>
      <c r="N58" s="4" t="s">
        <v>37</v>
      </c>
      <c r="O58" s="4">
        <v>3</v>
      </c>
      <c r="P58" s="4" t="s">
        <v>50</v>
      </c>
      <c r="Q58" s="11" t="s">
        <v>354</v>
      </c>
      <c r="R58" s="4" t="s">
        <v>38</v>
      </c>
      <c r="S58" s="4" t="s">
        <v>353</v>
      </c>
      <c r="T58" s="4" t="s">
        <v>40</v>
      </c>
      <c r="U58" s="8">
        <v>3000</v>
      </c>
      <c r="V58" s="8" t="s">
        <v>397</v>
      </c>
      <c r="W58" t="s">
        <v>426</v>
      </c>
      <c r="X58" s="4">
        <v>3751</v>
      </c>
      <c r="Y58" s="4" t="s">
        <v>202</v>
      </c>
      <c r="Z58" s="9">
        <v>25000</v>
      </c>
    </row>
    <row r="59" spans="1:26" s="4" customFormat="1" hidden="1" x14ac:dyDescent="0.25">
      <c r="A59" s="4" t="s">
        <v>270</v>
      </c>
      <c r="B59" s="4" t="s">
        <v>262</v>
      </c>
      <c r="C59" s="4" t="s">
        <v>60</v>
      </c>
      <c r="D59" s="4" t="s">
        <v>397</v>
      </c>
      <c r="E59" s="4">
        <v>1</v>
      </c>
      <c r="F59" s="4" t="s">
        <v>440</v>
      </c>
      <c r="G59" s="4">
        <v>1.3</v>
      </c>
      <c r="H59" s="4" t="s">
        <v>445</v>
      </c>
      <c r="I59" s="4" t="s">
        <v>15</v>
      </c>
      <c r="J59" s="4" t="s">
        <v>399</v>
      </c>
      <c r="K59" s="4" t="s">
        <v>52</v>
      </c>
      <c r="L59" s="4" t="s">
        <v>414</v>
      </c>
      <c r="M59" s="4" t="s">
        <v>289</v>
      </c>
      <c r="N59" s="4" t="s">
        <v>63</v>
      </c>
      <c r="O59" s="4">
        <v>6</v>
      </c>
      <c r="P59" s="4" t="s">
        <v>46</v>
      </c>
      <c r="Q59" s="11" t="s">
        <v>350</v>
      </c>
      <c r="R59" s="4" t="s">
        <v>114</v>
      </c>
      <c r="S59" s="4" t="s">
        <v>341</v>
      </c>
      <c r="T59" s="4" t="s">
        <v>112</v>
      </c>
      <c r="U59" s="8">
        <v>3000</v>
      </c>
      <c r="V59" s="8" t="s">
        <v>397</v>
      </c>
      <c r="W59" t="s">
        <v>426</v>
      </c>
      <c r="X59" s="4">
        <v>3261</v>
      </c>
      <c r="Y59" s="4" t="s">
        <v>167</v>
      </c>
      <c r="Z59" s="9">
        <v>4000000</v>
      </c>
    </row>
    <row r="60" spans="1:26" s="4" customFormat="1" hidden="1" x14ac:dyDescent="0.25">
      <c r="A60" s="4" t="s">
        <v>270</v>
      </c>
      <c r="B60" s="4" t="s">
        <v>262</v>
      </c>
      <c r="C60" s="4" t="s">
        <v>60</v>
      </c>
      <c r="D60" s="4" t="s">
        <v>397</v>
      </c>
      <c r="E60" s="4">
        <v>1</v>
      </c>
      <c r="F60" s="4" t="s">
        <v>440</v>
      </c>
      <c r="G60" s="4">
        <v>1.3</v>
      </c>
      <c r="H60" s="4" t="s">
        <v>445</v>
      </c>
      <c r="I60" s="4" t="s">
        <v>15</v>
      </c>
      <c r="J60" s="4" t="s">
        <v>399</v>
      </c>
      <c r="K60" s="4" t="s">
        <v>52</v>
      </c>
      <c r="L60" s="4" t="s">
        <v>414</v>
      </c>
      <c r="M60" s="4" t="s">
        <v>289</v>
      </c>
      <c r="N60" s="4" t="s">
        <v>63</v>
      </c>
      <c r="O60" s="4">
        <v>6</v>
      </c>
      <c r="P60" s="4" t="s">
        <v>46</v>
      </c>
      <c r="Q60" s="11" t="s">
        <v>351</v>
      </c>
      <c r="R60" s="4" t="s">
        <v>106</v>
      </c>
      <c r="S60" s="4" t="s">
        <v>342</v>
      </c>
      <c r="T60" s="4" t="s">
        <v>107</v>
      </c>
      <c r="U60" s="8">
        <v>2000</v>
      </c>
      <c r="V60" s="8" t="s">
        <v>397</v>
      </c>
      <c r="W60" t="s">
        <v>425</v>
      </c>
      <c r="X60" s="4">
        <v>2521</v>
      </c>
      <c r="Y60" s="4" t="s">
        <v>128</v>
      </c>
      <c r="Z60" s="9">
        <v>300000</v>
      </c>
    </row>
    <row r="61" spans="1:26" s="4" customFormat="1" hidden="1" x14ac:dyDescent="0.25">
      <c r="A61" s="4" t="s">
        <v>270</v>
      </c>
      <c r="B61" s="4" t="s">
        <v>262</v>
      </c>
      <c r="C61" s="4" t="s">
        <v>60</v>
      </c>
      <c r="D61" s="4" t="s">
        <v>397</v>
      </c>
      <c r="E61" s="4">
        <v>1</v>
      </c>
      <c r="F61" s="4" t="s">
        <v>440</v>
      </c>
      <c r="G61" s="4">
        <v>1.3</v>
      </c>
      <c r="H61" s="4" t="s">
        <v>445</v>
      </c>
      <c r="I61" s="4" t="s">
        <v>15</v>
      </c>
      <c r="J61" s="4" t="s">
        <v>399</v>
      </c>
      <c r="K61" s="4" t="s">
        <v>16</v>
      </c>
      <c r="L61" s="4" t="s">
        <v>417</v>
      </c>
      <c r="M61" s="4" t="s">
        <v>287</v>
      </c>
      <c r="N61" s="4" t="s">
        <v>17</v>
      </c>
      <c r="O61" s="4">
        <v>8</v>
      </c>
      <c r="P61" s="4" t="s">
        <v>18</v>
      </c>
      <c r="Q61" s="11" t="s">
        <v>325</v>
      </c>
      <c r="R61" s="4" t="s">
        <v>49</v>
      </c>
      <c r="S61" s="4" t="s">
        <v>324</v>
      </c>
      <c r="T61" s="4" t="s">
        <v>20</v>
      </c>
      <c r="U61" s="8">
        <v>3000</v>
      </c>
      <c r="V61" s="8" t="s">
        <v>397</v>
      </c>
      <c r="W61" t="s">
        <v>426</v>
      </c>
      <c r="X61" s="4">
        <v>3631</v>
      </c>
      <c r="Y61" s="4" t="s">
        <v>198</v>
      </c>
      <c r="Z61" s="9">
        <v>2500000</v>
      </c>
    </row>
    <row r="62" spans="1:26" s="4" customFormat="1" hidden="1" x14ac:dyDescent="0.25">
      <c r="A62" s="4" t="s">
        <v>270</v>
      </c>
      <c r="B62" s="4" t="s">
        <v>262</v>
      </c>
      <c r="C62" s="4" t="s">
        <v>60</v>
      </c>
      <c r="D62" s="4" t="s">
        <v>397</v>
      </c>
      <c r="E62" s="4">
        <v>1</v>
      </c>
      <c r="F62" s="4" t="s">
        <v>440</v>
      </c>
      <c r="G62" s="4">
        <v>1.7</v>
      </c>
      <c r="H62" s="4" t="s">
        <v>446</v>
      </c>
      <c r="I62" s="4" t="s">
        <v>44</v>
      </c>
      <c r="J62" s="4" t="s">
        <v>402</v>
      </c>
      <c r="K62" s="4" t="s">
        <v>36</v>
      </c>
      <c r="L62" s="4" t="s">
        <v>420</v>
      </c>
      <c r="M62" s="4" t="s">
        <v>282</v>
      </c>
      <c r="N62" s="4" t="s">
        <v>45</v>
      </c>
      <c r="O62" s="4">
        <v>6</v>
      </c>
      <c r="P62" s="4" t="s">
        <v>46</v>
      </c>
      <c r="Q62" s="11" t="s">
        <v>313</v>
      </c>
      <c r="R62" s="4" t="s">
        <v>47</v>
      </c>
      <c r="S62" s="4" t="s">
        <v>309</v>
      </c>
      <c r="T62" s="4" t="s">
        <v>48</v>
      </c>
      <c r="U62" s="8">
        <v>2000</v>
      </c>
      <c r="V62" s="8" t="s">
        <v>397</v>
      </c>
      <c r="W62" t="s">
        <v>425</v>
      </c>
      <c r="X62" s="4">
        <v>2211</v>
      </c>
      <c r="Y62" s="4" t="s">
        <v>85</v>
      </c>
      <c r="Z62" s="9">
        <v>120000</v>
      </c>
    </row>
    <row r="63" spans="1:26" s="4" customFormat="1" hidden="1" x14ac:dyDescent="0.25">
      <c r="A63" s="4" t="s">
        <v>270</v>
      </c>
      <c r="B63" s="4" t="s">
        <v>262</v>
      </c>
      <c r="C63" s="4" t="s">
        <v>60</v>
      </c>
      <c r="D63" s="4" t="s">
        <v>397</v>
      </c>
      <c r="E63" s="4">
        <v>1</v>
      </c>
      <c r="F63" s="4" t="s">
        <v>440</v>
      </c>
      <c r="G63" s="4">
        <v>1.3</v>
      </c>
      <c r="H63" s="4" t="s">
        <v>445</v>
      </c>
      <c r="I63" s="4" t="s">
        <v>15</v>
      </c>
      <c r="J63" s="4" t="s">
        <v>399</v>
      </c>
      <c r="K63" s="4" t="s">
        <v>52</v>
      </c>
      <c r="L63" s="4" t="s">
        <v>414</v>
      </c>
      <c r="M63" s="4" t="s">
        <v>289</v>
      </c>
      <c r="N63" s="4" t="s">
        <v>63</v>
      </c>
      <c r="O63" s="4">
        <v>6</v>
      </c>
      <c r="P63" s="4" t="s">
        <v>46</v>
      </c>
      <c r="Q63" s="11" t="s">
        <v>351</v>
      </c>
      <c r="R63" s="4" t="s">
        <v>106</v>
      </c>
      <c r="S63" s="4" t="s">
        <v>342</v>
      </c>
      <c r="T63" s="4" t="s">
        <v>107</v>
      </c>
      <c r="U63" s="8">
        <v>2000</v>
      </c>
      <c r="V63" s="8" t="s">
        <v>397</v>
      </c>
      <c r="W63" t="s">
        <v>425</v>
      </c>
      <c r="X63" s="4">
        <v>2531</v>
      </c>
      <c r="Y63" s="4" t="s">
        <v>131</v>
      </c>
      <c r="Z63" s="9">
        <v>3500000</v>
      </c>
    </row>
    <row r="64" spans="1:26" s="4" customFormat="1" hidden="1" x14ac:dyDescent="0.25">
      <c r="A64" s="4" t="s">
        <v>270</v>
      </c>
      <c r="B64" s="4" t="s">
        <v>262</v>
      </c>
      <c r="C64" s="4" t="s">
        <v>60</v>
      </c>
      <c r="D64" s="4" t="s">
        <v>397</v>
      </c>
      <c r="E64" s="4">
        <v>1</v>
      </c>
      <c r="F64" s="4" t="s">
        <v>440</v>
      </c>
      <c r="G64" s="4">
        <v>1.3</v>
      </c>
      <c r="H64" s="4" t="s">
        <v>445</v>
      </c>
      <c r="I64" s="4" t="s">
        <v>15</v>
      </c>
      <c r="J64" s="4" t="s">
        <v>399</v>
      </c>
      <c r="K64" s="4" t="s">
        <v>16</v>
      </c>
      <c r="L64" s="4" t="s">
        <v>417</v>
      </c>
      <c r="M64" s="4" t="s">
        <v>287</v>
      </c>
      <c r="N64" s="4" t="s">
        <v>17</v>
      </c>
      <c r="O64" s="4">
        <v>8</v>
      </c>
      <c r="P64" s="4" t="s">
        <v>18</v>
      </c>
      <c r="Q64" s="11" t="s">
        <v>325</v>
      </c>
      <c r="R64" s="4" t="s">
        <v>49</v>
      </c>
      <c r="S64" s="4" t="s">
        <v>324</v>
      </c>
      <c r="T64" s="4" t="s">
        <v>20</v>
      </c>
      <c r="U64" s="8">
        <v>3000</v>
      </c>
      <c r="V64" s="8" t="s">
        <v>397</v>
      </c>
      <c r="W64" t="s">
        <v>426</v>
      </c>
      <c r="X64" s="4">
        <v>3911</v>
      </c>
      <c r="Y64" s="4" t="s">
        <v>205</v>
      </c>
      <c r="Z64" s="9">
        <v>750000</v>
      </c>
    </row>
    <row r="65" spans="1:26" s="4" customFormat="1" hidden="1" x14ac:dyDescent="0.25">
      <c r="A65" s="4" t="s">
        <v>270</v>
      </c>
      <c r="B65" s="4" t="s">
        <v>262</v>
      </c>
      <c r="C65" s="4" t="s">
        <v>60</v>
      </c>
      <c r="D65" s="4" t="s">
        <v>397</v>
      </c>
      <c r="E65" s="4">
        <v>1</v>
      </c>
      <c r="F65" s="4" t="s">
        <v>440</v>
      </c>
      <c r="G65" s="4">
        <v>1.7</v>
      </c>
      <c r="H65" s="4" t="s">
        <v>446</v>
      </c>
      <c r="I65" s="4" t="s">
        <v>44</v>
      </c>
      <c r="J65" s="4" t="s">
        <v>402</v>
      </c>
      <c r="K65" s="4" t="s">
        <v>36</v>
      </c>
      <c r="L65" s="4" t="s">
        <v>420</v>
      </c>
      <c r="M65" s="4" t="s">
        <v>282</v>
      </c>
      <c r="N65" s="4" t="s">
        <v>45</v>
      </c>
      <c r="O65" s="4">
        <v>6</v>
      </c>
      <c r="P65" s="4" t="s">
        <v>46</v>
      </c>
      <c r="Q65" s="11" t="s">
        <v>313</v>
      </c>
      <c r="R65" s="4" t="s">
        <v>47</v>
      </c>
      <c r="S65" s="4" t="s">
        <v>309</v>
      </c>
      <c r="T65" s="4" t="s">
        <v>48</v>
      </c>
      <c r="U65" s="8">
        <v>2000</v>
      </c>
      <c r="V65" s="8" t="s">
        <v>397</v>
      </c>
      <c r="W65" t="s">
        <v>425</v>
      </c>
      <c r="X65" s="4">
        <v>2961</v>
      </c>
      <c r="Y65" s="4" t="s">
        <v>151</v>
      </c>
      <c r="Z65" s="9">
        <v>50000</v>
      </c>
    </row>
    <row r="66" spans="1:26" s="4" customFormat="1" hidden="1" x14ac:dyDescent="0.25">
      <c r="A66" s="4" t="s">
        <v>270</v>
      </c>
      <c r="B66" s="4" t="s">
        <v>262</v>
      </c>
      <c r="C66" s="4" t="s">
        <v>60</v>
      </c>
      <c r="D66" s="4" t="s">
        <v>397</v>
      </c>
      <c r="E66" s="4">
        <v>1</v>
      </c>
      <c r="F66" s="4" t="s">
        <v>440</v>
      </c>
      <c r="G66" s="4">
        <v>1.3</v>
      </c>
      <c r="H66" s="4" t="s">
        <v>445</v>
      </c>
      <c r="I66" s="4" t="s">
        <v>15</v>
      </c>
      <c r="J66" s="4" t="s">
        <v>399</v>
      </c>
      <c r="K66" s="4" t="s">
        <v>16</v>
      </c>
      <c r="L66" s="4" t="s">
        <v>417</v>
      </c>
      <c r="M66" s="4" t="s">
        <v>287</v>
      </c>
      <c r="N66" s="4" t="s">
        <v>17</v>
      </c>
      <c r="O66" s="4">
        <v>8</v>
      </c>
      <c r="P66" s="4" t="s">
        <v>18</v>
      </c>
      <c r="Q66" s="11" t="s">
        <v>325</v>
      </c>
      <c r="R66" s="4" t="s">
        <v>49</v>
      </c>
      <c r="S66" s="4" t="s">
        <v>324</v>
      </c>
      <c r="T66" s="4" t="s">
        <v>20</v>
      </c>
      <c r="U66" s="8">
        <v>3000</v>
      </c>
      <c r="V66" s="8" t="s">
        <v>397</v>
      </c>
      <c r="W66" t="s">
        <v>426</v>
      </c>
      <c r="X66" s="4">
        <v>3922</v>
      </c>
      <c r="Y66" s="4" t="s">
        <v>206</v>
      </c>
      <c r="Z66" s="9">
        <v>450000</v>
      </c>
    </row>
    <row r="67" spans="1:26" s="4" customFormat="1" hidden="1" x14ac:dyDescent="0.25">
      <c r="A67" s="4" t="s">
        <v>270</v>
      </c>
      <c r="B67" s="4" t="s">
        <v>262</v>
      </c>
      <c r="C67" s="4" t="s">
        <v>60</v>
      </c>
      <c r="D67" s="4" t="s">
        <v>397</v>
      </c>
      <c r="E67" s="4">
        <v>1</v>
      </c>
      <c r="F67" s="4" t="s">
        <v>440</v>
      </c>
      <c r="G67" s="4">
        <v>1.3</v>
      </c>
      <c r="H67" s="4" t="s">
        <v>445</v>
      </c>
      <c r="I67" s="4" t="s">
        <v>15</v>
      </c>
      <c r="J67" s="4" t="s">
        <v>399</v>
      </c>
      <c r="K67" s="4" t="s">
        <v>16</v>
      </c>
      <c r="L67" s="4" t="s">
        <v>417</v>
      </c>
      <c r="M67" s="4" t="s">
        <v>287</v>
      </c>
      <c r="N67" s="4" t="s">
        <v>17</v>
      </c>
      <c r="O67" s="4">
        <v>8</v>
      </c>
      <c r="P67" s="4" t="s">
        <v>18</v>
      </c>
      <c r="Q67" s="11" t="s">
        <v>325</v>
      </c>
      <c r="R67" s="4" t="s">
        <v>49</v>
      </c>
      <c r="S67" s="4" t="s">
        <v>324</v>
      </c>
      <c r="T67" s="4" t="s">
        <v>20</v>
      </c>
      <c r="U67" s="8">
        <v>3000</v>
      </c>
      <c r="V67" s="8" t="s">
        <v>397</v>
      </c>
      <c r="W67" t="s">
        <v>426</v>
      </c>
      <c r="X67" s="4">
        <v>3941</v>
      </c>
      <c r="Y67" s="4" t="s">
        <v>207</v>
      </c>
      <c r="Z67" s="9">
        <v>10000000</v>
      </c>
    </row>
    <row r="68" spans="1:26" s="4" customFormat="1" hidden="1" x14ac:dyDescent="0.25">
      <c r="A68" s="4" t="s">
        <v>270</v>
      </c>
      <c r="B68" s="4" t="s">
        <v>262</v>
      </c>
      <c r="C68" s="4" t="s">
        <v>60</v>
      </c>
      <c r="D68" s="4" t="s">
        <v>397</v>
      </c>
      <c r="E68" s="4">
        <v>1</v>
      </c>
      <c r="F68" s="4" t="s">
        <v>440</v>
      </c>
      <c r="G68" s="4">
        <v>1.3</v>
      </c>
      <c r="H68" s="4" t="s">
        <v>445</v>
      </c>
      <c r="I68" s="4" t="s">
        <v>15</v>
      </c>
      <c r="J68" s="4" t="s">
        <v>399</v>
      </c>
      <c r="K68" s="4" t="s">
        <v>52</v>
      </c>
      <c r="L68" s="4" t="s">
        <v>414</v>
      </c>
      <c r="M68" s="4" t="s">
        <v>293</v>
      </c>
      <c r="N68" s="4" t="s">
        <v>57</v>
      </c>
      <c r="O68" s="4">
        <v>2</v>
      </c>
      <c r="P68" s="4" t="s">
        <v>58</v>
      </c>
      <c r="Q68" s="11" t="s">
        <v>372</v>
      </c>
      <c r="R68" s="4" t="s">
        <v>59</v>
      </c>
      <c r="S68" s="4" t="s">
        <v>369</v>
      </c>
      <c r="T68" s="4" t="s">
        <v>61</v>
      </c>
      <c r="U68" s="8">
        <v>4000</v>
      </c>
      <c r="V68" s="8" t="s">
        <v>397</v>
      </c>
      <c r="W68" t="s">
        <v>427</v>
      </c>
      <c r="X68" s="4">
        <v>4211</v>
      </c>
      <c r="Y68" s="4" t="s">
        <v>211</v>
      </c>
      <c r="Z68" s="9">
        <v>1286112.99</v>
      </c>
    </row>
    <row r="69" spans="1:26" s="4" customFormat="1" hidden="1" x14ac:dyDescent="0.25">
      <c r="A69" s="4" t="s">
        <v>270</v>
      </c>
      <c r="B69" s="4" t="s">
        <v>262</v>
      </c>
      <c r="C69" s="4" t="s">
        <v>60</v>
      </c>
      <c r="D69" s="4" t="s">
        <v>397</v>
      </c>
      <c r="E69" s="4">
        <v>1</v>
      </c>
      <c r="F69" s="4" t="s">
        <v>440</v>
      </c>
      <c r="G69" s="4">
        <v>1.3</v>
      </c>
      <c r="H69" s="4" t="s">
        <v>445</v>
      </c>
      <c r="I69" s="4" t="s">
        <v>15</v>
      </c>
      <c r="J69" s="4" t="s">
        <v>399</v>
      </c>
      <c r="K69" s="4" t="s">
        <v>52</v>
      </c>
      <c r="L69" s="4" t="s">
        <v>414</v>
      </c>
      <c r="M69" s="4" t="s">
        <v>289</v>
      </c>
      <c r="N69" s="4" t="s">
        <v>63</v>
      </c>
      <c r="O69" s="4">
        <v>6</v>
      </c>
      <c r="P69" s="4" t="s">
        <v>46</v>
      </c>
      <c r="Q69" s="11" t="s">
        <v>351</v>
      </c>
      <c r="R69" s="4" t="s">
        <v>106</v>
      </c>
      <c r="S69" s="4" t="s">
        <v>342</v>
      </c>
      <c r="T69" s="4" t="s">
        <v>107</v>
      </c>
      <c r="U69" s="8">
        <v>2000</v>
      </c>
      <c r="V69" s="8" t="s">
        <v>397</v>
      </c>
      <c r="W69" t="s">
        <v>425</v>
      </c>
      <c r="X69" s="4">
        <v>2541</v>
      </c>
      <c r="Y69" s="4" t="s">
        <v>133</v>
      </c>
      <c r="Z69" s="9">
        <v>6000000</v>
      </c>
    </row>
    <row r="70" spans="1:26" s="4" customFormat="1" hidden="1" x14ac:dyDescent="0.25">
      <c r="A70" s="4" t="s">
        <v>270</v>
      </c>
      <c r="B70" s="4" t="s">
        <v>262</v>
      </c>
      <c r="C70" s="4" t="s">
        <v>60</v>
      </c>
      <c r="D70" s="4" t="s">
        <v>397</v>
      </c>
      <c r="E70" s="4">
        <v>1</v>
      </c>
      <c r="F70" s="4" t="s">
        <v>440</v>
      </c>
      <c r="G70" s="4">
        <v>1.3</v>
      </c>
      <c r="H70" s="4" t="s">
        <v>445</v>
      </c>
      <c r="I70" s="4" t="s">
        <v>15</v>
      </c>
      <c r="J70" s="4" t="s">
        <v>399</v>
      </c>
      <c r="K70" s="4" t="s">
        <v>16</v>
      </c>
      <c r="L70" s="4" t="s">
        <v>417</v>
      </c>
      <c r="M70" s="4" t="s">
        <v>287</v>
      </c>
      <c r="N70" s="4" t="s">
        <v>17</v>
      </c>
      <c r="O70" s="4">
        <v>8</v>
      </c>
      <c r="P70" s="4" t="s">
        <v>18</v>
      </c>
      <c r="Q70" s="11" t="s">
        <v>325</v>
      </c>
      <c r="R70" s="4" t="s">
        <v>49</v>
      </c>
      <c r="S70" s="4" t="s">
        <v>324</v>
      </c>
      <c r="T70" s="4" t="s">
        <v>20</v>
      </c>
      <c r="U70" s="8">
        <v>3000</v>
      </c>
      <c r="V70" s="8" t="s">
        <v>397</v>
      </c>
      <c r="W70" t="s">
        <v>426</v>
      </c>
      <c r="X70" s="4">
        <v>3962</v>
      </c>
      <c r="Y70" s="4" t="s">
        <v>210</v>
      </c>
      <c r="Z70" s="9">
        <v>20000</v>
      </c>
    </row>
    <row r="71" spans="1:26" s="4" customFormat="1" hidden="1" x14ac:dyDescent="0.25">
      <c r="A71" s="4" t="s">
        <v>270</v>
      </c>
      <c r="B71" s="4" t="s">
        <v>262</v>
      </c>
      <c r="C71" s="4" t="s">
        <v>60</v>
      </c>
      <c r="D71" s="4" t="s">
        <v>397</v>
      </c>
      <c r="E71" s="4">
        <v>1</v>
      </c>
      <c r="F71" s="4" t="s">
        <v>440</v>
      </c>
      <c r="G71" s="4">
        <v>1.3</v>
      </c>
      <c r="H71" s="4" t="s">
        <v>445</v>
      </c>
      <c r="I71" s="4" t="s">
        <v>15</v>
      </c>
      <c r="J71" s="4" t="s">
        <v>399</v>
      </c>
      <c r="K71" s="4" t="s">
        <v>88</v>
      </c>
      <c r="L71" s="4" t="s">
        <v>419</v>
      </c>
      <c r="M71" s="4" t="s">
        <v>286</v>
      </c>
      <c r="N71" s="4" t="s">
        <v>53</v>
      </c>
      <c r="O71" s="4">
        <v>8</v>
      </c>
      <c r="P71" s="4" t="s">
        <v>18</v>
      </c>
      <c r="Q71" s="11" t="s">
        <v>300</v>
      </c>
      <c r="R71" s="4" t="s">
        <v>91</v>
      </c>
      <c r="S71" s="4" t="s">
        <v>294</v>
      </c>
      <c r="T71" s="4" t="s">
        <v>90</v>
      </c>
      <c r="U71" s="8">
        <v>3000</v>
      </c>
      <c r="V71" s="8" t="s">
        <v>397</v>
      </c>
      <c r="W71" t="s">
        <v>426</v>
      </c>
      <c r="X71" s="4">
        <v>3651</v>
      </c>
      <c r="Y71" s="4" t="s">
        <v>199</v>
      </c>
      <c r="Z71" s="9">
        <v>6000000</v>
      </c>
    </row>
    <row r="72" spans="1:26" s="4" customFormat="1" hidden="1" x14ac:dyDescent="0.25">
      <c r="A72" s="4" t="s">
        <v>271</v>
      </c>
      <c r="B72" s="4" t="s">
        <v>268</v>
      </c>
      <c r="C72" s="4" t="s">
        <v>60</v>
      </c>
      <c r="D72" s="4" t="s">
        <v>397</v>
      </c>
      <c r="E72" s="4">
        <v>1</v>
      </c>
      <c r="F72" s="4" t="s">
        <v>440</v>
      </c>
      <c r="G72" s="4">
        <v>1.3</v>
      </c>
      <c r="H72" s="4" t="s">
        <v>445</v>
      </c>
      <c r="I72" s="4" t="s">
        <v>15</v>
      </c>
      <c r="J72" s="4" t="s">
        <v>399</v>
      </c>
      <c r="K72" s="4" t="s">
        <v>16</v>
      </c>
      <c r="L72" s="4" t="s">
        <v>417</v>
      </c>
      <c r="M72" s="4" t="s">
        <v>287</v>
      </c>
      <c r="N72" s="4" t="s">
        <v>17</v>
      </c>
      <c r="O72" s="4">
        <v>8</v>
      </c>
      <c r="P72" s="4" t="s">
        <v>18</v>
      </c>
      <c r="Q72" s="11" t="s">
        <v>326</v>
      </c>
      <c r="R72" s="4" t="s">
        <v>19</v>
      </c>
      <c r="S72" s="4" t="s">
        <v>324</v>
      </c>
      <c r="T72" s="4" t="s">
        <v>20</v>
      </c>
      <c r="U72" s="8">
        <v>1000</v>
      </c>
      <c r="V72" s="8" t="s">
        <v>397</v>
      </c>
      <c r="W72" t="s">
        <v>424</v>
      </c>
      <c r="X72" s="4">
        <v>1131</v>
      </c>
      <c r="Y72" s="4" t="s">
        <v>22</v>
      </c>
      <c r="Z72" s="9">
        <v>623086173</v>
      </c>
    </row>
    <row r="73" spans="1:26" s="4" customFormat="1" hidden="1" x14ac:dyDescent="0.25">
      <c r="A73" s="4" t="s">
        <v>270</v>
      </c>
      <c r="B73" s="4" t="s">
        <v>262</v>
      </c>
      <c r="C73" s="4" t="s">
        <v>60</v>
      </c>
      <c r="D73" s="4" t="s">
        <v>397</v>
      </c>
      <c r="E73" s="4">
        <v>1</v>
      </c>
      <c r="F73" s="4" t="s">
        <v>440</v>
      </c>
      <c r="G73" s="4">
        <v>1.3</v>
      </c>
      <c r="H73" s="4" t="s">
        <v>445</v>
      </c>
      <c r="I73" s="4" t="s">
        <v>15</v>
      </c>
      <c r="J73" s="4" t="s">
        <v>399</v>
      </c>
      <c r="K73" s="4" t="s">
        <v>16</v>
      </c>
      <c r="L73" s="4" t="s">
        <v>417</v>
      </c>
      <c r="M73" s="4" t="s">
        <v>285</v>
      </c>
      <c r="N73" s="4" t="s">
        <v>72</v>
      </c>
      <c r="O73" s="4">
        <v>8</v>
      </c>
      <c r="P73" s="4" t="s">
        <v>18</v>
      </c>
      <c r="Q73" s="11" t="s">
        <v>322</v>
      </c>
      <c r="R73" s="4" t="s">
        <v>157</v>
      </c>
      <c r="S73" s="4" t="s">
        <v>321</v>
      </c>
      <c r="T73" s="4" t="s">
        <v>74</v>
      </c>
      <c r="U73" s="8">
        <v>3000</v>
      </c>
      <c r="V73" s="8" t="s">
        <v>397</v>
      </c>
      <c r="W73" t="s">
        <v>426</v>
      </c>
      <c r="X73" s="4">
        <v>3181</v>
      </c>
      <c r="Y73" s="4" t="s">
        <v>158</v>
      </c>
      <c r="Z73" s="9">
        <v>1000</v>
      </c>
    </row>
    <row r="74" spans="1:26" s="4" customFormat="1" hidden="1" x14ac:dyDescent="0.25">
      <c r="A74" s="4" t="s">
        <v>270</v>
      </c>
      <c r="B74" s="4" t="s">
        <v>262</v>
      </c>
      <c r="C74" s="4" t="s">
        <v>60</v>
      </c>
      <c r="D74" s="4" t="s">
        <v>397</v>
      </c>
      <c r="E74" s="4">
        <v>1</v>
      </c>
      <c r="F74" s="4" t="s">
        <v>440</v>
      </c>
      <c r="G74" s="4">
        <v>1.7</v>
      </c>
      <c r="H74" s="4" t="s">
        <v>446</v>
      </c>
      <c r="I74" s="4" t="s">
        <v>35</v>
      </c>
      <c r="J74" s="4" t="s">
        <v>401</v>
      </c>
      <c r="K74" s="4" t="s">
        <v>36</v>
      </c>
      <c r="L74" s="4" t="s">
        <v>420</v>
      </c>
      <c r="M74" s="4" t="s">
        <v>277</v>
      </c>
      <c r="N74" s="4" t="s">
        <v>37</v>
      </c>
      <c r="O74" s="4">
        <v>3</v>
      </c>
      <c r="P74" s="4" t="s">
        <v>50</v>
      </c>
      <c r="Q74" s="11" t="s">
        <v>355</v>
      </c>
      <c r="R74" s="4" t="s">
        <v>39</v>
      </c>
      <c r="S74" s="4" t="s">
        <v>353</v>
      </c>
      <c r="T74" s="4" t="s">
        <v>40</v>
      </c>
      <c r="U74" s="8">
        <v>2000</v>
      </c>
      <c r="V74" s="8" t="s">
        <v>397</v>
      </c>
      <c r="W74" t="s">
        <v>425</v>
      </c>
      <c r="X74" s="4">
        <v>2211</v>
      </c>
      <c r="Y74" s="4" t="s">
        <v>85</v>
      </c>
      <c r="Z74" s="9">
        <v>250000</v>
      </c>
    </row>
    <row r="75" spans="1:26" s="4" customFormat="1" hidden="1" x14ac:dyDescent="0.25">
      <c r="A75" s="4" t="s">
        <v>270</v>
      </c>
      <c r="B75" s="4" t="s">
        <v>262</v>
      </c>
      <c r="C75" s="4" t="s">
        <v>60</v>
      </c>
      <c r="D75" s="4" t="s">
        <v>397</v>
      </c>
      <c r="E75" s="4">
        <v>1</v>
      </c>
      <c r="F75" s="4" t="s">
        <v>440</v>
      </c>
      <c r="G75" s="4">
        <v>1.3</v>
      </c>
      <c r="H75" s="4" t="s">
        <v>445</v>
      </c>
      <c r="I75" s="4" t="s">
        <v>15</v>
      </c>
      <c r="J75" s="4" t="s">
        <v>399</v>
      </c>
      <c r="K75" s="4" t="s">
        <v>16</v>
      </c>
      <c r="L75" s="4" t="s">
        <v>417</v>
      </c>
      <c r="M75" s="4" t="s">
        <v>287</v>
      </c>
      <c r="N75" s="4" t="s">
        <v>17</v>
      </c>
      <c r="O75" s="4">
        <v>8</v>
      </c>
      <c r="P75" s="4" t="s">
        <v>18</v>
      </c>
      <c r="Q75" s="11" t="s">
        <v>326</v>
      </c>
      <c r="R75" s="4" t="s">
        <v>19</v>
      </c>
      <c r="S75" s="4" t="s">
        <v>324</v>
      </c>
      <c r="T75" s="4" t="s">
        <v>20</v>
      </c>
      <c r="U75" s="8">
        <v>1000</v>
      </c>
      <c r="V75" s="8" t="s">
        <v>397</v>
      </c>
      <c r="W75" t="s">
        <v>424</v>
      </c>
      <c r="X75" s="4">
        <v>1131</v>
      </c>
      <c r="Y75" s="4" t="s">
        <v>22</v>
      </c>
      <c r="Z75" s="9">
        <v>27843752.120000005</v>
      </c>
    </row>
    <row r="76" spans="1:26" s="4" customFormat="1" hidden="1" x14ac:dyDescent="0.25">
      <c r="A76" s="4" t="s">
        <v>272</v>
      </c>
      <c r="B76" s="4" t="s">
        <v>269</v>
      </c>
      <c r="C76" s="4" t="s">
        <v>60</v>
      </c>
      <c r="D76" s="4" t="s">
        <v>397</v>
      </c>
      <c r="E76" s="4">
        <v>1</v>
      </c>
      <c r="F76" s="4" t="s">
        <v>440</v>
      </c>
      <c r="G76" s="4">
        <v>1.3</v>
      </c>
      <c r="H76" s="4" t="s">
        <v>445</v>
      </c>
      <c r="I76" s="4" t="s">
        <v>15</v>
      </c>
      <c r="J76" s="4" t="s">
        <v>399</v>
      </c>
      <c r="K76" s="4" t="s">
        <v>16</v>
      </c>
      <c r="L76" s="4" t="s">
        <v>417</v>
      </c>
      <c r="M76" s="4" t="s">
        <v>287</v>
      </c>
      <c r="N76" s="4" t="s">
        <v>17</v>
      </c>
      <c r="O76" s="4">
        <v>8</v>
      </c>
      <c r="P76" s="4" t="s">
        <v>18</v>
      </c>
      <c r="Q76" s="11" t="s">
        <v>326</v>
      </c>
      <c r="R76" s="4" t="s">
        <v>19</v>
      </c>
      <c r="S76" s="4" t="s">
        <v>324</v>
      </c>
      <c r="T76" s="4" t="s">
        <v>20</v>
      </c>
      <c r="U76" s="8">
        <v>1000</v>
      </c>
      <c r="V76" s="8" t="s">
        <v>397</v>
      </c>
      <c r="W76" t="s">
        <v>424</v>
      </c>
      <c r="X76" s="4">
        <v>1221</v>
      </c>
      <c r="Y76" s="4" t="s">
        <v>23</v>
      </c>
      <c r="Z76" s="9">
        <v>107178585</v>
      </c>
    </row>
    <row r="77" spans="1:26" s="4" customFormat="1" hidden="1" x14ac:dyDescent="0.25">
      <c r="A77" s="4" t="s">
        <v>270</v>
      </c>
      <c r="B77" s="4" t="s">
        <v>262</v>
      </c>
      <c r="C77" s="4" t="s">
        <v>60</v>
      </c>
      <c r="D77" s="4" t="s">
        <v>397</v>
      </c>
      <c r="E77" s="4">
        <v>1</v>
      </c>
      <c r="F77" s="4" t="s">
        <v>440</v>
      </c>
      <c r="G77" s="4">
        <v>1.7</v>
      </c>
      <c r="H77" s="4" t="s">
        <v>446</v>
      </c>
      <c r="I77" s="4" t="s">
        <v>44</v>
      </c>
      <c r="J77" s="4" t="s">
        <v>402</v>
      </c>
      <c r="K77" s="4" t="s">
        <v>36</v>
      </c>
      <c r="L77" s="4" t="s">
        <v>420</v>
      </c>
      <c r="M77" s="4" t="s">
        <v>282</v>
      </c>
      <c r="N77" s="4" t="s">
        <v>45</v>
      </c>
      <c r="O77" s="4">
        <v>6</v>
      </c>
      <c r="P77" s="4" t="s">
        <v>46</v>
      </c>
      <c r="Q77" s="11" t="s">
        <v>313</v>
      </c>
      <c r="R77" s="4" t="s">
        <v>47</v>
      </c>
      <c r="S77" s="4" t="s">
        <v>309</v>
      </c>
      <c r="T77" s="4" t="s">
        <v>48</v>
      </c>
      <c r="U77" s="8">
        <v>3000</v>
      </c>
      <c r="V77" s="8" t="s">
        <v>397</v>
      </c>
      <c r="W77" t="s">
        <v>426</v>
      </c>
      <c r="X77" s="4">
        <v>3571</v>
      </c>
      <c r="Y77" s="4" t="s">
        <v>193</v>
      </c>
      <c r="Z77" s="9">
        <v>100000</v>
      </c>
    </row>
    <row r="78" spans="1:26" s="4" customFormat="1" ht="14.45" hidden="1" x14ac:dyDescent="0.3">
      <c r="A78" s="4" t="s">
        <v>270</v>
      </c>
      <c r="B78" s="4" t="s">
        <v>262</v>
      </c>
      <c r="C78" s="4" t="s">
        <v>60</v>
      </c>
      <c r="D78" s="4" t="s">
        <v>397</v>
      </c>
      <c r="E78" s="4">
        <v>2</v>
      </c>
      <c r="F78" s="4" t="s">
        <v>441</v>
      </c>
      <c r="G78" s="4">
        <v>2.7</v>
      </c>
      <c r="H78" s="4" t="s">
        <v>410</v>
      </c>
      <c r="I78" s="4" t="s">
        <v>92</v>
      </c>
      <c r="J78" s="4" t="s">
        <v>410</v>
      </c>
      <c r="K78" s="4" t="s">
        <v>93</v>
      </c>
      <c r="L78" s="4" t="s">
        <v>421</v>
      </c>
      <c r="M78" s="4" t="s">
        <v>288</v>
      </c>
      <c r="N78" s="4" t="s">
        <v>94</v>
      </c>
      <c r="O78" s="4">
        <v>9</v>
      </c>
      <c r="P78" s="4" t="s">
        <v>82</v>
      </c>
      <c r="Q78" s="11" t="s">
        <v>331</v>
      </c>
      <c r="R78" s="4" t="s">
        <v>244</v>
      </c>
      <c r="S78" s="4" t="s">
        <v>327</v>
      </c>
      <c r="T78" s="4" t="s">
        <v>96</v>
      </c>
      <c r="U78" s="8">
        <v>4000</v>
      </c>
      <c r="V78" s="8" t="s">
        <v>397</v>
      </c>
      <c r="W78" t="s">
        <v>427</v>
      </c>
      <c r="X78" s="4">
        <v>4431</v>
      </c>
      <c r="Y78" s="4" t="s">
        <v>243</v>
      </c>
      <c r="Z78" s="9">
        <v>3800000</v>
      </c>
    </row>
    <row r="79" spans="1:26" s="4" customFormat="1" hidden="1" x14ac:dyDescent="0.25">
      <c r="A79" s="4" t="s">
        <v>270</v>
      </c>
      <c r="B79" s="4" t="s">
        <v>262</v>
      </c>
      <c r="C79" s="4" t="s">
        <v>60</v>
      </c>
      <c r="D79" s="4" t="s">
        <v>397</v>
      </c>
      <c r="E79" s="4">
        <v>1</v>
      </c>
      <c r="F79" s="4" t="s">
        <v>440</v>
      </c>
      <c r="G79" s="4">
        <v>1.3</v>
      </c>
      <c r="H79" s="4" t="s">
        <v>445</v>
      </c>
      <c r="I79" s="4" t="s">
        <v>15</v>
      </c>
      <c r="J79" s="4" t="s">
        <v>399</v>
      </c>
      <c r="K79" s="4" t="s">
        <v>16</v>
      </c>
      <c r="L79" s="4" t="s">
        <v>417</v>
      </c>
      <c r="M79" s="4" t="s">
        <v>287</v>
      </c>
      <c r="N79" s="4" t="s">
        <v>17</v>
      </c>
      <c r="O79" s="4">
        <v>8</v>
      </c>
      <c r="P79" s="4" t="s">
        <v>18</v>
      </c>
      <c r="Q79" s="11" t="s">
        <v>326</v>
      </c>
      <c r="R79" s="4" t="s">
        <v>19</v>
      </c>
      <c r="S79" s="4" t="s">
        <v>324</v>
      </c>
      <c r="T79" s="4" t="s">
        <v>20</v>
      </c>
      <c r="U79" s="8">
        <v>1000</v>
      </c>
      <c r="V79" s="8" t="s">
        <v>397</v>
      </c>
      <c r="W79" t="s">
        <v>424</v>
      </c>
      <c r="X79" s="4">
        <v>1221</v>
      </c>
      <c r="Y79" s="4" t="s">
        <v>23</v>
      </c>
      <c r="Z79" s="9">
        <v>52821415</v>
      </c>
    </row>
    <row r="80" spans="1:26" s="4" customFormat="1" hidden="1" x14ac:dyDescent="0.25">
      <c r="A80" s="4" t="s">
        <v>270</v>
      </c>
      <c r="B80" s="4" t="s">
        <v>262</v>
      </c>
      <c r="C80" s="4" t="s">
        <v>60</v>
      </c>
      <c r="D80" s="4" t="s">
        <v>397</v>
      </c>
      <c r="E80" s="4">
        <v>1</v>
      </c>
      <c r="F80" s="4" t="s">
        <v>440</v>
      </c>
      <c r="G80" s="4">
        <v>1.3</v>
      </c>
      <c r="H80" s="4" t="s">
        <v>445</v>
      </c>
      <c r="I80" s="4" t="s">
        <v>15</v>
      </c>
      <c r="J80" s="4" t="s">
        <v>399</v>
      </c>
      <c r="K80" s="4" t="s">
        <v>52</v>
      </c>
      <c r="L80" s="4" t="s">
        <v>414</v>
      </c>
      <c r="M80" s="4" t="s">
        <v>289</v>
      </c>
      <c r="N80" s="4" t="s">
        <v>63</v>
      </c>
      <c r="O80" s="4">
        <v>6</v>
      </c>
      <c r="P80" s="4" t="s">
        <v>46</v>
      </c>
      <c r="Q80" s="11" t="s">
        <v>351</v>
      </c>
      <c r="R80" s="4" t="s">
        <v>106</v>
      </c>
      <c r="S80" s="4" t="s">
        <v>342</v>
      </c>
      <c r="T80" s="4" t="s">
        <v>107</v>
      </c>
      <c r="U80" s="8">
        <v>3000</v>
      </c>
      <c r="V80" s="8" t="s">
        <v>397</v>
      </c>
      <c r="W80" t="s">
        <v>426</v>
      </c>
      <c r="X80" s="4">
        <v>3391</v>
      </c>
      <c r="Y80" s="4" t="s">
        <v>182</v>
      </c>
      <c r="Z80" s="9">
        <v>4000000</v>
      </c>
    </row>
    <row r="81" spans="1:26" s="4" customFormat="1" hidden="1" x14ac:dyDescent="0.25">
      <c r="A81" s="4" t="s">
        <v>270</v>
      </c>
      <c r="B81" s="4" t="s">
        <v>262</v>
      </c>
      <c r="C81" s="4" t="s">
        <v>60</v>
      </c>
      <c r="D81" s="4" t="s">
        <v>397</v>
      </c>
      <c r="E81" s="4">
        <v>1</v>
      </c>
      <c r="F81" s="4" t="s">
        <v>440</v>
      </c>
      <c r="G81" s="4">
        <v>1.3</v>
      </c>
      <c r="H81" s="4" t="s">
        <v>445</v>
      </c>
      <c r="I81" s="4" t="s">
        <v>15</v>
      </c>
      <c r="J81" s="4" t="s">
        <v>399</v>
      </c>
      <c r="K81" s="4" t="s">
        <v>52</v>
      </c>
      <c r="L81" s="4" t="s">
        <v>414</v>
      </c>
      <c r="M81" s="4" t="s">
        <v>289</v>
      </c>
      <c r="N81" s="4" t="s">
        <v>63</v>
      </c>
      <c r="O81" s="4">
        <v>6</v>
      </c>
      <c r="P81" s="4" t="s">
        <v>46</v>
      </c>
      <c r="Q81" s="11" t="s">
        <v>351</v>
      </c>
      <c r="R81" s="4" t="s">
        <v>106</v>
      </c>
      <c r="S81" s="4" t="s">
        <v>342</v>
      </c>
      <c r="T81" s="4" t="s">
        <v>107</v>
      </c>
      <c r="U81" s="8">
        <v>3000</v>
      </c>
      <c r="V81" s="8" t="s">
        <v>397</v>
      </c>
      <c r="W81" t="s">
        <v>426</v>
      </c>
      <c r="X81" s="4">
        <v>3541</v>
      </c>
      <c r="Y81" s="4" t="s">
        <v>191</v>
      </c>
      <c r="Z81" s="9">
        <v>600000</v>
      </c>
    </row>
    <row r="82" spans="1:26" s="4" customFormat="1" hidden="1" x14ac:dyDescent="0.25">
      <c r="A82" s="4" t="s">
        <v>270</v>
      </c>
      <c r="B82" s="4" t="s">
        <v>262</v>
      </c>
      <c r="C82" s="4" t="s">
        <v>60</v>
      </c>
      <c r="D82" s="4" t="s">
        <v>397</v>
      </c>
      <c r="E82" s="4">
        <v>2</v>
      </c>
      <c r="F82" s="4" t="s">
        <v>441</v>
      </c>
      <c r="G82" s="4">
        <v>2.6</v>
      </c>
      <c r="H82" s="4" t="s">
        <v>450</v>
      </c>
      <c r="I82" s="4" t="s">
        <v>223</v>
      </c>
      <c r="J82" s="4" t="s">
        <v>408</v>
      </c>
      <c r="K82" s="4" t="s">
        <v>36</v>
      </c>
      <c r="L82" s="4" t="s">
        <v>420</v>
      </c>
      <c r="M82" s="4" t="s">
        <v>280</v>
      </c>
      <c r="N82" s="4" t="s">
        <v>224</v>
      </c>
      <c r="O82" s="4">
        <v>1</v>
      </c>
      <c r="P82" s="4" t="s">
        <v>79</v>
      </c>
      <c r="Q82" s="11" t="s">
        <v>374</v>
      </c>
      <c r="R82" s="4" t="s">
        <v>224</v>
      </c>
      <c r="S82" s="4" t="s">
        <v>373</v>
      </c>
      <c r="T82" s="4" t="s">
        <v>225</v>
      </c>
      <c r="U82" s="8">
        <v>4000</v>
      </c>
      <c r="V82" s="8" t="s">
        <v>397</v>
      </c>
      <c r="W82" t="s">
        <v>427</v>
      </c>
      <c r="X82" s="4">
        <v>4211</v>
      </c>
      <c r="Y82" s="4" t="s">
        <v>211</v>
      </c>
      <c r="Z82" s="9">
        <v>59615914.649999999</v>
      </c>
    </row>
    <row r="83" spans="1:26" s="4" customFormat="1" hidden="1" x14ac:dyDescent="0.25">
      <c r="A83" s="4" t="s">
        <v>270</v>
      </c>
      <c r="B83" s="4" t="s">
        <v>262</v>
      </c>
      <c r="C83" s="4" t="s">
        <v>60</v>
      </c>
      <c r="D83" s="4" t="s">
        <v>397</v>
      </c>
      <c r="E83" s="4">
        <v>3</v>
      </c>
      <c r="F83" s="4" t="s">
        <v>442</v>
      </c>
      <c r="G83" s="4">
        <v>3.1</v>
      </c>
      <c r="H83" s="4" t="s">
        <v>451</v>
      </c>
      <c r="I83" s="4" t="s">
        <v>97</v>
      </c>
      <c r="J83" s="4" t="s">
        <v>411</v>
      </c>
      <c r="K83" s="4" t="s">
        <v>52</v>
      </c>
      <c r="L83" s="4" t="s">
        <v>414</v>
      </c>
      <c r="M83" s="4" t="s">
        <v>279</v>
      </c>
      <c r="N83" s="4" t="s">
        <v>98</v>
      </c>
      <c r="O83" s="4">
        <v>7</v>
      </c>
      <c r="P83" s="4" t="s">
        <v>99</v>
      </c>
      <c r="Q83" s="11" t="s">
        <v>360</v>
      </c>
      <c r="R83" s="4" t="s">
        <v>165</v>
      </c>
      <c r="S83" s="4" t="s">
        <v>356</v>
      </c>
      <c r="T83" s="4" t="s">
        <v>101</v>
      </c>
      <c r="U83" s="8">
        <v>3000</v>
      </c>
      <c r="V83" s="8" t="s">
        <v>397</v>
      </c>
      <c r="W83" t="s">
        <v>426</v>
      </c>
      <c r="X83" s="4">
        <v>3821</v>
      </c>
      <c r="Y83" s="4" t="s">
        <v>204</v>
      </c>
      <c r="Z83" s="9">
        <v>1500000</v>
      </c>
    </row>
    <row r="84" spans="1:26" s="4" customFormat="1" hidden="1" x14ac:dyDescent="0.25">
      <c r="A84" s="4" t="s">
        <v>270</v>
      </c>
      <c r="B84" s="4" t="s">
        <v>262</v>
      </c>
      <c r="C84" s="4" t="s">
        <v>60</v>
      </c>
      <c r="D84" s="4" t="s">
        <v>397</v>
      </c>
      <c r="E84" s="4">
        <v>1</v>
      </c>
      <c r="F84" s="4" t="s">
        <v>440</v>
      </c>
      <c r="G84" s="4">
        <v>1.3</v>
      </c>
      <c r="H84" s="4" t="s">
        <v>445</v>
      </c>
      <c r="I84" s="4" t="s">
        <v>15</v>
      </c>
      <c r="J84" s="4" t="s">
        <v>399</v>
      </c>
      <c r="K84" s="4" t="s">
        <v>88</v>
      </c>
      <c r="L84" s="4" t="s">
        <v>419</v>
      </c>
      <c r="M84" s="4" t="s">
        <v>286</v>
      </c>
      <c r="N84" s="4" t="s">
        <v>53</v>
      </c>
      <c r="O84" s="4">
        <v>8</v>
      </c>
      <c r="P84" s="4" t="s">
        <v>18</v>
      </c>
      <c r="Q84" s="11" t="s">
        <v>300</v>
      </c>
      <c r="R84" s="4" t="s">
        <v>91</v>
      </c>
      <c r="S84" s="4" t="s">
        <v>294</v>
      </c>
      <c r="T84" s="4" t="s">
        <v>90</v>
      </c>
      <c r="U84" s="8">
        <v>3000</v>
      </c>
      <c r="V84" s="8" t="s">
        <v>397</v>
      </c>
      <c r="W84" t="s">
        <v>426</v>
      </c>
      <c r="X84" s="4">
        <v>3661</v>
      </c>
      <c r="Y84" s="4" t="s">
        <v>200</v>
      </c>
      <c r="Z84" s="9">
        <v>6000000</v>
      </c>
    </row>
    <row r="85" spans="1:26" s="4" customFormat="1" hidden="1" x14ac:dyDescent="0.25">
      <c r="A85" s="4" t="s">
        <v>270</v>
      </c>
      <c r="B85" s="4" t="s">
        <v>262</v>
      </c>
      <c r="C85" s="4" t="s">
        <v>60</v>
      </c>
      <c r="D85" s="4" t="s">
        <v>397</v>
      </c>
      <c r="E85" s="4">
        <v>1</v>
      </c>
      <c r="F85" s="4" t="s">
        <v>440</v>
      </c>
      <c r="G85" s="4">
        <v>1.3</v>
      </c>
      <c r="H85" s="4" t="s">
        <v>445</v>
      </c>
      <c r="I85" s="4" t="s">
        <v>15</v>
      </c>
      <c r="J85" s="4" t="s">
        <v>399</v>
      </c>
      <c r="K85" s="4" t="s">
        <v>16</v>
      </c>
      <c r="L85" s="4" t="s">
        <v>417</v>
      </c>
      <c r="M85" s="4" t="s">
        <v>285</v>
      </c>
      <c r="N85" s="4" t="s">
        <v>72</v>
      </c>
      <c r="O85" s="4">
        <v>8</v>
      </c>
      <c r="P85" s="4" t="s">
        <v>18</v>
      </c>
      <c r="Q85" s="11" t="s">
        <v>322</v>
      </c>
      <c r="R85" s="4" t="s">
        <v>157</v>
      </c>
      <c r="S85" s="4" t="s">
        <v>321</v>
      </c>
      <c r="T85" s="4" t="s">
        <v>74</v>
      </c>
      <c r="U85" s="8">
        <v>3000</v>
      </c>
      <c r="V85" s="8" t="s">
        <v>397</v>
      </c>
      <c r="W85" t="s">
        <v>426</v>
      </c>
      <c r="X85" s="4">
        <v>3311</v>
      </c>
      <c r="Y85" s="4" t="s">
        <v>169</v>
      </c>
      <c r="Z85" s="9">
        <v>400000</v>
      </c>
    </row>
    <row r="86" spans="1:26" s="4" customFormat="1" hidden="1" x14ac:dyDescent="0.25">
      <c r="A86" s="4" t="s">
        <v>270</v>
      </c>
      <c r="B86" s="4" t="s">
        <v>262</v>
      </c>
      <c r="C86" s="4" t="s">
        <v>60</v>
      </c>
      <c r="D86" s="4" t="s">
        <v>397</v>
      </c>
      <c r="E86" s="4">
        <v>1</v>
      </c>
      <c r="F86" s="4" t="s">
        <v>440</v>
      </c>
      <c r="G86" s="4">
        <v>1.3</v>
      </c>
      <c r="H86" s="4" t="s">
        <v>445</v>
      </c>
      <c r="I86" s="4" t="s">
        <v>15</v>
      </c>
      <c r="J86" s="4" t="s">
        <v>399</v>
      </c>
      <c r="K86" s="4" t="s">
        <v>16</v>
      </c>
      <c r="L86" s="4" t="s">
        <v>417</v>
      </c>
      <c r="M86" s="4" t="s">
        <v>287</v>
      </c>
      <c r="N86" s="4" t="s">
        <v>17</v>
      </c>
      <c r="O86" s="4">
        <v>8</v>
      </c>
      <c r="P86" s="4" t="s">
        <v>18</v>
      </c>
      <c r="Q86" s="11" t="s">
        <v>326</v>
      </c>
      <c r="R86" s="4" t="s">
        <v>19</v>
      </c>
      <c r="S86" s="4" t="s">
        <v>324</v>
      </c>
      <c r="T86" s="4" t="s">
        <v>20</v>
      </c>
      <c r="U86" s="8">
        <v>1000</v>
      </c>
      <c r="V86" s="8" t="s">
        <v>397</v>
      </c>
      <c r="W86" t="s">
        <v>424</v>
      </c>
      <c r="X86" s="4">
        <v>1432</v>
      </c>
      <c r="Y86" s="4" t="s">
        <v>32</v>
      </c>
      <c r="Z86" s="9">
        <v>113912736.90000001</v>
      </c>
    </row>
    <row r="87" spans="1:26" s="4" customFormat="1" hidden="1" x14ac:dyDescent="0.25">
      <c r="A87" s="4" t="s">
        <v>270</v>
      </c>
      <c r="B87" s="4" t="s">
        <v>262</v>
      </c>
      <c r="C87" s="4" t="s">
        <v>60</v>
      </c>
      <c r="D87" s="4" t="s">
        <v>397</v>
      </c>
      <c r="E87" s="4">
        <v>1</v>
      </c>
      <c r="F87" s="4" t="s">
        <v>440</v>
      </c>
      <c r="G87" s="4">
        <v>1.3</v>
      </c>
      <c r="H87" s="4" t="s">
        <v>445</v>
      </c>
      <c r="I87" s="4" t="s">
        <v>15</v>
      </c>
      <c r="J87" s="4" t="s">
        <v>399</v>
      </c>
      <c r="K87" s="4" t="s">
        <v>16</v>
      </c>
      <c r="L87" s="4" t="s">
        <v>417</v>
      </c>
      <c r="M87" s="4" t="s">
        <v>285</v>
      </c>
      <c r="N87" s="4" t="s">
        <v>72</v>
      </c>
      <c r="O87" s="4">
        <v>8</v>
      </c>
      <c r="P87" s="4" t="s">
        <v>18</v>
      </c>
      <c r="Q87" s="11" t="s">
        <v>322</v>
      </c>
      <c r="R87" s="4" t="s">
        <v>157</v>
      </c>
      <c r="S87" s="4" t="s">
        <v>321</v>
      </c>
      <c r="T87" s="4" t="s">
        <v>74</v>
      </c>
      <c r="U87" s="8">
        <v>3000</v>
      </c>
      <c r="V87" s="8" t="s">
        <v>397</v>
      </c>
      <c r="W87" t="s">
        <v>426</v>
      </c>
      <c r="X87" s="4">
        <v>3331</v>
      </c>
      <c r="Y87" s="4" t="s">
        <v>173</v>
      </c>
      <c r="Z87" s="9">
        <v>1000000</v>
      </c>
    </row>
    <row r="88" spans="1:26" s="4" customFormat="1" hidden="1" x14ac:dyDescent="0.25">
      <c r="A88" s="4" t="s">
        <v>270</v>
      </c>
      <c r="B88" s="4" t="s">
        <v>262</v>
      </c>
      <c r="C88" s="4" t="s">
        <v>60</v>
      </c>
      <c r="D88" s="4" t="s">
        <v>397</v>
      </c>
      <c r="E88" s="4">
        <v>1</v>
      </c>
      <c r="F88" s="4" t="s">
        <v>440</v>
      </c>
      <c r="G88" s="4">
        <v>1.3</v>
      </c>
      <c r="H88" s="4" t="s">
        <v>445</v>
      </c>
      <c r="I88" s="4" t="s">
        <v>15</v>
      </c>
      <c r="J88" s="4" t="s">
        <v>399</v>
      </c>
      <c r="K88" s="4" t="s">
        <v>16</v>
      </c>
      <c r="L88" s="4" t="s">
        <v>417</v>
      </c>
      <c r="M88" s="4" t="s">
        <v>287</v>
      </c>
      <c r="N88" s="4" t="s">
        <v>17</v>
      </c>
      <c r="O88" s="4">
        <v>8</v>
      </c>
      <c r="P88" s="4" t="s">
        <v>18</v>
      </c>
      <c r="Q88" s="11" t="s">
        <v>326</v>
      </c>
      <c r="R88" s="4" t="s">
        <v>19</v>
      </c>
      <c r="S88" s="4" t="s">
        <v>324</v>
      </c>
      <c r="T88" s="4" t="s">
        <v>20</v>
      </c>
      <c r="U88" s="8">
        <v>1000</v>
      </c>
      <c r="V88" s="8" t="s">
        <v>397</v>
      </c>
      <c r="W88" t="s">
        <v>424</v>
      </c>
      <c r="X88" s="4">
        <v>1322</v>
      </c>
      <c r="Y88" s="4" t="s">
        <v>26</v>
      </c>
      <c r="Z88" s="9">
        <v>112665038.72</v>
      </c>
    </row>
    <row r="89" spans="1:26" s="4" customFormat="1" hidden="1" x14ac:dyDescent="0.25">
      <c r="A89" s="4" t="s">
        <v>270</v>
      </c>
      <c r="B89" s="4" t="s">
        <v>262</v>
      </c>
      <c r="C89" s="4" t="s">
        <v>60</v>
      </c>
      <c r="D89" s="4" t="s">
        <v>397</v>
      </c>
      <c r="E89" s="4">
        <v>1</v>
      </c>
      <c r="F89" s="4" t="s">
        <v>440</v>
      </c>
      <c r="G89" s="4">
        <v>1.3</v>
      </c>
      <c r="H89" s="4" t="s">
        <v>445</v>
      </c>
      <c r="I89" s="4" t="s">
        <v>76</v>
      </c>
      <c r="J89" s="4" t="s">
        <v>400</v>
      </c>
      <c r="K89" s="4" t="s">
        <v>77</v>
      </c>
      <c r="L89" s="4" t="s">
        <v>418</v>
      </c>
      <c r="M89" s="4" t="s">
        <v>283</v>
      </c>
      <c r="N89" s="4" t="s">
        <v>78</v>
      </c>
      <c r="O89" s="4">
        <v>1</v>
      </c>
      <c r="P89" s="4" t="s">
        <v>79</v>
      </c>
      <c r="Q89" s="11" t="s">
        <v>318</v>
      </c>
      <c r="R89" s="4" t="s">
        <v>80</v>
      </c>
      <c r="S89" s="4" t="s">
        <v>320</v>
      </c>
      <c r="T89" s="4" t="s">
        <v>81</v>
      </c>
      <c r="U89" s="8">
        <v>3000</v>
      </c>
      <c r="V89" s="8" t="s">
        <v>397</v>
      </c>
      <c r="W89" t="s">
        <v>426</v>
      </c>
      <c r="X89" s="4">
        <v>3311</v>
      </c>
      <c r="Y89" s="4" t="s">
        <v>169</v>
      </c>
      <c r="Z89" s="9">
        <v>2500000</v>
      </c>
    </row>
    <row r="90" spans="1:26" s="4" customFormat="1" hidden="1" x14ac:dyDescent="0.25">
      <c r="A90" s="4" t="s">
        <v>270</v>
      </c>
      <c r="B90" s="4" t="s">
        <v>262</v>
      </c>
      <c r="C90" s="4" t="s">
        <v>60</v>
      </c>
      <c r="D90" s="4" t="s">
        <v>397</v>
      </c>
      <c r="E90" s="4">
        <v>2</v>
      </c>
      <c r="F90" s="4" t="s">
        <v>441</v>
      </c>
      <c r="G90" s="4">
        <v>2.6</v>
      </c>
      <c r="H90" s="4" t="s">
        <v>450</v>
      </c>
      <c r="I90" s="4" t="s">
        <v>226</v>
      </c>
      <c r="J90" s="4" t="s">
        <v>409</v>
      </c>
      <c r="K90" s="4" t="s">
        <v>36</v>
      </c>
      <c r="L90" s="4" t="s">
        <v>420</v>
      </c>
      <c r="M90" s="4" t="s">
        <v>284</v>
      </c>
      <c r="N90" s="4" t="s">
        <v>227</v>
      </c>
      <c r="O90" s="4">
        <v>8</v>
      </c>
      <c r="P90" s="4" t="s">
        <v>18</v>
      </c>
      <c r="Q90" s="11" t="s">
        <v>376</v>
      </c>
      <c r="R90" s="4" t="s">
        <v>228</v>
      </c>
      <c r="S90" s="4" t="s">
        <v>375</v>
      </c>
      <c r="T90" s="4" t="s">
        <v>229</v>
      </c>
      <c r="U90" s="8">
        <v>4000</v>
      </c>
      <c r="V90" s="8" t="s">
        <v>397</v>
      </c>
      <c r="W90" t="s">
        <v>427</v>
      </c>
      <c r="X90" s="4">
        <v>4211</v>
      </c>
      <c r="Y90" s="4" t="s">
        <v>211</v>
      </c>
      <c r="Z90" s="9">
        <v>4000000</v>
      </c>
    </row>
    <row r="91" spans="1:26" s="4" customFormat="1" hidden="1" x14ac:dyDescent="0.25">
      <c r="A91" s="4" t="s">
        <v>270</v>
      </c>
      <c r="B91" s="4" t="s">
        <v>262</v>
      </c>
      <c r="C91" s="4" t="s">
        <v>60</v>
      </c>
      <c r="D91" s="4" t="s">
        <v>397</v>
      </c>
      <c r="E91" s="4">
        <v>1</v>
      </c>
      <c r="F91" s="4" t="s">
        <v>440</v>
      </c>
      <c r="G91" s="4">
        <v>1.3</v>
      </c>
      <c r="H91" s="4" t="s">
        <v>445</v>
      </c>
      <c r="I91" s="4" t="s">
        <v>15</v>
      </c>
      <c r="J91" s="4" t="s">
        <v>399</v>
      </c>
      <c r="K91" s="4" t="s">
        <v>16</v>
      </c>
      <c r="L91" s="4" t="s">
        <v>417</v>
      </c>
      <c r="M91" s="4" t="s">
        <v>285</v>
      </c>
      <c r="N91" s="4" t="s">
        <v>72</v>
      </c>
      <c r="O91" s="4">
        <v>8</v>
      </c>
      <c r="P91" s="4" t="s">
        <v>18</v>
      </c>
      <c r="Q91" s="11" t="s">
        <v>323</v>
      </c>
      <c r="R91" s="4" t="s">
        <v>153</v>
      </c>
      <c r="S91" s="4" t="s">
        <v>321</v>
      </c>
      <c r="T91" s="4" t="s">
        <v>74</v>
      </c>
      <c r="U91" s="8">
        <v>3000</v>
      </c>
      <c r="V91" s="8" t="s">
        <v>397</v>
      </c>
      <c r="W91" t="s">
        <v>426</v>
      </c>
      <c r="X91" s="4">
        <v>3291</v>
      </c>
      <c r="Y91" s="4" t="s">
        <v>168</v>
      </c>
      <c r="Z91" s="9">
        <v>110000</v>
      </c>
    </row>
    <row r="92" spans="1:26" s="4" customFormat="1" hidden="1" x14ac:dyDescent="0.25">
      <c r="A92" s="4" t="s">
        <v>270</v>
      </c>
      <c r="B92" s="4" t="s">
        <v>262</v>
      </c>
      <c r="C92" s="4" t="s">
        <v>60</v>
      </c>
      <c r="D92" s="4" t="s">
        <v>397</v>
      </c>
      <c r="E92" s="4">
        <v>1</v>
      </c>
      <c r="F92" s="4" t="s">
        <v>440</v>
      </c>
      <c r="G92" s="4">
        <v>1.3</v>
      </c>
      <c r="H92" s="4" t="s">
        <v>445</v>
      </c>
      <c r="I92" s="4" t="s">
        <v>15</v>
      </c>
      <c r="J92" s="4" t="s">
        <v>399</v>
      </c>
      <c r="K92" s="4" t="s">
        <v>16</v>
      </c>
      <c r="L92" s="4" t="s">
        <v>417</v>
      </c>
      <c r="M92" s="4" t="s">
        <v>287</v>
      </c>
      <c r="N92" s="4" t="s">
        <v>17</v>
      </c>
      <c r="O92" s="4">
        <v>8</v>
      </c>
      <c r="P92" s="4" t="s">
        <v>18</v>
      </c>
      <c r="Q92" s="11" t="s">
        <v>326</v>
      </c>
      <c r="R92" s="4" t="s">
        <v>19</v>
      </c>
      <c r="S92" s="4" t="s">
        <v>324</v>
      </c>
      <c r="T92" s="4" t="s">
        <v>20</v>
      </c>
      <c r="U92" s="8">
        <v>1000</v>
      </c>
      <c r="V92" s="8" t="s">
        <v>397</v>
      </c>
      <c r="W92" t="s">
        <v>424</v>
      </c>
      <c r="X92" s="4">
        <v>1591</v>
      </c>
      <c r="Y92" s="4" t="s">
        <v>41</v>
      </c>
      <c r="Z92" s="9">
        <v>88677125.409999996</v>
      </c>
    </row>
    <row r="93" spans="1:26" s="4" customFormat="1" hidden="1" x14ac:dyDescent="0.25">
      <c r="A93" s="4" t="s">
        <v>270</v>
      </c>
      <c r="B93" s="4" t="s">
        <v>262</v>
      </c>
      <c r="C93" s="4" t="s">
        <v>60</v>
      </c>
      <c r="D93" s="4" t="s">
        <v>397</v>
      </c>
      <c r="E93" s="4">
        <v>1</v>
      </c>
      <c r="F93" s="4" t="s">
        <v>440</v>
      </c>
      <c r="G93" s="4">
        <v>1.3</v>
      </c>
      <c r="H93" s="4" t="s">
        <v>445</v>
      </c>
      <c r="I93" s="4" t="s">
        <v>15</v>
      </c>
      <c r="J93" s="4" t="s">
        <v>399</v>
      </c>
      <c r="K93" s="4" t="s">
        <v>16</v>
      </c>
      <c r="L93" s="4" t="s">
        <v>417</v>
      </c>
      <c r="M93" s="4" t="s">
        <v>287</v>
      </c>
      <c r="N93" s="4" t="s">
        <v>17</v>
      </c>
      <c r="O93" s="4">
        <v>8</v>
      </c>
      <c r="P93" s="4" t="s">
        <v>18</v>
      </c>
      <c r="Q93" s="11" t="s">
        <v>326</v>
      </c>
      <c r="R93" s="4" t="s">
        <v>19</v>
      </c>
      <c r="S93" s="4" t="s">
        <v>324</v>
      </c>
      <c r="T93" s="4" t="s">
        <v>20</v>
      </c>
      <c r="U93" s="8">
        <v>1000</v>
      </c>
      <c r="V93" s="8" t="s">
        <v>397</v>
      </c>
      <c r="W93" t="s">
        <v>424</v>
      </c>
      <c r="X93" s="4">
        <v>1411</v>
      </c>
      <c r="Y93" s="4" t="s">
        <v>29</v>
      </c>
      <c r="Z93" s="9">
        <v>45939080.689999998</v>
      </c>
    </row>
    <row r="94" spans="1:26" s="4" customFormat="1" hidden="1" x14ac:dyDescent="0.25">
      <c r="A94" s="4" t="s">
        <v>270</v>
      </c>
      <c r="B94" s="4" t="s">
        <v>262</v>
      </c>
      <c r="C94" s="4" t="s">
        <v>60</v>
      </c>
      <c r="D94" s="4" t="s">
        <v>397</v>
      </c>
      <c r="E94" s="4">
        <v>1</v>
      </c>
      <c r="F94" s="4" t="s">
        <v>440</v>
      </c>
      <c r="G94" s="4">
        <v>1.7</v>
      </c>
      <c r="H94" s="4" t="s">
        <v>446</v>
      </c>
      <c r="I94" s="4" t="s">
        <v>35</v>
      </c>
      <c r="J94" s="4" t="s">
        <v>401</v>
      </c>
      <c r="K94" s="4" t="s">
        <v>36</v>
      </c>
      <c r="L94" s="4" t="s">
        <v>420</v>
      </c>
      <c r="M94" s="4" t="s">
        <v>277</v>
      </c>
      <c r="N94" s="4" t="s">
        <v>37</v>
      </c>
      <c r="O94" s="4">
        <v>3</v>
      </c>
      <c r="P94" s="4" t="s">
        <v>50</v>
      </c>
      <c r="Q94" s="11" t="s">
        <v>355</v>
      </c>
      <c r="R94" s="4" t="s">
        <v>39</v>
      </c>
      <c r="S94" s="4" t="s">
        <v>353</v>
      </c>
      <c r="T94" s="4" t="s">
        <v>40</v>
      </c>
      <c r="U94" s="8">
        <v>2000</v>
      </c>
      <c r="V94" s="8" t="s">
        <v>397</v>
      </c>
      <c r="W94" t="s">
        <v>425</v>
      </c>
      <c r="X94" s="4">
        <v>2711</v>
      </c>
      <c r="Y94" s="4" t="s">
        <v>138</v>
      </c>
      <c r="Z94" s="9">
        <v>3000000</v>
      </c>
    </row>
    <row r="95" spans="1:26" s="4" customFormat="1" hidden="1" x14ac:dyDescent="0.25">
      <c r="A95" s="4" t="s">
        <v>270</v>
      </c>
      <c r="B95" s="4" t="s">
        <v>262</v>
      </c>
      <c r="C95" s="4" t="s">
        <v>60</v>
      </c>
      <c r="D95" s="4" t="s">
        <v>397</v>
      </c>
      <c r="E95" s="4">
        <v>1</v>
      </c>
      <c r="F95" s="4" t="s">
        <v>440</v>
      </c>
      <c r="G95" s="4">
        <v>1.3</v>
      </c>
      <c r="H95" s="4" t="s">
        <v>445</v>
      </c>
      <c r="I95" s="4" t="s">
        <v>15</v>
      </c>
      <c r="J95" s="4" t="s">
        <v>399</v>
      </c>
      <c r="K95" s="4" t="s">
        <v>88</v>
      </c>
      <c r="L95" s="4" t="s">
        <v>419</v>
      </c>
      <c r="M95" s="4" t="s">
        <v>286</v>
      </c>
      <c r="N95" s="4" t="s">
        <v>53</v>
      </c>
      <c r="O95" s="4">
        <v>8</v>
      </c>
      <c r="P95" s="4" t="s">
        <v>18</v>
      </c>
      <c r="Q95" s="11" t="s">
        <v>301</v>
      </c>
      <c r="R95" s="4" t="s">
        <v>183</v>
      </c>
      <c r="S95" s="4" t="s">
        <v>295</v>
      </c>
      <c r="T95" s="4" t="s">
        <v>184</v>
      </c>
      <c r="U95" s="8">
        <v>3000</v>
      </c>
      <c r="V95" s="8" t="s">
        <v>397</v>
      </c>
      <c r="W95" t="s">
        <v>426</v>
      </c>
      <c r="X95" s="4">
        <v>3611</v>
      </c>
      <c r="Y95" s="4" t="s">
        <v>197</v>
      </c>
      <c r="Z95" s="9">
        <v>20000000</v>
      </c>
    </row>
    <row r="96" spans="1:26" s="4" customFormat="1" hidden="1" x14ac:dyDescent="0.25">
      <c r="A96" s="4" t="s">
        <v>270</v>
      </c>
      <c r="B96" s="4" t="s">
        <v>262</v>
      </c>
      <c r="C96" s="4" t="s">
        <v>60</v>
      </c>
      <c r="D96" s="4" t="s">
        <v>397</v>
      </c>
      <c r="E96" s="4">
        <v>1</v>
      </c>
      <c r="F96" s="4" t="s">
        <v>440</v>
      </c>
      <c r="G96" s="4">
        <v>1.3</v>
      </c>
      <c r="H96" s="4" t="s">
        <v>445</v>
      </c>
      <c r="I96" s="4" t="s">
        <v>15</v>
      </c>
      <c r="J96" s="4" t="s">
        <v>399</v>
      </c>
      <c r="K96" s="4" t="s">
        <v>52</v>
      </c>
      <c r="L96" s="4" t="s">
        <v>414</v>
      </c>
      <c r="M96" s="4" t="s">
        <v>289</v>
      </c>
      <c r="N96" s="4" t="s">
        <v>63</v>
      </c>
      <c r="O96" s="4">
        <v>6</v>
      </c>
      <c r="P96" s="4" t="s">
        <v>46</v>
      </c>
      <c r="Q96" s="11" t="s">
        <v>351</v>
      </c>
      <c r="R96" s="4" t="s">
        <v>106</v>
      </c>
      <c r="S96" s="4" t="s">
        <v>342</v>
      </c>
      <c r="T96" s="4" t="s">
        <v>107</v>
      </c>
      <c r="U96" s="8">
        <v>3000</v>
      </c>
      <c r="V96" s="8" t="s">
        <v>397</v>
      </c>
      <c r="W96" t="s">
        <v>426</v>
      </c>
      <c r="X96" s="4">
        <v>3581</v>
      </c>
      <c r="Y96" s="4" t="s">
        <v>141</v>
      </c>
      <c r="Z96" s="9">
        <v>650000</v>
      </c>
    </row>
    <row r="97" spans="1:26" s="4" customFormat="1" hidden="1" x14ac:dyDescent="0.25">
      <c r="A97" s="4" t="s">
        <v>270</v>
      </c>
      <c r="B97" s="4" t="s">
        <v>262</v>
      </c>
      <c r="C97" s="4" t="s">
        <v>60</v>
      </c>
      <c r="D97" s="4" t="s">
        <v>397</v>
      </c>
      <c r="E97" s="4">
        <v>1</v>
      </c>
      <c r="F97" s="4" t="s">
        <v>440</v>
      </c>
      <c r="G97" s="4">
        <v>1.3</v>
      </c>
      <c r="H97" s="4" t="s">
        <v>445</v>
      </c>
      <c r="I97" s="4" t="s">
        <v>15</v>
      </c>
      <c r="J97" s="4" t="s">
        <v>399</v>
      </c>
      <c r="K97" s="4" t="s">
        <v>16</v>
      </c>
      <c r="L97" s="4" t="s">
        <v>417</v>
      </c>
      <c r="M97" s="4" t="s">
        <v>287</v>
      </c>
      <c r="N97" s="4" t="s">
        <v>17</v>
      </c>
      <c r="O97" s="4">
        <v>8</v>
      </c>
      <c r="P97" s="4" t="s">
        <v>18</v>
      </c>
      <c r="Q97" s="11" t="s">
        <v>326</v>
      </c>
      <c r="R97" s="4" t="s">
        <v>19</v>
      </c>
      <c r="S97" s="4" t="s">
        <v>324</v>
      </c>
      <c r="T97" s="4" t="s">
        <v>20</v>
      </c>
      <c r="U97" s="8">
        <v>1000</v>
      </c>
      <c r="V97" s="8" t="s">
        <v>397</v>
      </c>
      <c r="W97" t="s">
        <v>424</v>
      </c>
      <c r="X97" s="4">
        <v>1421</v>
      </c>
      <c r="Y97" s="4" t="s">
        <v>30</v>
      </c>
      <c r="Z97" s="9">
        <v>19527897.75</v>
      </c>
    </row>
    <row r="98" spans="1:26" s="4" customFormat="1" hidden="1" x14ac:dyDescent="0.25">
      <c r="A98" s="4" t="s">
        <v>270</v>
      </c>
      <c r="B98" s="4" t="s">
        <v>262</v>
      </c>
      <c r="C98" s="4" t="s">
        <v>60</v>
      </c>
      <c r="D98" s="4" t="s">
        <v>397</v>
      </c>
      <c r="E98" s="4">
        <v>1</v>
      </c>
      <c r="F98" s="4" t="s">
        <v>440</v>
      </c>
      <c r="G98" s="4">
        <v>1.3</v>
      </c>
      <c r="H98" s="4" t="s">
        <v>445</v>
      </c>
      <c r="I98" s="4" t="s">
        <v>15</v>
      </c>
      <c r="J98" s="4" t="s">
        <v>399</v>
      </c>
      <c r="K98" s="4" t="s">
        <v>36</v>
      </c>
      <c r="L98" s="4" t="s">
        <v>420</v>
      </c>
      <c r="M98" s="4" t="s">
        <v>291</v>
      </c>
      <c r="N98" s="4" t="s">
        <v>212</v>
      </c>
      <c r="O98" s="4">
        <v>8</v>
      </c>
      <c r="P98" s="4" t="s">
        <v>18</v>
      </c>
      <c r="Q98" s="11" t="s">
        <v>378</v>
      </c>
      <c r="R98" s="4" t="s">
        <v>213</v>
      </c>
      <c r="S98" s="4" t="s">
        <v>377</v>
      </c>
      <c r="T98" s="4" t="s">
        <v>214</v>
      </c>
      <c r="U98" s="8">
        <v>4000</v>
      </c>
      <c r="V98" s="8" t="s">
        <v>397</v>
      </c>
      <c r="W98" t="s">
        <v>427</v>
      </c>
      <c r="X98" s="4">
        <v>4211</v>
      </c>
      <c r="Y98" s="4" t="s">
        <v>211</v>
      </c>
      <c r="Z98" s="9">
        <v>7000000</v>
      </c>
    </row>
    <row r="99" spans="1:26" s="4" customFormat="1" hidden="1" x14ac:dyDescent="0.25">
      <c r="A99" s="4" t="s">
        <v>270</v>
      </c>
      <c r="B99" s="4" t="s">
        <v>262</v>
      </c>
      <c r="C99" s="4" t="s">
        <v>60</v>
      </c>
      <c r="D99" s="4" t="s">
        <v>397</v>
      </c>
      <c r="E99" s="4">
        <v>2</v>
      </c>
      <c r="F99" s="4" t="s">
        <v>441</v>
      </c>
      <c r="G99" s="4">
        <v>2.1</v>
      </c>
      <c r="H99" s="4" t="s">
        <v>447</v>
      </c>
      <c r="I99" s="4" t="s">
        <v>62</v>
      </c>
      <c r="J99" s="4" t="s">
        <v>404</v>
      </c>
      <c r="K99" s="4" t="s">
        <v>36</v>
      </c>
      <c r="L99" s="4" t="s">
        <v>420</v>
      </c>
      <c r="M99" s="4" t="s">
        <v>289</v>
      </c>
      <c r="N99" s="4" t="s">
        <v>63</v>
      </c>
      <c r="O99" s="4">
        <v>4</v>
      </c>
      <c r="P99" s="4" t="s">
        <v>64</v>
      </c>
      <c r="Q99" s="11" t="s">
        <v>352</v>
      </c>
      <c r="R99" s="4" t="s">
        <v>65</v>
      </c>
      <c r="S99" s="4" t="s">
        <v>343</v>
      </c>
      <c r="T99" s="4" t="s">
        <v>66</v>
      </c>
      <c r="U99" s="8">
        <v>2000</v>
      </c>
      <c r="V99" s="8" t="s">
        <v>397</v>
      </c>
      <c r="W99" t="s">
        <v>425</v>
      </c>
      <c r="X99" s="4">
        <v>2221</v>
      </c>
      <c r="Y99" s="4" t="s">
        <v>102</v>
      </c>
      <c r="Z99" s="9">
        <v>400000</v>
      </c>
    </row>
    <row r="100" spans="1:26" s="4" customFormat="1" hidden="1" x14ac:dyDescent="0.25">
      <c r="A100" s="4" t="s">
        <v>270</v>
      </c>
      <c r="B100" s="4" t="s">
        <v>262</v>
      </c>
      <c r="C100" s="4" t="s">
        <v>60</v>
      </c>
      <c r="D100" s="4" t="s">
        <v>397</v>
      </c>
      <c r="E100" s="4">
        <v>2</v>
      </c>
      <c r="F100" s="4" t="s">
        <v>441</v>
      </c>
      <c r="G100" s="4">
        <v>2.7</v>
      </c>
      <c r="H100" s="4" t="s">
        <v>410</v>
      </c>
      <c r="I100" s="4" t="s">
        <v>92</v>
      </c>
      <c r="J100" s="4" t="s">
        <v>410</v>
      </c>
      <c r="K100" s="4" t="s">
        <v>36</v>
      </c>
      <c r="L100" s="4" t="s">
        <v>420</v>
      </c>
      <c r="M100" s="4" t="s">
        <v>276</v>
      </c>
      <c r="N100" s="4" t="s">
        <v>230</v>
      </c>
      <c r="O100" s="4">
        <v>1</v>
      </c>
      <c r="P100" s="4" t="s">
        <v>79</v>
      </c>
      <c r="Q100" s="11" t="s">
        <v>380</v>
      </c>
      <c r="R100" s="4" t="s">
        <v>231</v>
      </c>
      <c r="S100" s="4" t="s">
        <v>379</v>
      </c>
      <c r="T100" s="4" t="s">
        <v>232</v>
      </c>
      <c r="U100" s="8">
        <v>4000</v>
      </c>
      <c r="V100" s="8" t="s">
        <v>397</v>
      </c>
      <c r="W100" t="s">
        <v>427</v>
      </c>
      <c r="X100" s="4">
        <v>4211</v>
      </c>
      <c r="Y100" s="4" t="s">
        <v>211</v>
      </c>
      <c r="Z100" s="9">
        <v>5000000</v>
      </c>
    </row>
    <row r="101" spans="1:26" s="4" customFormat="1" hidden="1" x14ac:dyDescent="0.25">
      <c r="A101" s="4" t="s">
        <v>270</v>
      </c>
      <c r="B101" s="4" t="s">
        <v>262</v>
      </c>
      <c r="C101" s="4" t="s">
        <v>60</v>
      </c>
      <c r="D101" s="4" t="s">
        <v>397</v>
      </c>
      <c r="E101" s="4">
        <v>2</v>
      </c>
      <c r="F101" s="4" t="s">
        <v>441</v>
      </c>
      <c r="G101" s="4">
        <v>2.4</v>
      </c>
      <c r="H101" s="4" t="s">
        <v>449</v>
      </c>
      <c r="I101" s="4" t="s">
        <v>215</v>
      </c>
      <c r="J101" s="4" t="s">
        <v>406</v>
      </c>
      <c r="K101" s="4" t="s">
        <v>216</v>
      </c>
      <c r="L101" s="4" t="s">
        <v>415</v>
      </c>
      <c r="M101" s="4" t="s">
        <v>281</v>
      </c>
      <c r="N101" s="4" t="s">
        <v>217</v>
      </c>
      <c r="O101" s="4">
        <v>9</v>
      </c>
      <c r="P101" s="4" t="s">
        <v>82</v>
      </c>
      <c r="Q101" s="11" t="s">
        <v>382</v>
      </c>
      <c r="R101" s="4" t="s">
        <v>218</v>
      </c>
      <c r="S101" s="4" t="s">
        <v>381</v>
      </c>
      <c r="T101" s="4" t="s">
        <v>219</v>
      </c>
      <c r="U101" s="8">
        <v>4000</v>
      </c>
      <c r="V101" s="8" t="s">
        <v>397</v>
      </c>
      <c r="W101" t="s">
        <v>427</v>
      </c>
      <c r="X101" s="4">
        <v>4211</v>
      </c>
      <c r="Y101" s="4" t="s">
        <v>211</v>
      </c>
      <c r="Z101" s="9">
        <v>15000000</v>
      </c>
    </row>
    <row r="102" spans="1:26" s="4" customFormat="1" hidden="1" x14ac:dyDescent="0.25">
      <c r="A102" s="4" t="s">
        <v>391</v>
      </c>
      <c r="B102" s="4" t="s">
        <v>273</v>
      </c>
      <c r="C102" s="4" t="s">
        <v>393</v>
      </c>
      <c r="D102" s="4" t="s">
        <v>396</v>
      </c>
      <c r="E102" s="4">
        <v>3</v>
      </c>
      <c r="F102" s="4" t="s">
        <v>442</v>
      </c>
      <c r="G102" s="4">
        <v>3.8</v>
      </c>
      <c r="H102" s="4" t="s">
        <v>452</v>
      </c>
      <c r="I102" s="4" t="s">
        <v>51</v>
      </c>
      <c r="J102" s="4" t="s">
        <v>412</v>
      </c>
      <c r="K102" s="4" t="s">
        <v>52</v>
      </c>
      <c r="L102" s="4" t="s">
        <v>414</v>
      </c>
      <c r="M102" s="4" t="s">
        <v>286</v>
      </c>
      <c r="N102" s="4" t="s">
        <v>53</v>
      </c>
      <c r="O102" s="4">
        <v>8</v>
      </c>
      <c r="P102" s="4" t="s">
        <v>18</v>
      </c>
      <c r="Q102" s="11" t="s">
        <v>302</v>
      </c>
      <c r="R102" s="4" t="s">
        <v>175</v>
      </c>
      <c r="S102" s="4" t="s">
        <v>296</v>
      </c>
      <c r="T102" s="4" t="s">
        <v>55</v>
      </c>
      <c r="U102" s="8">
        <v>5000</v>
      </c>
      <c r="V102" s="8" t="s">
        <v>396</v>
      </c>
      <c r="W102" t="s">
        <v>428</v>
      </c>
      <c r="X102" s="4">
        <v>5691</v>
      </c>
      <c r="Y102" s="4" t="s">
        <v>249</v>
      </c>
      <c r="Z102" s="9">
        <f>46670597.9899998-3200000-10000000</f>
        <v>33470597.989999801</v>
      </c>
    </row>
    <row r="103" spans="1:26" s="4" customFormat="1" hidden="1" x14ac:dyDescent="0.25">
      <c r="A103" s="4" t="s">
        <v>270</v>
      </c>
      <c r="B103" s="4" t="s">
        <v>262</v>
      </c>
      <c r="C103" s="4" t="s">
        <v>60</v>
      </c>
      <c r="D103" s="4" t="s">
        <v>397</v>
      </c>
      <c r="E103" s="4">
        <v>1</v>
      </c>
      <c r="F103" s="4" t="s">
        <v>440</v>
      </c>
      <c r="G103" s="4">
        <v>1.3</v>
      </c>
      <c r="H103" s="4" t="s">
        <v>445</v>
      </c>
      <c r="I103" s="4" t="s">
        <v>15</v>
      </c>
      <c r="J103" s="4" t="s">
        <v>399</v>
      </c>
      <c r="K103" s="4" t="s">
        <v>16</v>
      </c>
      <c r="L103" s="4" t="s">
        <v>417</v>
      </c>
      <c r="M103" s="4" t="s">
        <v>285</v>
      </c>
      <c r="N103" s="4" t="s">
        <v>72</v>
      </c>
      <c r="O103" s="4">
        <v>8</v>
      </c>
      <c r="P103" s="4" t="s">
        <v>18</v>
      </c>
      <c r="Q103" s="11" t="s">
        <v>323</v>
      </c>
      <c r="R103" s="4" t="s">
        <v>153</v>
      </c>
      <c r="S103" s="4" t="s">
        <v>321</v>
      </c>
      <c r="T103" s="4" t="s">
        <v>74</v>
      </c>
      <c r="U103" s="8">
        <v>3000</v>
      </c>
      <c r="V103" s="8" t="s">
        <v>397</v>
      </c>
      <c r="W103" t="s">
        <v>426</v>
      </c>
      <c r="X103" s="4">
        <v>3411</v>
      </c>
      <c r="Y103" s="4" t="s">
        <v>185</v>
      </c>
      <c r="Z103" s="9">
        <v>4000000</v>
      </c>
    </row>
    <row r="104" spans="1:26" s="4" customFormat="1" hidden="1" x14ac:dyDescent="0.25">
      <c r="A104" s="4" t="s">
        <v>270</v>
      </c>
      <c r="B104" s="4" t="s">
        <v>262</v>
      </c>
      <c r="C104" s="4" t="s">
        <v>60</v>
      </c>
      <c r="D104" s="4" t="s">
        <v>397</v>
      </c>
      <c r="E104" s="4">
        <v>1</v>
      </c>
      <c r="F104" s="4" t="s">
        <v>440</v>
      </c>
      <c r="G104" s="4">
        <v>1.7</v>
      </c>
      <c r="H104" s="4" t="s">
        <v>446</v>
      </c>
      <c r="I104" s="4" t="s">
        <v>44</v>
      </c>
      <c r="J104" s="4" t="s">
        <v>402</v>
      </c>
      <c r="K104" s="4" t="s">
        <v>36</v>
      </c>
      <c r="L104" s="4" t="s">
        <v>420</v>
      </c>
      <c r="M104" s="4" t="s">
        <v>282</v>
      </c>
      <c r="N104" s="4" t="s">
        <v>45</v>
      </c>
      <c r="O104" s="4">
        <v>6</v>
      </c>
      <c r="P104" s="4" t="s">
        <v>46</v>
      </c>
      <c r="Q104" s="11" t="s">
        <v>314</v>
      </c>
      <c r="R104" s="4" t="s">
        <v>132</v>
      </c>
      <c r="S104" s="4" t="s">
        <v>309</v>
      </c>
      <c r="T104" s="4" t="s">
        <v>48</v>
      </c>
      <c r="U104" s="8">
        <v>2000</v>
      </c>
      <c r="V104" s="8" t="s">
        <v>397</v>
      </c>
      <c r="W104" t="s">
        <v>425</v>
      </c>
      <c r="X104" s="4">
        <v>2531</v>
      </c>
      <c r="Y104" s="4" t="s">
        <v>131</v>
      </c>
      <c r="Z104" s="9">
        <v>30000</v>
      </c>
    </row>
    <row r="105" spans="1:26" s="4" customFormat="1" hidden="1" x14ac:dyDescent="0.25">
      <c r="A105" s="4" t="s">
        <v>270</v>
      </c>
      <c r="B105" s="4" t="s">
        <v>262</v>
      </c>
      <c r="C105" s="4" t="s">
        <v>60</v>
      </c>
      <c r="D105" s="4" t="s">
        <v>397</v>
      </c>
      <c r="E105" s="4">
        <v>1</v>
      </c>
      <c r="F105" s="4" t="s">
        <v>440</v>
      </c>
      <c r="G105" s="4">
        <v>1.3</v>
      </c>
      <c r="H105" s="4" t="s">
        <v>445</v>
      </c>
      <c r="I105" s="4" t="s">
        <v>15</v>
      </c>
      <c r="J105" s="4" t="s">
        <v>399</v>
      </c>
      <c r="K105" s="4" t="s">
        <v>16</v>
      </c>
      <c r="L105" s="4" t="s">
        <v>417</v>
      </c>
      <c r="M105" s="4" t="s">
        <v>285</v>
      </c>
      <c r="N105" s="4" t="s">
        <v>72</v>
      </c>
      <c r="O105" s="4">
        <v>8</v>
      </c>
      <c r="P105" s="4" t="s">
        <v>18</v>
      </c>
      <c r="Q105" s="11" t="s">
        <v>323</v>
      </c>
      <c r="R105" s="4" t="s">
        <v>153</v>
      </c>
      <c r="S105" s="4" t="s">
        <v>321</v>
      </c>
      <c r="T105" s="4" t="s">
        <v>74</v>
      </c>
      <c r="U105" s="8">
        <v>3000</v>
      </c>
      <c r="V105" s="8" t="s">
        <v>397</v>
      </c>
      <c r="W105" t="s">
        <v>426</v>
      </c>
      <c r="X105" s="4">
        <v>3421</v>
      </c>
      <c r="Y105" s="4" t="s">
        <v>186</v>
      </c>
      <c r="Z105" s="9">
        <v>30000000</v>
      </c>
    </row>
    <row r="106" spans="1:26" s="4" customFormat="1" hidden="1" x14ac:dyDescent="0.25">
      <c r="A106" s="4" t="s">
        <v>270</v>
      </c>
      <c r="B106" s="4" t="s">
        <v>262</v>
      </c>
      <c r="C106" s="4" t="s">
        <v>60</v>
      </c>
      <c r="D106" s="4" t="s">
        <v>397</v>
      </c>
      <c r="E106" s="4">
        <v>1</v>
      </c>
      <c r="F106" s="4" t="s">
        <v>440</v>
      </c>
      <c r="G106" s="4">
        <v>1.3</v>
      </c>
      <c r="H106" s="4" t="s">
        <v>445</v>
      </c>
      <c r="I106" s="4" t="s">
        <v>15</v>
      </c>
      <c r="J106" s="4" t="s">
        <v>399</v>
      </c>
      <c r="K106" s="4" t="s">
        <v>16</v>
      </c>
      <c r="L106" s="4" t="s">
        <v>417</v>
      </c>
      <c r="M106" s="4" t="s">
        <v>287</v>
      </c>
      <c r="N106" s="4" t="s">
        <v>17</v>
      </c>
      <c r="O106" s="4">
        <v>8</v>
      </c>
      <c r="P106" s="4" t="s">
        <v>18</v>
      </c>
      <c r="Q106" s="11" t="s">
        <v>326</v>
      </c>
      <c r="R106" s="4" t="s">
        <v>19</v>
      </c>
      <c r="S106" s="4" t="s">
        <v>324</v>
      </c>
      <c r="T106" s="4" t="s">
        <v>20</v>
      </c>
      <c r="U106" s="8">
        <v>1000</v>
      </c>
      <c r="V106" s="8" t="s">
        <v>397</v>
      </c>
      <c r="W106" t="s">
        <v>424</v>
      </c>
      <c r="X106" s="4">
        <v>1431</v>
      </c>
      <c r="Y106" s="4" t="s">
        <v>31</v>
      </c>
      <c r="Z106" s="9">
        <v>13018598.5</v>
      </c>
    </row>
    <row r="107" spans="1:26" s="4" customFormat="1" hidden="1" x14ac:dyDescent="0.25">
      <c r="A107" s="4" t="s">
        <v>270</v>
      </c>
      <c r="B107" s="4" t="s">
        <v>262</v>
      </c>
      <c r="C107" s="4" t="s">
        <v>60</v>
      </c>
      <c r="D107" s="4" t="s">
        <v>397</v>
      </c>
      <c r="E107" s="4">
        <v>1</v>
      </c>
      <c r="F107" s="4" t="s">
        <v>440</v>
      </c>
      <c r="G107" s="4">
        <v>1.3</v>
      </c>
      <c r="H107" s="4" t="s">
        <v>445</v>
      </c>
      <c r="I107" s="4" t="s">
        <v>15</v>
      </c>
      <c r="J107" s="4" t="s">
        <v>399</v>
      </c>
      <c r="K107" s="4" t="s">
        <v>16</v>
      </c>
      <c r="L107" s="4" t="s">
        <v>417</v>
      </c>
      <c r="M107" s="4" t="s">
        <v>287</v>
      </c>
      <c r="N107" s="4" t="s">
        <v>17</v>
      </c>
      <c r="O107" s="4">
        <v>8</v>
      </c>
      <c r="P107" s="4" t="s">
        <v>18</v>
      </c>
      <c r="Q107" s="11" t="s">
        <v>326</v>
      </c>
      <c r="R107" s="4" t="s">
        <v>19</v>
      </c>
      <c r="S107" s="4" t="s">
        <v>324</v>
      </c>
      <c r="T107" s="4" t="s">
        <v>20</v>
      </c>
      <c r="U107" s="8">
        <v>1000</v>
      </c>
      <c r="V107" s="8" t="s">
        <v>397</v>
      </c>
      <c r="W107" t="s">
        <v>424</v>
      </c>
      <c r="X107" s="4">
        <v>1321</v>
      </c>
      <c r="Y107" s="4" t="s">
        <v>25</v>
      </c>
      <c r="Z107" s="9">
        <v>11262915.630000001</v>
      </c>
    </row>
    <row r="108" spans="1:26" s="4" customFormat="1" hidden="1" x14ac:dyDescent="0.25">
      <c r="A108" s="4" t="s">
        <v>270</v>
      </c>
      <c r="B108" s="4" t="s">
        <v>262</v>
      </c>
      <c r="C108" s="4" t="s">
        <v>60</v>
      </c>
      <c r="D108" s="4" t="s">
        <v>397</v>
      </c>
      <c r="E108" s="4">
        <v>1</v>
      </c>
      <c r="F108" s="4" t="s">
        <v>440</v>
      </c>
      <c r="G108" s="4">
        <v>1.3</v>
      </c>
      <c r="H108" s="4" t="s">
        <v>445</v>
      </c>
      <c r="I108" s="4" t="s">
        <v>15</v>
      </c>
      <c r="J108" s="4" t="s">
        <v>399</v>
      </c>
      <c r="K108" s="4" t="s">
        <v>16</v>
      </c>
      <c r="L108" s="4" t="s">
        <v>417</v>
      </c>
      <c r="M108" s="4" t="s">
        <v>287</v>
      </c>
      <c r="N108" s="4" t="s">
        <v>17</v>
      </c>
      <c r="O108" s="4">
        <v>8</v>
      </c>
      <c r="P108" s="4" t="s">
        <v>18</v>
      </c>
      <c r="Q108" s="11" t="s">
        <v>326</v>
      </c>
      <c r="R108" s="4" t="s">
        <v>19</v>
      </c>
      <c r="S108" s="4" t="s">
        <v>324</v>
      </c>
      <c r="T108" s="4" t="s">
        <v>20</v>
      </c>
      <c r="U108" s="8">
        <v>1000</v>
      </c>
      <c r="V108" s="8" t="s">
        <v>397</v>
      </c>
      <c r="W108" t="s">
        <v>424</v>
      </c>
      <c r="X108" s="4">
        <v>1111</v>
      </c>
      <c r="Y108" s="4" t="s">
        <v>21</v>
      </c>
      <c r="Z108" s="9">
        <v>10457405.279999999</v>
      </c>
    </row>
    <row r="109" spans="1:26" s="4" customFormat="1" hidden="1" x14ac:dyDescent="0.25">
      <c r="A109" s="4" t="s">
        <v>270</v>
      </c>
      <c r="B109" s="4" t="s">
        <v>262</v>
      </c>
      <c r="C109" s="4" t="s">
        <v>60</v>
      </c>
      <c r="D109" s="4" t="s">
        <v>397</v>
      </c>
      <c r="E109" s="4">
        <v>1</v>
      </c>
      <c r="F109" s="4" t="s">
        <v>440</v>
      </c>
      <c r="G109" s="4">
        <v>1.3</v>
      </c>
      <c r="H109" s="4" t="s">
        <v>445</v>
      </c>
      <c r="I109" s="4" t="s">
        <v>15</v>
      </c>
      <c r="J109" s="4" t="s">
        <v>399</v>
      </c>
      <c r="K109" s="4" t="s">
        <v>16</v>
      </c>
      <c r="L109" s="4" t="s">
        <v>417</v>
      </c>
      <c r="M109" s="4" t="s">
        <v>285</v>
      </c>
      <c r="N109" s="4" t="s">
        <v>72</v>
      </c>
      <c r="O109" s="4">
        <v>8</v>
      </c>
      <c r="P109" s="4" t="s">
        <v>18</v>
      </c>
      <c r="Q109" s="11" t="s">
        <v>323</v>
      </c>
      <c r="R109" s="4" t="s">
        <v>153</v>
      </c>
      <c r="S109" s="4" t="s">
        <v>321</v>
      </c>
      <c r="T109" s="4" t="s">
        <v>74</v>
      </c>
      <c r="U109" s="8">
        <v>3000</v>
      </c>
      <c r="V109" s="8" t="s">
        <v>397</v>
      </c>
      <c r="W109" t="s">
        <v>426</v>
      </c>
      <c r="X109" s="4">
        <v>3511</v>
      </c>
      <c r="Y109" s="4" t="s">
        <v>190</v>
      </c>
      <c r="Z109" s="9">
        <v>14000000</v>
      </c>
    </row>
    <row r="110" spans="1:26" s="4" customFormat="1" hidden="1" x14ac:dyDescent="0.25">
      <c r="A110" s="4" t="s">
        <v>270</v>
      </c>
      <c r="B110" s="4" t="s">
        <v>262</v>
      </c>
      <c r="C110" s="4" t="s">
        <v>60</v>
      </c>
      <c r="D110" s="4" t="s">
        <v>397</v>
      </c>
      <c r="E110" s="4">
        <v>1</v>
      </c>
      <c r="F110" s="4" t="s">
        <v>440</v>
      </c>
      <c r="G110" s="4">
        <v>1.3</v>
      </c>
      <c r="H110" s="4" t="s">
        <v>445</v>
      </c>
      <c r="I110" s="4" t="s">
        <v>15</v>
      </c>
      <c r="J110" s="4" t="s">
        <v>399</v>
      </c>
      <c r="K110" s="4" t="s">
        <v>16</v>
      </c>
      <c r="L110" s="4" t="s">
        <v>417</v>
      </c>
      <c r="M110" s="4" t="s">
        <v>287</v>
      </c>
      <c r="N110" s="4" t="s">
        <v>17</v>
      </c>
      <c r="O110" s="4">
        <v>8</v>
      </c>
      <c r="P110" s="4" t="s">
        <v>18</v>
      </c>
      <c r="Q110" s="11" t="s">
        <v>326</v>
      </c>
      <c r="R110" s="4" t="s">
        <v>19</v>
      </c>
      <c r="S110" s="4" t="s">
        <v>324</v>
      </c>
      <c r="T110" s="4" t="s">
        <v>20</v>
      </c>
      <c r="U110" s="8">
        <v>1000</v>
      </c>
      <c r="V110" s="8" t="s">
        <v>397</v>
      </c>
      <c r="W110" t="s">
        <v>424</v>
      </c>
      <c r="X110" s="4">
        <v>1441</v>
      </c>
      <c r="Y110" s="4" t="s">
        <v>33</v>
      </c>
      <c r="Z110" s="9">
        <v>8000000</v>
      </c>
    </row>
    <row r="111" spans="1:26" s="4" customFormat="1" hidden="1" x14ac:dyDescent="0.25">
      <c r="A111" s="4" t="s">
        <v>270</v>
      </c>
      <c r="B111" s="4" t="s">
        <v>262</v>
      </c>
      <c r="C111" s="4" t="s">
        <v>60</v>
      </c>
      <c r="D111" s="4" t="s">
        <v>397</v>
      </c>
      <c r="E111" s="4">
        <v>2</v>
      </c>
      <c r="F111" s="4" t="s">
        <v>441</v>
      </c>
      <c r="G111" s="4">
        <v>2.1</v>
      </c>
      <c r="H111" s="4" t="s">
        <v>447</v>
      </c>
      <c r="I111" s="4" t="s">
        <v>62</v>
      </c>
      <c r="J111" s="4" t="s">
        <v>404</v>
      </c>
      <c r="K111" s="4" t="s">
        <v>36</v>
      </c>
      <c r="L111" s="4" t="s">
        <v>420</v>
      </c>
      <c r="M111" s="4" t="s">
        <v>289</v>
      </c>
      <c r="N111" s="4" t="s">
        <v>63</v>
      </c>
      <c r="O111" s="4">
        <v>4</v>
      </c>
      <c r="P111" s="4" t="s">
        <v>64</v>
      </c>
      <c r="Q111" s="11" t="s">
        <v>352</v>
      </c>
      <c r="R111" s="4" t="s">
        <v>65</v>
      </c>
      <c r="S111" s="4" t="s">
        <v>343</v>
      </c>
      <c r="T111" s="4" t="s">
        <v>66</v>
      </c>
      <c r="U111" s="8">
        <v>2000</v>
      </c>
      <c r="V111" s="8" t="s">
        <v>397</v>
      </c>
      <c r="W111" t="s">
        <v>425</v>
      </c>
      <c r="X111" s="4">
        <v>2531</v>
      </c>
      <c r="Y111" s="4" t="s">
        <v>131</v>
      </c>
      <c r="Z111" s="9">
        <v>350000</v>
      </c>
    </row>
    <row r="112" spans="1:26" s="4" customFormat="1" hidden="1" x14ac:dyDescent="0.25">
      <c r="A112" s="4" t="s">
        <v>270</v>
      </c>
      <c r="B112" s="4" t="s">
        <v>262</v>
      </c>
      <c r="C112" s="4" t="s">
        <v>60</v>
      </c>
      <c r="D112" s="4" t="s">
        <v>397</v>
      </c>
      <c r="E112" s="4">
        <v>1</v>
      </c>
      <c r="F112" s="4" t="s">
        <v>440</v>
      </c>
      <c r="G112" s="4">
        <v>1.3</v>
      </c>
      <c r="H112" s="4" t="s">
        <v>445</v>
      </c>
      <c r="I112" s="4" t="s">
        <v>15</v>
      </c>
      <c r="J112" s="4" t="s">
        <v>399</v>
      </c>
      <c r="K112" s="4" t="s">
        <v>16</v>
      </c>
      <c r="L112" s="4" t="s">
        <v>417</v>
      </c>
      <c r="M112" s="4" t="s">
        <v>287</v>
      </c>
      <c r="N112" s="4" t="s">
        <v>17</v>
      </c>
      <c r="O112" s="4">
        <v>8</v>
      </c>
      <c r="P112" s="4" t="s">
        <v>18</v>
      </c>
      <c r="Q112" s="11" t="s">
        <v>326</v>
      </c>
      <c r="R112" s="4" t="s">
        <v>19</v>
      </c>
      <c r="S112" s="4" t="s">
        <v>324</v>
      </c>
      <c r="T112" s="4" t="s">
        <v>20</v>
      </c>
      <c r="U112" s="8">
        <v>1000</v>
      </c>
      <c r="V112" s="8" t="s">
        <v>397</v>
      </c>
      <c r="W112" t="s">
        <v>424</v>
      </c>
      <c r="X112" s="4">
        <v>1611</v>
      </c>
      <c r="Y112" s="4" t="s">
        <v>42</v>
      </c>
      <c r="Z112" s="9">
        <v>5000000</v>
      </c>
    </row>
    <row r="113" spans="1:26" s="4" customFormat="1" hidden="1" x14ac:dyDescent="0.25">
      <c r="A113" s="4" t="s">
        <v>270</v>
      </c>
      <c r="B113" s="4" t="s">
        <v>262</v>
      </c>
      <c r="C113" s="4" t="s">
        <v>60</v>
      </c>
      <c r="D113" s="4" t="s">
        <v>397</v>
      </c>
      <c r="E113" s="4">
        <v>2</v>
      </c>
      <c r="F113" s="4" t="s">
        <v>441</v>
      </c>
      <c r="G113" s="4">
        <v>2.1</v>
      </c>
      <c r="H113" s="4" t="s">
        <v>447</v>
      </c>
      <c r="I113" s="4" t="s">
        <v>62</v>
      </c>
      <c r="J113" s="4" t="s">
        <v>404</v>
      </c>
      <c r="K113" s="4" t="s">
        <v>36</v>
      </c>
      <c r="L113" s="4" t="s">
        <v>420</v>
      </c>
      <c r="M113" s="4" t="s">
        <v>289</v>
      </c>
      <c r="N113" s="4" t="s">
        <v>63</v>
      </c>
      <c r="O113" s="4">
        <v>4</v>
      </c>
      <c r="P113" s="4" t="s">
        <v>64</v>
      </c>
      <c r="Q113" s="11" t="s">
        <v>352</v>
      </c>
      <c r="R113" s="4" t="s">
        <v>65</v>
      </c>
      <c r="S113" s="4" t="s">
        <v>343</v>
      </c>
      <c r="T113" s="4" t="s">
        <v>66</v>
      </c>
      <c r="U113" s="8">
        <v>2000</v>
      </c>
      <c r="V113" s="8" t="s">
        <v>397</v>
      </c>
      <c r="W113" t="s">
        <v>425</v>
      </c>
      <c r="X113" s="4">
        <v>2541</v>
      </c>
      <c r="Y113" s="4" t="s">
        <v>133</v>
      </c>
      <c r="Z113" s="9">
        <v>200000</v>
      </c>
    </row>
    <row r="114" spans="1:26" s="4" customFormat="1" hidden="1" x14ac:dyDescent="0.25">
      <c r="A114" s="4" t="s">
        <v>270</v>
      </c>
      <c r="B114" s="4" t="s">
        <v>262</v>
      </c>
      <c r="C114" s="4" t="s">
        <v>60</v>
      </c>
      <c r="D114" s="4" t="s">
        <v>397</v>
      </c>
      <c r="E114" s="4">
        <v>1</v>
      </c>
      <c r="F114" s="4" t="s">
        <v>440</v>
      </c>
      <c r="G114" s="4">
        <v>1.3</v>
      </c>
      <c r="H114" s="4" t="s">
        <v>445</v>
      </c>
      <c r="I114" s="4" t="s">
        <v>15</v>
      </c>
      <c r="J114" s="4" t="s">
        <v>399</v>
      </c>
      <c r="K114" s="4" t="s">
        <v>16</v>
      </c>
      <c r="L114" s="4" t="s">
        <v>417</v>
      </c>
      <c r="M114" s="4" t="s">
        <v>287</v>
      </c>
      <c r="N114" s="4" t="s">
        <v>17</v>
      </c>
      <c r="O114" s="4">
        <v>8</v>
      </c>
      <c r="P114" s="4" t="s">
        <v>18</v>
      </c>
      <c r="Q114" s="11" t="s">
        <v>326</v>
      </c>
      <c r="R114" s="4" t="s">
        <v>19</v>
      </c>
      <c r="S114" s="4" t="s">
        <v>324</v>
      </c>
      <c r="T114" s="4" t="s">
        <v>20</v>
      </c>
      <c r="U114" s="8">
        <v>1000</v>
      </c>
      <c r="V114" s="8" t="s">
        <v>397</v>
      </c>
      <c r="W114" t="s">
        <v>424</v>
      </c>
      <c r="X114" s="4">
        <v>1331</v>
      </c>
      <c r="Y114" s="4" t="s">
        <v>27</v>
      </c>
      <c r="Z114" s="9">
        <v>1140000</v>
      </c>
    </row>
    <row r="115" spans="1:26" s="4" customFormat="1" hidden="1" x14ac:dyDescent="0.25">
      <c r="A115" s="4" t="s">
        <v>270</v>
      </c>
      <c r="B115" s="4" t="s">
        <v>262</v>
      </c>
      <c r="C115" s="4" t="s">
        <v>60</v>
      </c>
      <c r="D115" s="4" t="s">
        <v>397</v>
      </c>
      <c r="E115" s="4">
        <v>1</v>
      </c>
      <c r="F115" s="4" t="s">
        <v>440</v>
      </c>
      <c r="G115" s="4">
        <v>1.7</v>
      </c>
      <c r="H115" s="4" t="s">
        <v>446</v>
      </c>
      <c r="I115" s="4" t="s">
        <v>44</v>
      </c>
      <c r="J115" s="4" t="s">
        <v>402</v>
      </c>
      <c r="K115" s="4" t="s">
        <v>36</v>
      </c>
      <c r="L115" s="4" t="s">
        <v>420</v>
      </c>
      <c r="M115" s="4" t="s">
        <v>282</v>
      </c>
      <c r="N115" s="4" t="s">
        <v>45</v>
      </c>
      <c r="O115" s="4">
        <v>6</v>
      </c>
      <c r="P115" s="4" t="s">
        <v>46</v>
      </c>
      <c r="Q115" s="11" t="s">
        <v>314</v>
      </c>
      <c r="R115" s="4" t="s">
        <v>132</v>
      </c>
      <c r="S115" s="4" t="s">
        <v>309</v>
      </c>
      <c r="T115" s="4" t="s">
        <v>48</v>
      </c>
      <c r="U115" s="8">
        <v>2000</v>
      </c>
      <c r="V115" s="8" t="s">
        <v>397</v>
      </c>
      <c r="W115" t="s">
        <v>425</v>
      </c>
      <c r="X115" s="4">
        <v>2541</v>
      </c>
      <c r="Y115" s="4" t="s">
        <v>133</v>
      </c>
      <c r="Z115" s="9">
        <v>40000</v>
      </c>
    </row>
    <row r="116" spans="1:26" s="4" customFormat="1" hidden="1" x14ac:dyDescent="0.25">
      <c r="A116" s="4" t="s">
        <v>270</v>
      </c>
      <c r="B116" s="4" t="s">
        <v>262</v>
      </c>
      <c r="C116" s="4" t="s">
        <v>60</v>
      </c>
      <c r="D116" s="4" t="s">
        <v>397</v>
      </c>
      <c r="E116" s="4">
        <v>1</v>
      </c>
      <c r="F116" s="4" t="s">
        <v>440</v>
      </c>
      <c r="G116" s="4">
        <v>1.7</v>
      </c>
      <c r="H116" s="4" t="s">
        <v>446</v>
      </c>
      <c r="I116" s="4" t="s">
        <v>44</v>
      </c>
      <c r="J116" s="4" t="s">
        <v>402</v>
      </c>
      <c r="K116" s="4" t="s">
        <v>36</v>
      </c>
      <c r="L116" s="4" t="s">
        <v>420</v>
      </c>
      <c r="M116" s="4" t="s">
        <v>282</v>
      </c>
      <c r="N116" s="4" t="s">
        <v>45</v>
      </c>
      <c r="O116" s="4">
        <v>6</v>
      </c>
      <c r="P116" s="4" t="s">
        <v>46</v>
      </c>
      <c r="Q116" s="11" t="s">
        <v>314</v>
      </c>
      <c r="R116" s="4" t="s">
        <v>132</v>
      </c>
      <c r="S116" s="4" t="s">
        <v>309</v>
      </c>
      <c r="T116" s="4" t="s">
        <v>48</v>
      </c>
      <c r="U116" s="8">
        <v>2000</v>
      </c>
      <c r="V116" s="8" t="s">
        <v>397</v>
      </c>
      <c r="W116" t="s">
        <v>425</v>
      </c>
      <c r="X116" s="4">
        <v>2911</v>
      </c>
      <c r="Y116" s="4" t="s">
        <v>150</v>
      </c>
      <c r="Z116" s="9">
        <v>50000</v>
      </c>
    </row>
    <row r="117" spans="1:26" s="4" customFormat="1" hidden="1" x14ac:dyDescent="0.25">
      <c r="A117" s="4" t="s">
        <v>270</v>
      </c>
      <c r="B117" s="4" t="s">
        <v>262</v>
      </c>
      <c r="C117" s="4" t="s">
        <v>60</v>
      </c>
      <c r="D117" s="4" t="s">
        <v>397</v>
      </c>
      <c r="E117" s="4">
        <v>2</v>
      </c>
      <c r="F117" s="4" t="s">
        <v>441</v>
      </c>
      <c r="G117" s="4">
        <v>2.2000000000000002</v>
      </c>
      <c r="H117" s="4" t="s">
        <v>448</v>
      </c>
      <c r="I117" s="4" t="s">
        <v>67</v>
      </c>
      <c r="J117" s="4" t="s">
        <v>405</v>
      </c>
      <c r="K117" s="4" t="s">
        <v>36</v>
      </c>
      <c r="L117" s="4" t="s">
        <v>420</v>
      </c>
      <c r="M117" s="4" t="s">
        <v>278</v>
      </c>
      <c r="N117" s="4" t="s">
        <v>68</v>
      </c>
      <c r="O117" s="4">
        <v>5</v>
      </c>
      <c r="P117" s="4" t="s">
        <v>69</v>
      </c>
      <c r="Q117" s="11" t="s">
        <v>385</v>
      </c>
      <c r="R117" s="4" t="s">
        <v>261</v>
      </c>
      <c r="S117" s="4" t="s">
        <v>383</v>
      </c>
      <c r="T117" s="4" t="s">
        <v>71</v>
      </c>
      <c r="U117" s="8">
        <v>3000</v>
      </c>
      <c r="V117" s="8" t="s">
        <v>397</v>
      </c>
      <c r="W117" t="s">
        <v>426</v>
      </c>
      <c r="X117" s="4">
        <v>3391</v>
      </c>
      <c r="Y117" s="4" t="s">
        <v>182</v>
      </c>
      <c r="Z117" s="9">
        <v>1000000</v>
      </c>
    </row>
    <row r="118" spans="1:26" s="4" customFormat="1" hidden="1" x14ac:dyDescent="0.25">
      <c r="A118" s="4" t="s">
        <v>270</v>
      </c>
      <c r="B118" s="4" t="s">
        <v>262</v>
      </c>
      <c r="C118" s="4" t="s">
        <v>60</v>
      </c>
      <c r="D118" s="4" t="s">
        <v>397</v>
      </c>
      <c r="E118" s="4">
        <v>2</v>
      </c>
      <c r="F118" s="4" t="s">
        <v>441</v>
      </c>
      <c r="G118" s="4">
        <v>2.1</v>
      </c>
      <c r="H118" s="4" t="s">
        <v>447</v>
      </c>
      <c r="I118" s="4" t="s">
        <v>62</v>
      </c>
      <c r="J118" s="4" t="s">
        <v>404</v>
      </c>
      <c r="K118" s="4" t="s">
        <v>36</v>
      </c>
      <c r="L118" s="4" t="s">
        <v>420</v>
      </c>
      <c r="M118" s="4" t="s">
        <v>289</v>
      </c>
      <c r="N118" s="4" t="s">
        <v>63</v>
      </c>
      <c r="O118" s="4">
        <v>4</v>
      </c>
      <c r="P118" s="4" t="s">
        <v>64</v>
      </c>
      <c r="Q118" s="11" t="s">
        <v>352</v>
      </c>
      <c r="R118" s="4" t="s">
        <v>65</v>
      </c>
      <c r="S118" s="4" t="s">
        <v>343</v>
      </c>
      <c r="T118" s="4" t="s">
        <v>66</v>
      </c>
      <c r="U118" s="8">
        <v>2000</v>
      </c>
      <c r="V118" s="8" t="s">
        <v>397</v>
      </c>
      <c r="W118" t="s">
        <v>425</v>
      </c>
      <c r="X118" s="4">
        <v>2911</v>
      </c>
      <c r="Y118" s="4" t="s">
        <v>150</v>
      </c>
      <c r="Z118" s="9">
        <v>10000</v>
      </c>
    </row>
    <row r="119" spans="1:26" s="4" customFormat="1" hidden="1" x14ac:dyDescent="0.25">
      <c r="A119" s="4" t="s">
        <v>270</v>
      </c>
      <c r="B119" s="4" t="s">
        <v>262</v>
      </c>
      <c r="C119" s="4" t="s">
        <v>60</v>
      </c>
      <c r="D119" s="4" t="s">
        <v>397</v>
      </c>
      <c r="E119" s="4">
        <v>2</v>
      </c>
      <c r="F119" s="4" t="s">
        <v>441</v>
      </c>
      <c r="G119" s="4">
        <v>2.2000000000000002</v>
      </c>
      <c r="H119" s="4" t="s">
        <v>448</v>
      </c>
      <c r="I119" s="4" t="s">
        <v>67</v>
      </c>
      <c r="J119" s="4" t="s">
        <v>405</v>
      </c>
      <c r="K119" s="4" t="s">
        <v>36</v>
      </c>
      <c r="L119" s="4" t="s">
        <v>420</v>
      </c>
      <c r="M119" s="4" t="s">
        <v>278</v>
      </c>
      <c r="N119" s="4" t="s">
        <v>68</v>
      </c>
      <c r="O119" s="4">
        <v>5</v>
      </c>
      <c r="P119" s="4" t="s">
        <v>69</v>
      </c>
      <c r="Q119" s="11" t="s">
        <v>386</v>
      </c>
      <c r="R119" s="4" t="s">
        <v>261</v>
      </c>
      <c r="S119" s="4" t="s">
        <v>384</v>
      </c>
      <c r="T119" s="4" t="s">
        <v>105</v>
      </c>
      <c r="U119" s="8">
        <v>4000</v>
      </c>
      <c r="V119" s="8" t="s">
        <v>397</v>
      </c>
      <c r="W119" t="s">
        <v>427</v>
      </c>
      <c r="X119" s="4">
        <v>4411</v>
      </c>
      <c r="Y119" s="4" t="s">
        <v>239</v>
      </c>
      <c r="Z119" s="9">
        <v>2000000</v>
      </c>
    </row>
    <row r="120" spans="1:26" s="4" customFormat="1" hidden="1" x14ac:dyDescent="0.25">
      <c r="A120" s="4" t="s">
        <v>270</v>
      </c>
      <c r="B120" s="4" t="s">
        <v>262</v>
      </c>
      <c r="C120" s="4" t="s">
        <v>60</v>
      </c>
      <c r="D120" s="4" t="s">
        <v>397</v>
      </c>
      <c r="E120" s="4">
        <v>2</v>
      </c>
      <c r="F120" s="4" t="s">
        <v>441</v>
      </c>
      <c r="G120" s="4">
        <v>2.1</v>
      </c>
      <c r="H120" s="4" t="s">
        <v>447</v>
      </c>
      <c r="I120" s="4" t="s">
        <v>62</v>
      </c>
      <c r="J120" s="4" t="s">
        <v>404</v>
      </c>
      <c r="K120" s="4" t="s">
        <v>36</v>
      </c>
      <c r="L120" s="4" t="s">
        <v>420</v>
      </c>
      <c r="M120" s="4" t="s">
        <v>289</v>
      </c>
      <c r="N120" s="4" t="s">
        <v>63</v>
      </c>
      <c r="O120" s="4">
        <v>4</v>
      </c>
      <c r="P120" s="4" t="s">
        <v>64</v>
      </c>
      <c r="Q120" s="11" t="s">
        <v>352</v>
      </c>
      <c r="R120" s="4" t="s">
        <v>65</v>
      </c>
      <c r="S120" s="4" t="s">
        <v>343</v>
      </c>
      <c r="T120" s="4" t="s">
        <v>66</v>
      </c>
      <c r="U120" s="8">
        <v>3000</v>
      </c>
      <c r="V120" s="8" t="s">
        <v>397</v>
      </c>
      <c r="W120" t="s">
        <v>426</v>
      </c>
      <c r="X120" s="4">
        <v>3591</v>
      </c>
      <c r="Y120" s="4" t="s">
        <v>196</v>
      </c>
      <c r="Z120" s="9">
        <v>20000</v>
      </c>
    </row>
    <row r="121" spans="1:26" s="4" customFormat="1" hidden="1" x14ac:dyDescent="0.25">
      <c r="A121" s="4" t="s">
        <v>270</v>
      </c>
      <c r="B121" s="4" t="s">
        <v>262</v>
      </c>
      <c r="C121" s="4" t="s">
        <v>60</v>
      </c>
      <c r="D121" s="4" t="s">
        <v>397</v>
      </c>
      <c r="E121" s="4">
        <v>3</v>
      </c>
      <c r="F121" s="4" t="s">
        <v>442</v>
      </c>
      <c r="G121" s="4">
        <v>3.8</v>
      </c>
      <c r="H121" s="4" t="s">
        <v>452</v>
      </c>
      <c r="I121" s="4" t="s">
        <v>51</v>
      </c>
      <c r="J121" s="4" t="s">
        <v>412</v>
      </c>
      <c r="K121" s="4" t="s">
        <v>52</v>
      </c>
      <c r="L121" s="4" t="s">
        <v>414</v>
      </c>
      <c r="M121" s="4" t="s">
        <v>286</v>
      </c>
      <c r="N121" s="4" t="s">
        <v>53</v>
      </c>
      <c r="O121" s="4">
        <v>8</v>
      </c>
      <c r="P121" s="4" t="s">
        <v>18</v>
      </c>
      <c r="Q121" s="11" t="s">
        <v>303</v>
      </c>
      <c r="R121" s="4" t="s">
        <v>54</v>
      </c>
      <c r="S121" s="4" t="s">
        <v>296</v>
      </c>
      <c r="T121" s="4" t="s">
        <v>55</v>
      </c>
      <c r="U121" s="8">
        <v>3000</v>
      </c>
      <c r="V121" s="8" t="s">
        <v>397</v>
      </c>
      <c r="W121" t="s">
        <v>426</v>
      </c>
      <c r="X121" s="4">
        <v>3141</v>
      </c>
      <c r="Y121" s="4" t="s">
        <v>155</v>
      </c>
      <c r="Z121" s="9">
        <v>2000000</v>
      </c>
    </row>
    <row r="122" spans="1:26" s="4" customFormat="1" hidden="1" x14ac:dyDescent="0.25">
      <c r="A122" s="4" t="s">
        <v>270</v>
      </c>
      <c r="B122" s="4" t="s">
        <v>262</v>
      </c>
      <c r="C122" s="4" t="s">
        <v>60</v>
      </c>
      <c r="D122" s="4" t="s">
        <v>397</v>
      </c>
      <c r="E122" s="4">
        <v>1</v>
      </c>
      <c r="F122" s="4" t="s">
        <v>440</v>
      </c>
      <c r="G122" s="4">
        <v>1.3</v>
      </c>
      <c r="H122" s="4" t="s">
        <v>445</v>
      </c>
      <c r="I122" s="4" t="s">
        <v>15</v>
      </c>
      <c r="J122" s="4" t="s">
        <v>399</v>
      </c>
      <c r="K122" s="4" t="s">
        <v>16</v>
      </c>
      <c r="L122" s="4" t="s">
        <v>417</v>
      </c>
      <c r="M122" s="4" t="s">
        <v>287</v>
      </c>
      <c r="N122" s="4" t="s">
        <v>17</v>
      </c>
      <c r="O122" s="4">
        <v>8</v>
      </c>
      <c r="P122" s="4" t="s">
        <v>18</v>
      </c>
      <c r="Q122" s="11" t="s">
        <v>326</v>
      </c>
      <c r="R122" s="4" t="s">
        <v>19</v>
      </c>
      <c r="S122" s="4" t="s">
        <v>324</v>
      </c>
      <c r="T122" s="4" t="s">
        <v>20</v>
      </c>
      <c r="U122" s="8">
        <v>1000</v>
      </c>
      <c r="V122" s="8" t="s">
        <v>397</v>
      </c>
      <c r="W122" t="s">
        <v>424</v>
      </c>
      <c r="X122" s="4">
        <v>1521</v>
      </c>
      <c r="Y122" s="4" t="s">
        <v>34</v>
      </c>
      <c r="Z122" s="9">
        <v>1000000</v>
      </c>
    </row>
    <row r="123" spans="1:26" s="4" customFormat="1" hidden="1" x14ac:dyDescent="0.25">
      <c r="A123" s="4" t="s">
        <v>270</v>
      </c>
      <c r="B123" s="4" t="s">
        <v>262</v>
      </c>
      <c r="C123" s="4" t="s">
        <v>60</v>
      </c>
      <c r="D123" s="4" t="s">
        <v>397</v>
      </c>
      <c r="E123" s="4">
        <v>3</v>
      </c>
      <c r="F123" s="4" t="s">
        <v>442</v>
      </c>
      <c r="G123" s="4">
        <v>3.8</v>
      </c>
      <c r="H123" s="4" t="s">
        <v>452</v>
      </c>
      <c r="I123" s="4" t="s">
        <v>51</v>
      </c>
      <c r="J123" s="4" t="s">
        <v>412</v>
      </c>
      <c r="K123" s="4" t="s">
        <v>52</v>
      </c>
      <c r="L123" s="4" t="s">
        <v>414</v>
      </c>
      <c r="M123" s="4" t="s">
        <v>286</v>
      </c>
      <c r="N123" s="4" t="s">
        <v>53</v>
      </c>
      <c r="O123" s="4">
        <v>8</v>
      </c>
      <c r="P123" s="4" t="s">
        <v>18</v>
      </c>
      <c r="Q123" s="11" t="s">
        <v>304</v>
      </c>
      <c r="R123" s="4" t="s">
        <v>120</v>
      </c>
      <c r="S123" s="4" t="s">
        <v>296</v>
      </c>
      <c r="T123" s="4" t="s">
        <v>55</v>
      </c>
      <c r="U123" s="8">
        <v>3000</v>
      </c>
      <c r="V123" s="8" t="s">
        <v>397</v>
      </c>
      <c r="W123" t="s">
        <v>426</v>
      </c>
      <c r="X123" s="4">
        <v>3391</v>
      </c>
      <c r="Y123" s="4" t="s">
        <v>182</v>
      </c>
      <c r="Z123" s="9">
        <v>2500000</v>
      </c>
    </row>
    <row r="124" spans="1:26" s="4" customFormat="1" hidden="1" x14ac:dyDescent="0.25">
      <c r="A124" s="4" t="s">
        <v>391</v>
      </c>
      <c r="B124" s="4" t="s">
        <v>273</v>
      </c>
      <c r="C124" s="4" t="s">
        <v>393</v>
      </c>
      <c r="D124" s="4" t="s">
        <v>396</v>
      </c>
      <c r="E124" s="4">
        <v>3</v>
      </c>
      <c r="F124" s="4" t="s">
        <v>442</v>
      </c>
      <c r="G124" s="4">
        <v>3.8</v>
      </c>
      <c r="H124" s="4" t="s">
        <v>452</v>
      </c>
      <c r="I124" s="4" t="s">
        <v>51</v>
      </c>
      <c r="J124" s="4" t="s">
        <v>412</v>
      </c>
      <c r="K124" s="4" t="s">
        <v>52</v>
      </c>
      <c r="L124" s="4" t="s">
        <v>414</v>
      </c>
      <c r="M124" s="4" t="s">
        <v>286</v>
      </c>
      <c r="N124" s="4" t="s">
        <v>53</v>
      </c>
      <c r="O124" s="4">
        <v>8</v>
      </c>
      <c r="P124" s="4" t="s">
        <v>18</v>
      </c>
      <c r="Q124" s="11" t="s">
        <v>304</v>
      </c>
      <c r="R124" s="4" t="s">
        <v>120</v>
      </c>
      <c r="S124" s="4" t="s">
        <v>296</v>
      </c>
      <c r="T124" s="4" t="s">
        <v>55</v>
      </c>
      <c r="U124" s="8">
        <v>5000</v>
      </c>
      <c r="V124" s="8" t="s">
        <v>396</v>
      </c>
      <c r="W124" t="s">
        <v>428</v>
      </c>
      <c r="X124" s="4">
        <v>5911</v>
      </c>
      <c r="Y124" s="4" t="s">
        <v>251</v>
      </c>
      <c r="Z124" s="9">
        <v>4950145.990000248</v>
      </c>
    </row>
    <row r="125" spans="1:26" s="4" customFormat="1" hidden="1" x14ac:dyDescent="0.25">
      <c r="A125" s="4" t="s">
        <v>270</v>
      </c>
      <c r="B125" s="4" t="s">
        <v>262</v>
      </c>
      <c r="C125" s="4" t="s">
        <v>60</v>
      </c>
      <c r="D125" s="4" t="s">
        <v>396</v>
      </c>
      <c r="E125" s="4">
        <v>3</v>
      </c>
      <c r="F125" s="4" t="s">
        <v>442</v>
      </c>
      <c r="G125" s="4">
        <v>3.8</v>
      </c>
      <c r="H125" s="4" t="s">
        <v>452</v>
      </c>
      <c r="I125" s="4" t="s">
        <v>51</v>
      </c>
      <c r="J125" s="4" t="s">
        <v>412</v>
      </c>
      <c r="K125" s="4" t="s">
        <v>52</v>
      </c>
      <c r="L125" s="4" t="s">
        <v>414</v>
      </c>
      <c r="M125" s="4" t="s">
        <v>286</v>
      </c>
      <c r="N125" s="4" t="s">
        <v>53</v>
      </c>
      <c r="O125" s="4">
        <v>8</v>
      </c>
      <c r="P125" s="4" t="s">
        <v>18</v>
      </c>
      <c r="Q125" s="11" t="s">
        <v>304</v>
      </c>
      <c r="R125" s="4" t="s">
        <v>120</v>
      </c>
      <c r="S125" s="4" t="s">
        <v>296</v>
      </c>
      <c r="T125" s="4" t="s">
        <v>55</v>
      </c>
      <c r="U125" s="8">
        <v>5000</v>
      </c>
      <c r="V125" s="8" t="s">
        <v>396</v>
      </c>
      <c r="W125" t="s">
        <v>428</v>
      </c>
      <c r="X125" s="4">
        <v>5911</v>
      </c>
      <c r="Y125" s="4" t="s">
        <v>251</v>
      </c>
      <c r="Z125" s="9">
        <v>9849854.0099999998</v>
      </c>
    </row>
    <row r="126" spans="1:26" s="4" customFormat="1" hidden="1" x14ac:dyDescent="0.25">
      <c r="A126" s="4" t="s">
        <v>270</v>
      </c>
      <c r="B126" s="4" t="s">
        <v>262</v>
      </c>
      <c r="C126" s="4" t="s">
        <v>60</v>
      </c>
      <c r="D126" s="4" t="s">
        <v>397</v>
      </c>
      <c r="E126" s="4">
        <v>2</v>
      </c>
      <c r="F126" s="4" t="s">
        <v>441</v>
      </c>
      <c r="G126" s="4">
        <v>2.2000000000000002</v>
      </c>
      <c r="H126" s="4" t="s">
        <v>448</v>
      </c>
      <c r="I126" s="4" t="s">
        <v>67</v>
      </c>
      <c r="J126" s="4" t="s">
        <v>405</v>
      </c>
      <c r="K126" s="4" t="s">
        <v>36</v>
      </c>
      <c r="L126" s="4" t="s">
        <v>420</v>
      </c>
      <c r="M126" s="4" t="s">
        <v>292</v>
      </c>
      <c r="N126" s="4" t="s">
        <v>109</v>
      </c>
      <c r="O126" s="4">
        <v>5</v>
      </c>
      <c r="P126" s="4" t="s">
        <v>69</v>
      </c>
      <c r="Q126" s="11" t="s">
        <v>389</v>
      </c>
      <c r="R126" s="4" t="s">
        <v>70</v>
      </c>
      <c r="S126" s="4" t="s">
        <v>387</v>
      </c>
      <c r="T126" s="4" t="s">
        <v>110</v>
      </c>
      <c r="U126" s="8">
        <v>2000</v>
      </c>
      <c r="V126" s="8" t="s">
        <v>397</v>
      </c>
      <c r="W126" t="s">
        <v>425</v>
      </c>
      <c r="X126" s="4">
        <v>2471</v>
      </c>
      <c r="Y126" s="4" t="s">
        <v>123</v>
      </c>
      <c r="Z126" s="9">
        <v>1500000</v>
      </c>
    </row>
    <row r="127" spans="1:26" s="4" customFormat="1" hidden="1" x14ac:dyDescent="0.25">
      <c r="A127" s="4" t="s">
        <v>270</v>
      </c>
      <c r="B127" s="4" t="s">
        <v>262</v>
      </c>
      <c r="C127" s="4" t="s">
        <v>60</v>
      </c>
      <c r="D127" s="4" t="s">
        <v>397</v>
      </c>
      <c r="E127" s="4">
        <v>1</v>
      </c>
      <c r="F127" s="4" t="s">
        <v>440</v>
      </c>
      <c r="G127" s="4">
        <v>1.7</v>
      </c>
      <c r="H127" s="4" t="s">
        <v>446</v>
      </c>
      <c r="I127" s="4" t="s">
        <v>35</v>
      </c>
      <c r="J127" s="4" t="s">
        <v>401</v>
      </c>
      <c r="K127" s="4" t="s">
        <v>36</v>
      </c>
      <c r="L127" s="4" t="s">
        <v>420</v>
      </c>
      <c r="M127" s="4" t="s">
        <v>277</v>
      </c>
      <c r="N127" s="4" t="s">
        <v>37</v>
      </c>
      <c r="O127" s="4">
        <v>3</v>
      </c>
      <c r="P127" s="4" t="s">
        <v>50</v>
      </c>
      <c r="Q127" s="11" t="s">
        <v>355</v>
      </c>
      <c r="R127" s="4" t="s">
        <v>39</v>
      </c>
      <c r="S127" s="4" t="s">
        <v>353</v>
      </c>
      <c r="T127" s="4" t="s">
        <v>40</v>
      </c>
      <c r="U127" s="8">
        <v>2000</v>
      </c>
      <c r="V127" s="8" t="s">
        <v>397</v>
      </c>
      <c r="W127" t="s">
        <v>425</v>
      </c>
      <c r="X127" s="4">
        <v>2831</v>
      </c>
      <c r="Y127" s="4" t="s">
        <v>149</v>
      </c>
      <c r="Z127" s="9">
        <v>2000000</v>
      </c>
    </row>
    <row r="128" spans="1:26" s="4" customFormat="1" hidden="1" x14ac:dyDescent="0.25">
      <c r="A128" s="4" t="s">
        <v>270</v>
      </c>
      <c r="B128" s="4" t="s">
        <v>262</v>
      </c>
      <c r="C128" s="4" t="s">
        <v>60</v>
      </c>
      <c r="D128" s="4" t="s">
        <v>396</v>
      </c>
      <c r="E128" s="4">
        <v>3</v>
      </c>
      <c r="F128" s="4" t="s">
        <v>442</v>
      </c>
      <c r="G128" s="4">
        <v>3.8</v>
      </c>
      <c r="H128" s="4" t="s">
        <v>452</v>
      </c>
      <c r="I128" s="4" t="s">
        <v>51</v>
      </c>
      <c r="J128" s="4" t="s">
        <v>412</v>
      </c>
      <c r="K128" s="4" t="s">
        <v>52</v>
      </c>
      <c r="L128" s="4" t="s">
        <v>414</v>
      </c>
      <c r="M128" s="4" t="s">
        <v>286</v>
      </c>
      <c r="N128" s="4" t="s">
        <v>53</v>
      </c>
      <c r="O128" s="4">
        <v>8</v>
      </c>
      <c r="P128" s="4" t="s">
        <v>18</v>
      </c>
      <c r="Q128" s="11" t="s">
        <v>304</v>
      </c>
      <c r="R128" s="4" t="s">
        <v>120</v>
      </c>
      <c r="S128" s="4" t="s">
        <v>296</v>
      </c>
      <c r="T128" s="4" t="s">
        <v>55</v>
      </c>
      <c r="U128" s="8">
        <v>5000</v>
      </c>
      <c r="V128" s="8" t="s">
        <v>396</v>
      </c>
      <c r="W128" t="s">
        <v>428</v>
      </c>
      <c r="X128" s="4">
        <v>5971</v>
      </c>
      <c r="Y128" s="4" t="s">
        <v>252</v>
      </c>
      <c r="Z128" s="9">
        <v>1500000</v>
      </c>
    </row>
    <row r="129" spans="1:26" s="4" customFormat="1" hidden="1" x14ac:dyDescent="0.25">
      <c r="A129" s="4" t="s">
        <v>270</v>
      </c>
      <c r="B129" s="4" t="s">
        <v>262</v>
      </c>
      <c r="C129" s="4" t="s">
        <v>60</v>
      </c>
      <c r="D129" s="4" t="s">
        <v>397</v>
      </c>
      <c r="E129" s="4">
        <v>2</v>
      </c>
      <c r="F129" s="4" t="s">
        <v>441</v>
      </c>
      <c r="G129" s="4">
        <v>2.2000000000000002</v>
      </c>
      <c r="H129" s="4" t="s">
        <v>448</v>
      </c>
      <c r="I129" s="4" t="s">
        <v>67</v>
      </c>
      <c r="J129" s="4" t="s">
        <v>405</v>
      </c>
      <c r="K129" s="4" t="s">
        <v>36</v>
      </c>
      <c r="L129" s="4" t="s">
        <v>420</v>
      </c>
      <c r="M129" s="4" t="s">
        <v>292</v>
      </c>
      <c r="N129" s="4" t="s">
        <v>109</v>
      </c>
      <c r="O129" s="4">
        <v>5</v>
      </c>
      <c r="P129" s="4" t="s">
        <v>69</v>
      </c>
      <c r="Q129" s="11" t="s">
        <v>389</v>
      </c>
      <c r="R129" s="4" t="s">
        <v>70</v>
      </c>
      <c r="S129" s="4" t="s">
        <v>387</v>
      </c>
      <c r="T129" s="4" t="s">
        <v>110</v>
      </c>
      <c r="U129" s="8">
        <v>2000</v>
      </c>
      <c r="V129" s="8" t="s">
        <v>397</v>
      </c>
      <c r="W129" t="s">
        <v>425</v>
      </c>
      <c r="X129" s="4">
        <v>2511</v>
      </c>
      <c r="Y129" s="4" t="s">
        <v>127</v>
      </c>
      <c r="Z129" s="9">
        <v>1600000</v>
      </c>
    </row>
    <row r="130" spans="1:26" s="4" customFormat="1" hidden="1" x14ac:dyDescent="0.25">
      <c r="A130" s="4" t="s">
        <v>270</v>
      </c>
      <c r="B130" s="4" t="s">
        <v>262</v>
      </c>
      <c r="C130" s="4" t="s">
        <v>60</v>
      </c>
      <c r="D130" s="4" t="s">
        <v>397</v>
      </c>
      <c r="E130" s="4">
        <v>1</v>
      </c>
      <c r="F130" s="4" t="s">
        <v>440</v>
      </c>
      <c r="G130" s="4">
        <v>1.7</v>
      </c>
      <c r="H130" s="4" t="s">
        <v>446</v>
      </c>
      <c r="I130" s="4" t="s">
        <v>35</v>
      </c>
      <c r="J130" s="4" t="s">
        <v>401</v>
      </c>
      <c r="K130" s="4" t="s">
        <v>36</v>
      </c>
      <c r="L130" s="4" t="s">
        <v>420</v>
      </c>
      <c r="M130" s="4" t="s">
        <v>277</v>
      </c>
      <c r="N130" s="4" t="s">
        <v>37</v>
      </c>
      <c r="O130" s="4">
        <v>3</v>
      </c>
      <c r="P130" s="4" t="s">
        <v>50</v>
      </c>
      <c r="Q130" s="11" t="s">
        <v>355</v>
      </c>
      <c r="R130" s="4" t="s">
        <v>39</v>
      </c>
      <c r="S130" s="4" t="s">
        <v>353</v>
      </c>
      <c r="T130" s="4" t="s">
        <v>40</v>
      </c>
      <c r="U130" s="8">
        <v>3000</v>
      </c>
      <c r="V130" s="8" t="s">
        <v>397</v>
      </c>
      <c r="W130" t="s">
        <v>426</v>
      </c>
      <c r="X130" s="4">
        <v>3341</v>
      </c>
      <c r="Y130" s="4" t="s">
        <v>176</v>
      </c>
      <c r="Z130" s="9">
        <v>5000000</v>
      </c>
    </row>
    <row r="131" spans="1:26" s="4" customFormat="1" hidden="1" x14ac:dyDescent="0.25">
      <c r="A131" s="4" t="s">
        <v>270</v>
      </c>
      <c r="B131" s="4" t="s">
        <v>262</v>
      </c>
      <c r="C131" s="4" t="s">
        <v>60</v>
      </c>
      <c r="D131" s="4" t="s">
        <v>397</v>
      </c>
      <c r="E131" s="4">
        <v>1</v>
      </c>
      <c r="F131" s="4" t="s">
        <v>440</v>
      </c>
      <c r="G131" s="4">
        <v>1.3</v>
      </c>
      <c r="H131" s="4" t="s">
        <v>445</v>
      </c>
      <c r="I131" s="4" t="s">
        <v>15</v>
      </c>
      <c r="J131" s="4" t="s">
        <v>399</v>
      </c>
      <c r="K131" s="4" t="s">
        <v>52</v>
      </c>
      <c r="L131" s="4" t="s">
        <v>414</v>
      </c>
      <c r="M131" s="4" t="s">
        <v>286</v>
      </c>
      <c r="N131" s="4" t="s">
        <v>53</v>
      </c>
      <c r="O131" s="4">
        <v>9</v>
      </c>
      <c r="P131" s="4" t="s">
        <v>82</v>
      </c>
      <c r="Q131" s="11" t="s">
        <v>305</v>
      </c>
      <c r="R131" s="4" t="s">
        <v>83</v>
      </c>
      <c r="S131" s="4" t="s">
        <v>297</v>
      </c>
      <c r="T131" s="4" t="s">
        <v>84</v>
      </c>
      <c r="U131" s="8">
        <v>2000</v>
      </c>
      <c r="V131" s="8" t="s">
        <v>397</v>
      </c>
      <c r="W131" t="s">
        <v>425</v>
      </c>
      <c r="X131" s="4">
        <v>2211</v>
      </c>
      <c r="Y131" s="4" t="s">
        <v>85</v>
      </c>
      <c r="Z131" s="9">
        <v>50000</v>
      </c>
    </row>
    <row r="132" spans="1:26" s="4" customFormat="1" hidden="1" x14ac:dyDescent="0.25">
      <c r="A132" s="4" t="s">
        <v>270</v>
      </c>
      <c r="B132" s="4" t="s">
        <v>262</v>
      </c>
      <c r="C132" s="4" t="s">
        <v>60</v>
      </c>
      <c r="D132" s="4" t="s">
        <v>397</v>
      </c>
      <c r="E132" s="4">
        <v>1</v>
      </c>
      <c r="F132" s="4" t="s">
        <v>440</v>
      </c>
      <c r="G132" s="4">
        <v>1.3</v>
      </c>
      <c r="H132" s="4" t="s">
        <v>445</v>
      </c>
      <c r="I132" s="4" t="s">
        <v>15</v>
      </c>
      <c r="J132" s="4" t="s">
        <v>399</v>
      </c>
      <c r="K132" s="4" t="s">
        <v>52</v>
      </c>
      <c r="L132" s="4" t="s">
        <v>414</v>
      </c>
      <c r="M132" s="4" t="s">
        <v>286</v>
      </c>
      <c r="N132" s="4" t="s">
        <v>53</v>
      </c>
      <c r="O132" s="4">
        <v>9</v>
      </c>
      <c r="P132" s="4" t="s">
        <v>82</v>
      </c>
      <c r="Q132" s="11" t="s">
        <v>305</v>
      </c>
      <c r="R132" s="4" t="s">
        <v>83</v>
      </c>
      <c r="S132" s="4" t="s">
        <v>297</v>
      </c>
      <c r="T132" s="4" t="s">
        <v>84</v>
      </c>
      <c r="U132" s="8">
        <v>3000</v>
      </c>
      <c r="V132" s="8" t="s">
        <v>397</v>
      </c>
      <c r="W132" t="s">
        <v>426</v>
      </c>
      <c r="X132" s="4">
        <v>3291</v>
      </c>
      <c r="Y132" s="4" t="s">
        <v>168</v>
      </c>
      <c r="Z132" s="9">
        <v>200000</v>
      </c>
    </row>
    <row r="133" spans="1:26" s="4" customFormat="1" hidden="1" x14ac:dyDescent="0.25">
      <c r="A133" s="4" t="s">
        <v>270</v>
      </c>
      <c r="B133" s="4" t="s">
        <v>262</v>
      </c>
      <c r="C133" s="4" t="s">
        <v>60</v>
      </c>
      <c r="D133" s="4" t="s">
        <v>397</v>
      </c>
      <c r="E133" s="4">
        <v>1</v>
      </c>
      <c r="F133" s="4" t="s">
        <v>440</v>
      </c>
      <c r="G133" s="4">
        <v>1.3</v>
      </c>
      <c r="H133" s="4" t="s">
        <v>445</v>
      </c>
      <c r="I133" s="4" t="s">
        <v>15</v>
      </c>
      <c r="J133" s="4" t="s">
        <v>399</v>
      </c>
      <c r="K133" s="4" t="s">
        <v>16</v>
      </c>
      <c r="L133" s="4" t="s">
        <v>417</v>
      </c>
      <c r="M133" s="4" t="s">
        <v>285</v>
      </c>
      <c r="N133" s="4" t="s">
        <v>72</v>
      </c>
      <c r="O133" s="4">
        <v>8</v>
      </c>
      <c r="P133" s="4" t="s">
        <v>18</v>
      </c>
      <c r="Q133" s="11" t="s">
        <v>323</v>
      </c>
      <c r="R133" s="4" t="s">
        <v>153</v>
      </c>
      <c r="S133" s="4" t="s">
        <v>321</v>
      </c>
      <c r="T133" s="4" t="s">
        <v>74</v>
      </c>
      <c r="U133" s="8">
        <v>3000</v>
      </c>
      <c r="V133" s="8" t="s">
        <v>397</v>
      </c>
      <c r="W133" t="s">
        <v>426</v>
      </c>
      <c r="X133" s="4">
        <v>3821</v>
      </c>
      <c r="Y133" s="4" t="s">
        <v>204</v>
      </c>
      <c r="Z133" s="9">
        <v>1000000</v>
      </c>
    </row>
    <row r="134" spans="1:26" s="4" customFormat="1" hidden="1" x14ac:dyDescent="0.25">
      <c r="A134" s="4" t="s">
        <v>270</v>
      </c>
      <c r="B134" s="4" t="s">
        <v>262</v>
      </c>
      <c r="C134" s="4" t="s">
        <v>60</v>
      </c>
      <c r="D134" s="4" t="s">
        <v>397</v>
      </c>
      <c r="E134" s="4">
        <v>3</v>
      </c>
      <c r="F134" s="4" t="s">
        <v>442</v>
      </c>
      <c r="G134" s="4">
        <v>3.1</v>
      </c>
      <c r="H134" s="4" t="s">
        <v>451</v>
      </c>
      <c r="I134" s="4" t="s">
        <v>97</v>
      </c>
      <c r="J134" s="4" t="s">
        <v>411</v>
      </c>
      <c r="K134" s="4" t="s">
        <v>52</v>
      </c>
      <c r="L134" s="4" t="s">
        <v>414</v>
      </c>
      <c r="M134" s="4" t="s">
        <v>279</v>
      </c>
      <c r="N134" s="4" t="s">
        <v>98</v>
      </c>
      <c r="O134" s="4">
        <v>7</v>
      </c>
      <c r="P134" s="4" t="s">
        <v>99</v>
      </c>
      <c r="Q134" s="11" t="s">
        <v>361</v>
      </c>
      <c r="R134" s="4" t="s">
        <v>235</v>
      </c>
      <c r="S134" s="4" t="s">
        <v>357</v>
      </c>
      <c r="T134" s="4" t="s">
        <v>130</v>
      </c>
      <c r="U134" s="8">
        <v>4000</v>
      </c>
      <c r="V134" s="8" t="s">
        <v>397</v>
      </c>
      <c r="W134" t="s">
        <v>427</v>
      </c>
      <c r="X134" s="4">
        <v>4311</v>
      </c>
      <c r="Y134" s="4" t="s">
        <v>234</v>
      </c>
      <c r="Z134" s="9">
        <v>2000000</v>
      </c>
    </row>
    <row r="135" spans="1:26" s="4" customFormat="1" hidden="1" x14ac:dyDescent="0.25">
      <c r="A135" s="4" t="s">
        <v>270</v>
      </c>
      <c r="B135" s="4" t="s">
        <v>262</v>
      </c>
      <c r="C135" s="4" t="s">
        <v>60</v>
      </c>
      <c r="D135" s="4" t="s">
        <v>397</v>
      </c>
      <c r="E135" s="4">
        <v>1</v>
      </c>
      <c r="F135" s="4" t="s">
        <v>440</v>
      </c>
      <c r="G135" s="4">
        <v>1.3</v>
      </c>
      <c r="H135" s="4" t="s">
        <v>445</v>
      </c>
      <c r="I135" s="4" t="s">
        <v>15</v>
      </c>
      <c r="J135" s="4" t="s">
        <v>399</v>
      </c>
      <c r="K135" s="4" t="s">
        <v>16</v>
      </c>
      <c r="L135" s="4" t="s">
        <v>417</v>
      </c>
      <c r="M135" s="4" t="s">
        <v>287</v>
      </c>
      <c r="N135" s="4" t="s">
        <v>17</v>
      </c>
      <c r="O135" s="4">
        <v>8</v>
      </c>
      <c r="P135" s="4" t="s">
        <v>18</v>
      </c>
      <c r="Q135" s="11" t="s">
        <v>326</v>
      </c>
      <c r="R135" s="4" t="s">
        <v>19</v>
      </c>
      <c r="S135" s="4" t="s">
        <v>324</v>
      </c>
      <c r="T135" s="4" t="s">
        <v>20</v>
      </c>
      <c r="U135" s="8">
        <v>1000</v>
      </c>
      <c r="V135" s="8" t="s">
        <v>397</v>
      </c>
      <c r="W135" t="s">
        <v>424</v>
      </c>
      <c r="X135" s="4">
        <v>1341</v>
      </c>
      <c r="Y135" s="4" t="s">
        <v>28</v>
      </c>
      <c r="Z135" s="9">
        <v>442876</v>
      </c>
    </row>
    <row r="136" spans="1:26" s="4" customFormat="1" hidden="1" x14ac:dyDescent="0.25">
      <c r="A136" s="4" t="s">
        <v>270</v>
      </c>
      <c r="B136" s="4" t="s">
        <v>262</v>
      </c>
      <c r="C136" s="4" t="s">
        <v>60</v>
      </c>
      <c r="D136" s="4" t="s">
        <v>397</v>
      </c>
      <c r="E136" s="4">
        <v>1</v>
      </c>
      <c r="F136" s="4" t="s">
        <v>440</v>
      </c>
      <c r="G136" s="4">
        <v>1.3</v>
      </c>
      <c r="H136" s="4" t="s">
        <v>445</v>
      </c>
      <c r="I136" s="4" t="s">
        <v>15</v>
      </c>
      <c r="J136" s="4" t="s">
        <v>399</v>
      </c>
      <c r="K136" s="4" t="s">
        <v>16</v>
      </c>
      <c r="L136" s="4" t="s">
        <v>417</v>
      </c>
      <c r="M136" s="4" t="s">
        <v>287</v>
      </c>
      <c r="N136" s="4" t="s">
        <v>17</v>
      </c>
      <c r="O136" s="4">
        <v>8</v>
      </c>
      <c r="P136" s="4" t="s">
        <v>18</v>
      </c>
      <c r="Q136" s="11" t="s">
        <v>326</v>
      </c>
      <c r="R136" s="4" t="s">
        <v>19</v>
      </c>
      <c r="S136" s="4" t="s">
        <v>324</v>
      </c>
      <c r="T136" s="4" t="s">
        <v>20</v>
      </c>
      <c r="U136" s="8">
        <v>1000</v>
      </c>
      <c r="V136" s="8" t="s">
        <v>397</v>
      </c>
      <c r="W136" t="s">
        <v>424</v>
      </c>
      <c r="X136" s="4">
        <v>1231</v>
      </c>
      <c r="Y136" s="4" t="s">
        <v>24</v>
      </c>
      <c r="Z136" s="9">
        <v>26400</v>
      </c>
    </row>
    <row r="137" spans="1:26" s="4" customFormat="1" hidden="1" x14ac:dyDescent="0.25">
      <c r="A137" s="4" t="s">
        <v>270</v>
      </c>
      <c r="B137" s="4" t="s">
        <v>262</v>
      </c>
      <c r="C137" s="4" t="s">
        <v>60</v>
      </c>
      <c r="D137" s="4" t="s">
        <v>397</v>
      </c>
      <c r="E137" s="4">
        <v>2</v>
      </c>
      <c r="F137" s="4" t="s">
        <v>441</v>
      </c>
      <c r="G137" s="4">
        <v>2.2000000000000002</v>
      </c>
      <c r="H137" s="4" t="s">
        <v>448</v>
      </c>
      <c r="I137" s="4" t="s">
        <v>67</v>
      </c>
      <c r="J137" s="4" t="s">
        <v>405</v>
      </c>
      <c r="K137" s="4" t="s">
        <v>36</v>
      </c>
      <c r="L137" s="4" t="s">
        <v>420</v>
      </c>
      <c r="M137" s="4" t="s">
        <v>292</v>
      </c>
      <c r="N137" s="4" t="s">
        <v>109</v>
      </c>
      <c r="O137" s="4">
        <v>5</v>
      </c>
      <c r="P137" s="4" t="s">
        <v>69</v>
      </c>
      <c r="Q137" s="11" t="s">
        <v>389</v>
      </c>
      <c r="R137" s="4" t="s">
        <v>70</v>
      </c>
      <c r="S137" s="4" t="s">
        <v>387</v>
      </c>
      <c r="T137" s="4" t="s">
        <v>110</v>
      </c>
      <c r="U137" s="8">
        <v>3000</v>
      </c>
      <c r="V137" s="8" t="s">
        <v>397</v>
      </c>
      <c r="W137" t="s">
        <v>426</v>
      </c>
      <c r="X137" s="4">
        <v>3111</v>
      </c>
      <c r="Y137" s="4" t="s">
        <v>154</v>
      </c>
      <c r="Z137" s="9">
        <v>180000000</v>
      </c>
    </row>
    <row r="138" spans="1:26" s="4" customFormat="1" hidden="1" x14ac:dyDescent="0.25">
      <c r="A138" s="4" t="s">
        <v>270</v>
      </c>
      <c r="B138" s="4" t="s">
        <v>262</v>
      </c>
      <c r="C138" s="4" t="s">
        <v>60</v>
      </c>
      <c r="D138" s="4" t="s">
        <v>397</v>
      </c>
      <c r="E138" s="4">
        <v>1</v>
      </c>
      <c r="F138" s="4" t="s">
        <v>440</v>
      </c>
      <c r="G138" s="4">
        <v>1.3</v>
      </c>
      <c r="H138" s="4" t="s">
        <v>445</v>
      </c>
      <c r="I138" s="4" t="s">
        <v>15</v>
      </c>
      <c r="J138" s="4" t="s">
        <v>399</v>
      </c>
      <c r="K138" s="4" t="s">
        <v>16</v>
      </c>
      <c r="L138" s="4" t="s">
        <v>417</v>
      </c>
      <c r="M138" s="4" t="s">
        <v>287</v>
      </c>
      <c r="N138" s="4" t="s">
        <v>17</v>
      </c>
      <c r="O138" s="4">
        <v>8</v>
      </c>
      <c r="P138" s="4" t="s">
        <v>18</v>
      </c>
      <c r="Q138" s="11" t="s">
        <v>326</v>
      </c>
      <c r="R138" s="4" t="s">
        <v>19</v>
      </c>
      <c r="S138" s="4" t="s">
        <v>324</v>
      </c>
      <c r="T138" s="4" t="s">
        <v>20</v>
      </c>
      <c r="U138" s="8">
        <v>2000</v>
      </c>
      <c r="V138" s="8" t="s">
        <v>397</v>
      </c>
      <c r="W138" t="s">
        <v>425</v>
      </c>
      <c r="X138" s="4">
        <v>2111</v>
      </c>
      <c r="Y138" s="4" t="s">
        <v>43</v>
      </c>
      <c r="Z138" s="9">
        <v>1300000</v>
      </c>
    </row>
    <row r="139" spans="1:26" s="4" customFormat="1" hidden="1" x14ac:dyDescent="0.25">
      <c r="A139" s="4" t="s">
        <v>270</v>
      </c>
      <c r="B139" s="4" t="s">
        <v>262</v>
      </c>
      <c r="C139" s="4" t="s">
        <v>60</v>
      </c>
      <c r="D139" s="4" t="s">
        <v>397</v>
      </c>
      <c r="E139" s="4">
        <v>1</v>
      </c>
      <c r="F139" s="4" t="s">
        <v>440</v>
      </c>
      <c r="G139" s="4">
        <v>1.3</v>
      </c>
      <c r="H139" s="4" t="s">
        <v>445</v>
      </c>
      <c r="I139" s="4" t="s">
        <v>15</v>
      </c>
      <c r="J139" s="4" t="s">
        <v>399</v>
      </c>
      <c r="K139" s="4" t="s">
        <v>16</v>
      </c>
      <c r="L139" s="4" t="s">
        <v>417</v>
      </c>
      <c r="M139" s="4" t="s">
        <v>285</v>
      </c>
      <c r="N139" s="4" t="s">
        <v>72</v>
      </c>
      <c r="O139" s="4">
        <v>8</v>
      </c>
      <c r="P139" s="4" t="s">
        <v>18</v>
      </c>
      <c r="Q139" s="11" t="s">
        <v>323</v>
      </c>
      <c r="R139" s="4" t="s">
        <v>153</v>
      </c>
      <c r="S139" s="4" t="s">
        <v>321</v>
      </c>
      <c r="T139" s="4" t="s">
        <v>74</v>
      </c>
      <c r="U139" s="8">
        <v>3000</v>
      </c>
      <c r="V139" s="8" t="s">
        <v>397</v>
      </c>
      <c r="W139" t="s">
        <v>426</v>
      </c>
      <c r="X139" s="4">
        <v>3942</v>
      </c>
      <c r="Y139" s="4" t="s">
        <v>208</v>
      </c>
      <c r="Z139" s="9">
        <v>300000</v>
      </c>
    </row>
    <row r="140" spans="1:26" s="4" customFormat="1" hidden="1" x14ac:dyDescent="0.25">
      <c r="A140" s="4" t="s">
        <v>270</v>
      </c>
      <c r="B140" s="4" t="s">
        <v>262</v>
      </c>
      <c r="C140" s="4" t="s">
        <v>60</v>
      </c>
      <c r="D140" s="4" t="s">
        <v>397</v>
      </c>
      <c r="E140" s="4">
        <v>1</v>
      </c>
      <c r="F140" s="4" t="s">
        <v>440</v>
      </c>
      <c r="G140" s="4">
        <v>1.3</v>
      </c>
      <c r="H140" s="4" t="s">
        <v>445</v>
      </c>
      <c r="I140" s="4" t="s">
        <v>15</v>
      </c>
      <c r="J140" s="4" t="s">
        <v>399</v>
      </c>
      <c r="K140" s="4" t="s">
        <v>16</v>
      </c>
      <c r="L140" s="4" t="s">
        <v>417</v>
      </c>
      <c r="M140" s="4" t="s">
        <v>285</v>
      </c>
      <c r="N140" s="4" t="s">
        <v>72</v>
      </c>
      <c r="O140" s="4">
        <v>8</v>
      </c>
      <c r="P140" s="4" t="s">
        <v>18</v>
      </c>
      <c r="Q140" s="11" t="s">
        <v>323</v>
      </c>
      <c r="R140" s="4" t="s">
        <v>153</v>
      </c>
      <c r="S140" s="4" t="s">
        <v>321</v>
      </c>
      <c r="T140" s="4" t="s">
        <v>74</v>
      </c>
      <c r="U140" s="8">
        <v>3000</v>
      </c>
      <c r="V140" s="8" t="s">
        <v>397</v>
      </c>
      <c r="W140" t="s">
        <v>426</v>
      </c>
      <c r="X140" s="4">
        <v>3951</v>
      </c>
      <c r="Y140" s="4" t="s">
        <v>209</v>
      </c>
      <c r="Z140" s="9">
        <v>300000</v>
      </c>
    </row>
    <row r="141" spans="1:26" s="4" customFormat="1" hidden="1" x14ac:dyDescent="0.25">
      <c r="A141" s="4" t="s">
        <v>270</v>
      </c>
      <c r="B141" s="4" t="s">
        <v>262</v>
      </c>
      <c r="C141" s="4" t="s">
        <v>60</v>
      </c>
      <c r="D141" s="4" t="s">
        <v>397</v>
      </c>
      <c r="E141" s="4">
        <v>1</v>
      </c>
      <c r="F141" s="4" t="s">
        <v>440</v>
      </c>
      <c r="G141" s="4">
        <v>1.3</v>
      </c>
      <c r="H141" s="4" t="s">
        <v>445</v>
      </c>
      <c r="I141" s="4" t="s">
        <v>15</v>
      </c>
      <c r="J141" s="4" t="s">
        <v>399</v>
      </c>
      <c r="K141" s="4" t="s">
        <v>16</v>
      </c>
      <c r="L141" s="4" t="s">
        <v>417</v>
      </c>
      <c r="M141" s="4" t="s">
        <v>287</v>
      </c>
      <c r="N141" s="4" t="s">
        <v>17</v>
      </c>
      <c r="O141" s="4">
        <v>8</v>
      </c>
      <c r="P141" s="4" t="s">
        <v>18</v>
      </c>
      <c r="Q141" s="11" t="s">
        <v>326</v>
      </c>
      <c r="R141" s="4" t="s">
        <v>19</v>
      </c>
      <c r="S141" s="4" t="s">
        <v>324</v>
      </c>
      <c r="T141" s="4" t="s">
        <v>20</v>
      </c>
      <c r="U141" s="8">
        <v>3000</v>
      </c>
      <c r="V141" s="8" t="s">
        <v>397</v>
      </c>
      <c r="W141" t="s">
        <v>426</v>
      </c>
      <c r="X141" s="4">
        <v>3291</v>
      </c>
      <c r="Y141" s="4" t="s">
        <v>168</v>
      </c>
      <c r="Z141" s="9">
        <v>100000</v>
      </c>
    </row>
    <row r="142" spans="1:26" s="4" customFormat="1" hidden="1" x14ac:dyDescent="0.25">
      <c r="A142" s="4" t="s">
        <v>270</v>
      </c>
      <c r="B142" s="4" t="s">
        <v>262</v>
      </c>
      <c r="C142" s="4" t="s">
        <v>60</v>
      </c>
      <c r="D142" s="4" t="s">
        <v>397</v>
      </c>
      <c r="E142" s="4">
        <v>1</v>
      </c>
      <c r="F142" s="4" t="s">
        <v>440</v>
      </c>
      <c r="G142" s="4">
        <v>1.7</v>
      </c>
      <c r="H142" s="4" t="s">
        <v>446</v>
      </c>
      <c r="I142" s="4" t="s">
        <v>35</v>
      </c>
      <c r="J142" s="4" t="s">
        <v>401</v>
      </c>
      <c r="K142" s="4" t="s">
        <v>36</v>
      </c>
      <c r="L142" s="4" t="s">
        <v>420</v>
      </c>
      <c r="M142" s="4" t="s">
        <v>277</v>
      </c>
      <c r="N142" s="4" t="s">
        <v>37</v>
      </c>
      <c r="O142" s="4">
        <v>3</v>
      </c>
      <c r="P142" s="4" t="s">
        <v>50</v>
      </c>
      <c r="Q142" s="11" t="s">
        <v>355</v>
      </c>
      <c r="R142" s="4" t="s">
        <v>39</v>
      </c>
      <c r="S142" s="4" t="s">
        <v>353</v>
      </c>
      <c r="T142" s="4" t="s">
        <v>40</v>
      </c>
      <c r="U142" s="8">
        <v>3000</v>
      </c>
      <c r="V142" s="8" t="s">
        <v>397</v>
      </c>
      <c r="W142" t="s">
        <v>426</v>
      </c>
      <c r="X142" s="4">
        <v>3962</v>
      </c>
      <c r="Y142" s="4" t="s">
        <v>210</v>
      </c>
      <c r="Z142" s="9">
        <v>120000</v>
      </c>
    </row>
    <row r="143" spans="1:26" s="4" customFormat="1" hidden="1" x14ac:dyDescent="0.25">
      <c r="A143" s="4" t="s">
        <v>270</v>
      </c>
      <c r="B143" s="4" t="s">
        <v>262</v>
      </c>
      <c r="C143" s="4" t="s">
        <v>60</v>
      </c>
      <c r="D143" s="4" t="s">
        <v>397</v>
      </c>
      <c r="E143" s="4">
        <v>2</v>
      </c>
      <c r="F143" s="4" t="s">
        <v>441</v>
      </c>
      <c r="G143" s="4">
        <v>2.2000000000000002</v>
      </c>
      <c r="H143" s="4" t="s">
        <v>448</v>
      </c>
      <c r="I143" s="4" t="s">
        <v>67</v>
      </c>
      <c r="J143" s="4" t="s">
        <v>405</v>
      </c>
      <c r="K143" s="4" t="s">
        <v>36</v>
      </c>
      <c r="L143" s="4" t="s">
        <v>420</v>
      </c>
      <c r="M143" s="4" t="s">
        <v>292</v>
      </c>
      <c r="N143" s="4" t="s">
        <v>109</v>
      </c>
      <c r="O143" s="4">
        <v>5</v>
      </c>
      <c r="P143" s="4" t="s">
        <v>69</v>
      </c>
      <c r="Q143" s="11" t="s">
        <v>389</v>
      </c>
      <c r="R143" s="4" t="s">
        <v>70</v>
      </c>
      <c r="S143" s="4" t="s">
        <v>387</v>
      </c>
      <c r="T143" s="4" t="s">
        <v>110</v>
      </c>
      <c r="U143" s="8">
        <v>3000</v>
      </c>
      <c r="V143" s="8" t="s">
        <v>397</v>
      </c>
      <c r="W143" t="s">
        <v>426</v>
      </c>
      <c r="X143" s="4">
        <v>3261</v>
      </c>
      <c r="Y143" s="4" t="s">
        <v>167</v>
      </c>
      <c r="Z143" s="9">
        <v>30000000</v>
      </c>
    </row>
    <row r="144" spans="1:26" s="4" customFormat="1" hidden="1" x14ac:dyDescent="0.25">
      <c r="A144" s="4" t="s">
        <v>270</v>
      </c>
      <c r="B144" s="4" t="s">
        <v>262</v>
      </c>
      <c r="C144" s="4" t="s">
        <v>60</v>
      </c>
      <c r="D144" s="4" t="s">
        <v>397</v>
      </c>
      <c r="E144" s="4">
        <v>1</v>
      </c>
      <c r="F144" s="4" t="s">
        <v>440</v>
      </c>
      <c r="G144" s="4">
        <v>1.3</v>
      </c>
      <c r="H144" s="4" t="s">
        <v>445</v>
      </c>
      <c r="I144" s="4" t="s">
        <v>15</v>
      </c>
      <c r="J144" s="4" t="s">
        <v>399</v>
      </c>
      <c r="K144" s="4" t="s">
        <v>16</v>
      </c>
      <c r="L144" s="4" t="s">
        <v>417</v>
      </c>
      <c r="M144" s="4" t="s">
        <v>285</v>
      </c>
      <c r="N144" s="4" t="s">
        <v>72</v>
      </c>
      <c r="O144" s="4">
        <v>8</v>
      </c>
      <c r="P144" s="4" t="s">
        <v>18</v>
      </c>
      <c r="Q144" s="11" t="s">
        <v>323</v>
      </c>
      <c r="R144" s="4" t="s">
        <v>153</v>
      </c>
      <c r="S144" s="4" t="s">
        <v>321</v>
      </c>
      <c r="T144" s="4" t="s">
        <v>74</v>
      </c>
      <c r="U144" s="8">
        <v>4000</v>
      </c>
      <c r="V144" s="8" t="s">
        <v>397</v>
      </c>
      <c r="W144" t="s">
        <v>427</v>
      </c>
      <c r="X144" s="4">
        <v>4211</v>
      </c>
      <c r="Y144" s="4" t="s">
        <v>211</v>
      </c>
      <c r="Z144" s="9">
        <v>2200000</v>
      </c>
    </row>
    <row r="145" spans="1:26" s="4" customFormat="1" hidden="1" x14ac:dyDescent="0.25">
      <c r="A145" s="4" t="s">
        <v>270</v>
      </c>
      <c r="B145" s="4" t="s">
        <v>262</v>
      </c>
      <c r="C145" s="4" t="s">
        <v>60</v>
      </c>
      <c r="D145" s="4" t="s">
        <v>397</v>
      </c>
      <c r="E145" s="4">
        <v>2</v>
      </c>
      <c r="F145" s="4" t="s">
        <v>441</v>
      </c>
      <c r="G145" s="4">
        <v>2.2000000000000002</v>
      </c>
      <c r="H145" s="4" t="s">
        <v>448</v>
      </c>
      <c r="I145" s="4" t="s">
        <v>67</v>
      </c>
      <c r="J145" s="4" t="s">
        <v>405</v>
      </c>
      <c r="K145" s="4" t="s">
        <v>36</v>
      </c>
      <c r="L145" s="4" t="s">
        <v>420</v>
      </c>
      <c r="M145" s="4" t="s">
        <v>292</v>
      </c>
      <c r="N145" s="4" t="s">
        <v>109</v>
      </c>
      <c r="O145" s="4">
        <v>5</v>
      </c>
      <c r="P145" s="4" t="s">
        <v>69</v>
      </c>
      <c r="Q145" s="11" t="s">
        <v>389</v>
      </c>
      <c r="R145" s="4" t="s">
        <v>70</v>
      </c>
      <c r="S145" s="4" t="s">
        <v>387</v>
      </c>
      <c r="T145" s="4" t="s">
        <v>110</v>
      </c>
      <c r="U145" s="8">
        <v>3000</v>
      </c>
      <c r="V145" s="8" t="s">
        <v>397</v>
      </c>
      <c r="W145" t="s">
        <v>426</v>
      </c>
      <c r="X145" s="4">
        <v>3321</v>
      </c>
      <c r="Y145" s="4" t="s">
        <v>172</v>
      </c>
      <c r="Z145" s="9">
        <v>6900000</v>
      </c>
    </row>
    <row r="146" spans="1:26" s="4" customFormat="1" hidden="1" x14ac:dyDescent="0.25">
      <c r="A146" s="4" t="s">
        <v>270</v>
      </c>
      <c r="B146" s="4" t="s">
        <v>262</v>
      </c>
      <c r="C146" s="4" t="s">
        <v>60</v>
      </c>
      <c r="D146" s="4" t="s">
        <v>397</v>
      </c>
      <c r="E146" s="4">
        <v>2</v>
      </c>
      <c r="F146" s="4" t="s">
        <v>441</v>
      </c>
      <c r="G146" s="4">
        <v>2.2000000000000002</v>
      </c>
      <c r="H146" s="4" t="s">
        <v>448</v>
      </c>
      <c r="I146" s="4" t="s">
        <v>67</v>
      </c>
      <c r="J146" s="4" t="s">
        <v>405</v>
      </c>
      <c r="K146" s="4" t="s">
        <v>36</v>
      </c>
      <c r="L146" s="4" t="s">
        <v>420</v>
      </c>
      <c r="M146" s="4" t="s">
        <v>292</v>
      </c>
      <c r="N146" s="4" t="s">
        <v>109</v>
      </c>
      <c r="O146" s="4">
        <v>5</v>
      </c>
      <c r="P146" s="4" t="s">
        <v>69</v>
      </c>
      <c r="Q146" s="11" t="s">
        <v>389</v>
      </c>
      <c r="R146" s="4" t="s">
        <v>70</v>
      </c>
      <c r="S146" s="4" t="s">
        <v>387</v>
      </c>
      <c r="T146" s="4" t="s">
        <v>110</v>
      </c>
      <c r="U146" s="8">
        <v>3000</v>
      </c>
      <c r="V146" s="8" t="s">
        <v>397</v>
      </c>
      <c r="W146" t="s">
        <v>426</v>
      </c>
      <c r="X146" s="4">
        <v>3381</v>
      </c>
      <c r="Y146" s="4" t="s">
        <v>181</v>
      </c>
      <c r="Z146" s="9">
        <v>30000000</v>
      </c>
    </row>
    <row r="147" spans="1:26" s="4" customFormat="1" hidden="1" x14ac:dyDescent="0.25">
      <c r="A147" s="4" t="s">
        <v>270</v>
      </c>
      <c r="B147" s="4" t="s">
        <v>262</v>
      </c>
      <c r="C147" s="4" t="s">
        <v>60</v>
      </c>
      <c r="D147" s="4" t="s">
        <v>397</v>
      </c>
      <c r="E147" s="4">
        <v>2</v>
      </c>
      <c r="F147" s="4" t="s">
        <v>441</v>
      </c>
      <c r="G147" s="4">
        <v>2.4</v>
      </c>
      <c r="H147" s="4" t="s">
        <v>449</v>
      </c>
      <c r="I147" s="4" t="s">
        <v>220</v>
      </c>
      <c r="J147" s="4" t="s">
        <v>407</v>
      </c>
      <c r="K147" s="4" t="s">
        <v>36</v>
      </c>
      <c r="L147" s="4" t="s">
        <v>420</v>
      </c>
      <c r="M147" s="4" t="s">
        <v>290</v>
      </c>
      <c r="N147" s="4" t="s">
        <v>221</v>
      </c>
      <c r="O147" s="4">
        <v>9</v>
      </c>
      <c r="P147" s="4" t="s">
        <v>82</v>
      </c>
      <c r="Q147" s="11" t="s">
        <v>366</v>
      </c>
      <c r="R147" s="4" t="s">
        <v>222</v>
      </c>
      <c r="S147" s="4" t="s">
        <v>365</v>
      </c>
      <c r="T147" s="4" t="s">
        <v>221</v>
      </c>
      <c r="U147" s="8">
        <v>4000</v>
      </c>
      <c r="V147" s="8" t="s">
        <v>397</v>
      </c>
      <c r="W147" t="s">
        <v>427</v>
      </c>
      <c r="X147" s="4">
        <v>4211</v>
      </c>
      <c r="Y147" s="4" t="s">
        <v>211</v>
      </c>
      <c r="Z147" s="9">
        <v>30000000</v>
      </c>
    </row>
    <row r="148" spans="1:26" s="4" customFormat="1" hidden="1" x14ac:dyDescent="0.25">
      <c r="A148" s="4" t="s">
        <v>270</v>
      </c>
      <c r="B148" s="4" t="s">
        <v>262</v>
      </c>
      <c r="C148" s="4" t="s">
        <v>60</v>
      </c>
      <c r="D148" s="4" t="s">
        <v>397</v>
      </c>
      <c r="E148" s="4">
        <v>2</v>
      </c>
      <c r="F148" s="4" t="s">
        <v>441</v>
      </c>
      <c r="G148" s="4">
        <v>2.2000000000000002</v>
      </c>
      <c r="H148" s="4" t="s">
        <v>448</v>
      </c>
      <c r="I148" s="4" t="s">
        <v>67</v>
      </c>
      <c r="J148" s="4" t="s">
        <v>405</v>
      </c>
      <c r="K148" s="4" t="s">
        <v>36</v>
      </c>
      <c r="L148" s="4" t="s">
        <v>420</v>
      </c>
      <c r="M148" s="4" t="s">
        <v>292</v>
      </c>
      <c r="N148" s="4" t="s">
        <v>109</v>
      </c>
      <c r="O148" s="4">
        <v>5</v>
      </c>
      <c r="P148" s="4" t="s">
        <v>69</v>
      </c>
      <c r="Q148" s="11" t="s">
        <v>389</v>
      </c>
      <c r="R148" s="4" t="s">
        <v>70</v>
      </c>
      <c r="S148" s="4" t="s">
        <v>387</v>
      </c>
      <c r="T148" s="4" t="s">
        <v>110</v>
      </c>
      <c r="U148" s="8">
        <v>3000</v>
      </c>
      <c r="V148" s="8" t="s">
        <v>397</v>
      </c>
      <c r="W148" t="s">
        <v>426</v>
      </c>
      <c r="X148" s="4">
        <v>3571</v>
      </c>
      <c r="Y148" s="4" t="s">
        <v>193</v>
      </c>
      <c r="Z148" s="9">
        <v>60000000</v>
      </c>
    </row>
    <row r="149" spans="1:26" s="4" customFormat="1" hidden="1" x14ac:dyDescent="0.25">
      <c r="A149" s="4" t="s">
        <v>270</v>
      </c>
      <c r="B149" s="4" t="s">
        <v>262</v>
      </c>
      <c r="C149" s="4" t="s">
        <v>60</v>
      </c>
      <c r="D149" s="4" t="s">
        <v>397</v>
      </c>
      <c r="E149" s="4">
        <v>2</v>
      </c>
      <c r="F149" s="4" t="s">
        <v>441</v>
      </c>
      <c r="G149" s="4">
        <v>2.2000000000000002</v>
      </c>
      <c r="H149" s="4" t="s">
        <v>448</v>
      </c>
      <c r="I149" s="4" t="s">
        <v>67</v>
      </c>
      <c r="J149" s="4" t="s">
        <v>405</v>
      </c>
      <c r="K149" s="4" t="s">
        <v>36</v>
      </c>
      <c r="L149" s="4" t="s">
        <v>420</v>
      </c>
      <c r="M149" s="4" t="s">
        <v>292</v>
      </c>
      <c r="N149" s="4" t="s">
        <v>109</v>
      </c>
      <c r="O149" s="4">
        <v>5</v>
      </c>
      <c r="P149" s="4" t="s">
        <v>69</v>
      </c>
      <c r="Q149" s="11" t="s">
        <v>389</v>
      </c>
      <c r="R149" s="4" t="s">
        <v>70</v>
      </c>
      <c r="S149" s="4" t="s">
        <v>387</v>
      </c>
      <c r="T149" s="4" t="s">
        <v>110</v>
      </c>
      <c r="U149" s="8">
        <v>3000</v>
      </c>
      <c r="V149" s="8" t="s">
        <v>397</v>
      </c>
      <c r="W149" t="s">
        <v>426</v>
      </c>
      <c r="X149" s="4">
        <v>3922</v>
      </c>
      <c r="Y149" s="4" t="s">
        <v>206</v>
      </c>
      <c r="Z149" s="9">
        <v>6500000</v>
      </c>
    </row>
    <row r="150" spans="1:26" s="4" customFormat="1" hidden="1" x14ac:dyDescent="0.25">
      <c r="A150" s="4" t="s">
        <v>270</v>
      </c>
      <c r="B150" s="4" t="s">
        <v>262</v>
      </c>
      <c r="C150" s="4" t="s">
        <v>60</v>
      </c>
      <c r="D150" s="4" t="s">
        <v>397</v>
      </c>
      <c r="E150" s="4">
        <v>1</v>
      </c>
      <c r="F150" s="4" t="s">
        <v>440</v>
      </c>
      <c r="G150" s="4">
        <v>1.3</v>
      </c>
      <c r="H150" s="4" t="s">
        <v>445</v>
      </c>
      <c r="I150" s="4" t="s">
        <v>15</v>
      </c>
      <c r="J150" s="4" t="s">
        <v>399</v>
      </c>
      <c r="K150" s="4" t="s">
        <v>145</v>
      </c>
      <c r="L150" s="4" t="s">
        <v>416</v>
      </c>
      <c r="M150" s="4" t="s">
        <v>292</v>
      </c>
      <c r="N150" s="4" t="s">
        <v>109</v>
      </c>
      <c r="O150" s="4">
        <v>2</v>
      </c>
      <c r="P150" s="4" t="s">
        <v>58</v>
      </c>
      <c r="Q150" s="11" t="s">
        <v>390</v>
      </c>
      <c r="R150" s="4" t="s">
        <v>146</v>
      </c>
      <c r="S150" s="4" t="s">
        <v>388</v>
      </c>
      <c r="T150" s="4" t="s">
        <v>147</v>
      </c>
      <c r="U150" s="8">
        <v>3000</v>
      </c>
      <c r="V150" s="8" t="s">
        <v>397</v>
      </c>
      <c r="W150" t="s">
        <v>426</v>
      </c>
      <c r="X150" s="4">
        <v>3711</v>
      </c>
      <c r="Y150" s="4" t="s">
        <v>201</v>
      </c>
      <c r="Z150" s="9">
        <v>5000</v>
      </c>
    </row>
    <row r="151" spans="1:26" s="4" customFormat="1" hidden="1" x14ac:dyDescent="0.25">
      <c r="A151" s="4" t="s">
        <v>270</v>
      </c>
      <c r="B151" s="4" t="s">
        <v>262</v>
      </c>
      <c r="C151" s="4" t="s">
        <v>60</v>
      </c>
      <c r="D151" s="4" t="s">
        <v>397</v>
      </c>
      <c r="E151" s="4">
        <v>1</v>
      </c>
      <c r="F151" s="4" t="s">
        <v>440</v>
      </c>
      <c r="G151" s="4">
        <v>1.3</v>
      </c>
      <c r="H151" s="4" t="s">
        <v>445</v>
      </c>
      <c r="I151" s="4" t="s">
        <v>15</v>
      </c>
      <c r="J151" s="4" t="s">
        <v>399</v>
      </c>
      <c r="K151" s="4" t="s">
        <v>16</v>
      </c>
      <c r="L151" s="4" t="s">
        <v>417</v>
      </c>
      <c r="M151" s="4" t="s">
        <v>285</v>
      </c>
      <c r="N151" s="4" t="s">
        <v>72</v>
      </c>
      <c r="O151" s="4">
        <v>8</v>
      </c>
      <c r="P151" s="4" t="s">
        <v>18</v>
      </c>
      <c r="Q151" s="11" t="s">
        <v>323</v>
      </c>
      <c r="R151" s="4" t="s">
        <v>153</v>
      </c>
      <c r="S151" s="4" t="s">
        <v>321</v>
      </c>
      <c r="T151" s="4" t="s">
        <v>74</v>
      </c>
      <c r="U151" s="8">
        <v>4000</v>
      </c>
      <c r="V151" s="8" t="s">
        <v>397</v>
      </c>
      <c r="W151" t="s">
        <v>427</v>
      </c>
      <c r="X151" s="4">
        <v>4251</v>
      </c>
      <c r="Y151" s="4" t="s">
        <v>233</v>
      </c>
      <c r="Z151" s="9">
        <v>3000000</v>
      </c>
    </row>
    <row r="152" spans="1:26" s="4" customFormat="1" hidden="1" x14ac:dyDescent="0.25">
      <c r="A152" s="4" t="s">
        <v>270</v>
      </c>
      <c r="B152" s="4" t="s">
        <v>262</v>
      </c>
      <c r="C152" s="4" t="s">
        <v>60</v>
      </c>
      <c r="D152" s="4" t="s">
        <v>397</v>
      </c>
      <c r="E152" s="4">
        <v>3</v>
      </c>
      <c r="F152" s="4" t="s">
        <v>442</v>
      </c>
      <c r="G152" s="4">
        <v>3.1</v>
      </c>
      <c r="H152" s="4" t="s">
        <v>451</v>
      </c>
      <c r="I152" s="4" t="s">
        <v>97</v>
      </c>
      <c r="J152" s="4" t="s">
        <v>411</v>
      </c>
      <c r="K152" s="4" t="s">
        <v>52</v>
      </c>
      <c r="L152" s="4" t="s">
        <v>414</v>
      </c>
      <c r="M152" s="4" t="s">
        <v>279</v>
      </c>
      <c r="N152" s="4" t="s">
        <v>98</v>
      </c>
      <c r="O152" s="4">
        <v>7</v>
      </c>
      <c r="P152" s="4" t="s">
        <v>99</v>
      </c>
      <c r="Q152" s="11" t="s">
        <v>362</v>
      </c>
      <c r="R152" s="4" t="s">
        <v>236</v>
      </c>
      <c r="S152" s="4" t="s">
        <v>357</v>
      </c>
      <c r="T152" s="4" t="s">
        <v>130</v>
      </c>
      <c r="U152" s="8">
        <v>4000</v>
      </c>
      <c r="V152" s="8" t="s">
        <v>397</v>
      </c>
      <c r="W152" t="s">
        <v>427</v>
      </c>
      <c r="X152" s="4">
        <v>4311</v>
      </c>
      <c r="Y152" s="4" t="s">
        <v>234</v>
      </c>
      <c r="Z152" s="9">
        <v>100000</v>
      </c>
    </row>
    <row r="153" spans="1:26" s="4" customFormat="1" hidden="1" x14ac:dyDescent="0.25">
      <c r="A153" s="4" t="s">
        <v>270</v>
      </c>
      <c r="B153" s="4" t="s">
        <v>262</v>
      </c>
      <c r="C153" s="4" t="s">
        <v>60</v>
      </c>
      <c r="D153" s="4" t="s">
        <v>397</v>
      </c>
      <c r="E153" s="4">
        <v>3</v>
      </c>
      <c r="F153" s="4" t="s">
        <v>442</v>
      </c>
      <c r="G153" s="4">
        <v>3.1</v>
      </c>
      <c r="H153" s="4" t="s">
        <v>451</v>
      </c>
      <c r="I153" s="4" t="s">
        <v>97</v>
      </c>
      <c r="J153" s="4" t="s">
        <v>411</v>
      </c>
      <c r="K153" s="4" t="s">
        <v>52</v>
      </c>
      <c r="L153" s="4" t="s">
        <v>414</v>
      </c>
      <c r="M153" s="4" t="s">
        <v>279</v>
      </c>
      <c r="N153" s="4" t="s">
        <v>98</v>
      </c>
      <c r="O153" s="4">
        <v>7</v>
      </c>
      <c r="P153" s="4" t="s">
        <v>99</v>
      </c>
      <c r="Q153" s="11" t="s">
        <v>363</v>
      </c>
      <c r="R153" s="4" t="s">
        <v>129</v>
      </c>
      <c r="S153" s="4" t="s">
        <v>357</v>
      </c>
      <c r="T153" s="4" t="s">
        <v>130</v>
      </c>
      <c r="U153" s="8">
        <v>2000</v>
      </c>
      <c r="V153" s="8" t="s">
        <v>397</v>
      </c>
      <c r="W153" t="s">
        <v>425</v>
      </c>
      <c r="X153" s="4">
        <v>2521</v>
      </c>
      <c r="Y153" s="4" t="s">
        <v>128</v>
      </c>
      <c r="Z153" s="9">
        <v>330000</v>
      </c>
    </row>
    <row r="154" spans="1:26" s="4" customFormat="1" hidden="1" x14ac:dyDescent="0.25">
      <c r="A154" s="4" t="s">
        <v>270</v>
      </c>
      <c r="B154" s="4" t="s">
        <v>262</v>
      </c>
      <c r="C154" s="4" t="s">
        <v>60</v>
      </c>
      <c r="D154" s="4" t="s">
        <v>397</v>
      </c>
      <c r="E154" s="4">
        <v>1</v>
      </c>
      <c r="F154" s="4" t="s">
        <v>440</v>
      </c>
      <c r="G154" s="4">
        <v>1.7</v>
      </c>
      <c r="H154" s="4" t="s">
        <v>446</v>
      </c>
      <c r="I154" s="4" t="s">
        <v>35</v>
      </c>
      <c r="J154" s="4" t="s">
        <v>401</v>
      </c>
      <c r="K154" s="4" t="s">
        <v>52</v>
      </c>
      <c r="L154" s="4" t="s">
        <v>414</v>
      </c>
      <c r="M154" s="4" t="s">
        <v>279</v>
      </c>
      <c r="N154" s="4" t="s">
        <v>98</v>
      </c>
      <c r="O154" s="4">
        <v>7</v>
      </c>
      <c r="P154" s="4" t="s">
        <v>99</v>
      </c>
      <c r="Q154" s="11" t="s">
        <v>364</v>
      </c>
      <c r="R154" s="4" t="s">
        <v>238</v>
      </c>
      <c r="S154" s="4" t="s">
        <v>358</v>
      </c>
      <c r="T154" s="4" t="s">
        <v>237</v>
      </c>
      <c r="U154" s="8">
        <v>4000</v>
      </c>
      <c r="V154" s="8" t="s">
        <v>397</v>
      </c>
      <c r="W154" t="s">
        <v>427</v>
      </c>
      <c r="X154" s="4">
        <v>4311</v>
      </c>
      <c r="Y154" s="4" t="s">
        <v>234</v>
      </c>
      <c r="Z154" s="9">
        <v>400000</v>
      </c>
    </row>
    <row r="155" spans="1:26" s="4" customFormat="1" hidden="1" x14ac:dyDescent="0.25">
      <c r="A155" s="4" t="s">
        <v>270</v>
      </c>
      <c r="B155" s="4" t="s">
        <v>262</v>
      </c>
      <c r="C155" s="4" t="s">
        <v>60</v>
      </c>
      <c r="D155" s="4" t="s">
        <v>397</v>
      </c>
      <c r="E155" s="4">
        <v>1</v>
      </c>
      <c r="F155" s="4" t="s">
        <v>440</v>
      </c>
      <c r="G155" s="4">
        <v>1.3</v>
      </c>
      <c r="H155" s="4" t="s">
        <v>445</v>
      </c>
      <c r="I155" s="4" t="s">
        <v>15</v>
      </c>
      <c r="J155" s="4" t="s">
        <v>399</v>
      </c>
      <c r="K155" s="4" t="s">
        <v>52</v>
      </c>
      <c r="L155" s="4" t="s">
        <v>414</v>
      </c>
      <c r="M155" s="4" t="s">
        <v>286</v>
      </c>
      <c r="N155" s="4" t="s">
        <v>53</v>
      </c>
      <c r="O155" s="4">
        <v>9</v>
      </c>
      <c r="P155" s="4" t="s">
        <v>82</v>
      </c>
      <c r="Q155" s="11" t="s">
        <v>305</v>
      </c>
      <c r="R155" s="4" t="s">
        <v>83</v>
      </c>
      <c r="S155" s="4" t="s">
        <v>297</v>
      </c>
      <c r="T155" s="4" t="s">
        <v>84</v>
      </c>
      <c r="U155" s="8">
        <v>3000</v>
      </c>
      <c r="V155" s="8" t="s">
        <v>397</v>
      </c>
      <c r="W155" t="s">
        <v>426</v>
      </c>
      <c r="X155" s="4">
        <v>3811</v>
      </c>
      <c r="Y155" s="4" t="s">
        <v>203</v>
      </c>
      <c r="Z155" s="9">
        <v>15000</v>
      </c>
    </row>
    <row r="156" spans="1:26" s="4" customFormat="1" hidden="1" x14ac:dyDescent="0.25">
      <c r="A156" s="4" t="s">
        <v>270</v>
      </c>
      <c r="B156" s="4" t="s">
        <v>262</v>
      </c>
      <c r="C156" s="4" t="s">
        <v>60</v>
      </c>
      <c r="D156" s="4" t="s">
        <v>396</v>
      </c>
      <c r="E156" s="4">
        <v>1</v>
      </c>
      <c r="F156" s="4" t="s">
        <v>440</v>
      </c>
      <c r="G156" s="4">
        <v>1.7</v>
      </c>
      <c r="H156" s="4" t="s">
        <v>446</v>
      </c>
      <c r="I156" s="4" t="s">
        <v>44</v>
      </c>
      <c r="J156" s="4" t="s">
        <v>402</v>
      </c>
      <c r="K156" s="4" t="s">
        <v>36</v>
      </c>
      <c r="L156" s="4" t="s">
        <v>420</v>
      </c>
      <c r="M156" s="4" t="s">
        <v>282</v>
      </c>
      <c r="N156" s="4" t="s">
        <v>45</v>
      </c>
      <c r="O156" s="4">
        <v>6</v>
      </c>
      <c r="P156" s="4" t="s">
        <v>46</v>
      </c>
      <c r="Q156" s="11" t="s">
        <v>314</v>
      </c>
      <c r="R156" s="4" t="s">
        <v>132</v>
      </c>
      <c r="S156" s="4" t="s">
        <v>309</v>
      </c>
      <c r="T156" s="4" t="s">
        <v>48</v>
      </c>
      <c r="U156" s="8">
        <v>5000</v>
      </c>
      <c r="V156" s="8" t="s">
        <v>396</v>
      </c>
      <c r="W156" t="s">
        <v>428</v>
      </c>
      <c r="X156" s="4">
        <v>5651</v>
      </c>
      <c r="Y156" s="4" t="s">
        <v>248</v>
      </c>
      <c r="Z156" s="9">
        <v>200000</v>
      </c>
    </row>
    <row r="157" spans="1:26" s="4" customFormat="1" hidden="1" x14ac:dyDescent="0.25">
      <c r="A157" s="4" t="s">
        <v>270</v>
      </c>
      <c r="B157" s="4" t="s">
        <v>262</v>
      </c>
      <c r="C157" s="4" t="s">
        <v>60</v>
      </c>
      <c r="D157" s="4" t="s">
        <v>397</v>
      </c>
      <c r="E157" s="4">
        <v>1</v>
      </c>
      <c r="F157" s="4" t="s">
        <v>440</v>
      </c>
      <c r="G157" s="4">
        <v>1.3</v>
      </c>
      <c r="H157" s="4" t="s">
        <v>445</v>
      </c>
      <c r="I157" s="4" t="s">
        <v>15</v>
      </c>
      <c r="J157" s="4" t="s">
        <v>399</v>
      </c>
      <c r="K157" s="4" t="s">
        <v>145</v>
      </c>
      <c r="L157" s="4" t="s">
        <v>416</v>
      </c>
      <c r="M157" s="4" t="s">
        <v>292</v>
      </c>
      <c r="N157" s="4" t="s">
        <v>109</v>
      </c>
      <c r="O157" s="4">
        <v>2</v>
      </c>
      <c r="P157" s="4" t="s">
        <v>58</v>
      </c>
      <c r="Q157" s="11" t="s">
        <v>390</v>
      </c>
      <c r="R157" s="4" t="s">
        <v>146</v>
      </c>
      <c r="S157" s="4" t="s">
        <v>388</v>
      </c>
      <c r="T157" s="4" t="s">
        <v>147</v>
      </c>
      <c r="U157" s="8">
        <v>3000</v>
      </c>
      <c r="V157" s="8" t="s">
        <v>397</v>
      </c>
      <c r="W157" t="s">
        <v>426</v>
      </c>
      <c r="X157" s="4">
        <v>3751</v>
      </c>
      <c r="Y157" s="4" t="s">
        <v>202</v>
      </c>
      <c r="Z157" s="9">
        <v>8000</v>
      </c>
    </row>
    <row r="158" spans="1:26" s="4" customFormat="1" hidden="1" x14ac:dyDescent="0.25">
      <c r="A158" s="4" t="s">
        <v>270</v>
      </c>
      <c r="B158" s="4" t="s">
        <v>262</v>
      </c>
      <c r="C158" s="4" t="s">
        <v>60</v>
      </c>
      <c r="D158" s="4" t="s">
        <v>396</v>
      </c>
      <c r="E158" s="4">
        <v>1</v>
      </c>
      <c r="F158" s="4" t="s">
        <v>440</v>
      </c>
      <c r="G158" s="4">
        <v>1.7</v>
      </c>
      <c r="H158" s="4" t="s">
        <v>446</v>
      </c>
      <c r="I158" s="4" t="s">
        <v>44</v>
      </c>
      <c r="J158" s="4" t="s">
        <v>402</v>
      </c>
      <c r="K158" s="4" t="s">
        <v>36</v>
      </c>
      <c r="L158" s="4" t="s">
        <v>420</v>
      </c>
      <c r="M158" s="4" t="s">
        <v>282</v>
      </c>
      <c r="N158" s="4" t="s">
        <v>45</v>
      </c>
      <c r="O158" s="4">
        <v>6</v>
      </c>
      <c r="P158" s="4" t="s">
        <v>46</v>
      </c>
      <c r="Q158" s="11" t="s">
        <v>314</v>
      </c>
      <c r="R158" s="4" t="s">
        <v>132</v>
      </c>
      <c r="S158" s="4" t="s">
        <v>309</v>
      </c>
      <c r="T158" s="4" t="s">
        <v>48</v>
      </c>
      <c r="U158" s="8">
        <v>5000</v>
      </c>
      <c r="V158" s="8" t="s">
        <v>396</v>
      </c>
      <c r="W158" t="s">
        <v>428</v>
      </c>
      <c r="X158" s="4">
        <v>5691</v>
      </c>
      <c r="Y158" s="4" t="s">
        <v>249</v>
      </c>
      <c r="Z158" s="9">
        <v>700000</v>
      </c>
    </row>
    <row r="159" spans="1:26" s="4" customFormat="1" ht="14.45" hidden="1" x14ac:dyDescent="0.3">
      <c r="A159" s="4" t="s">
        <v>270</v>
      </c>
      <c r="B159" s="4" t="s">
        <v>262</v>
      </c>
      <c r="C159" s="4" t="s">
        <v>60</v>
      </c>
      <c r="D159" s="4" t="s">
        <v>397</v>
      </c>
      <c r="E159" s="4">
        <v>2</v>
      </c>
      <c r="F159" s="4" t="s">
        <v>441</v>
      </c>
      <c r="G159" s="4">
        <v>2.7</v>
      </c>
      <c r="H159" s="4" t="s">
        <v>410</v>
      </c>
      <c r="I159" s="4" t="s">
        <v>92</v>
      </c>
      <c r="J159" s="4" t="s">
        <v>410</v>
      </c>
      <c r="K159" s="4" t="s">
        <v>93</v>
      </c>
      <c r="L159" s="4" t="s">
        <v>421</v>
      </c>
      <c r="M159" s="4" t="s">
        <v>288</v>
      </c>
      <c r="N159" s="4" t="s">
        <v>94</v>
      </c>
      <c r="O159" s="4">
        <v>9</v>
      </c>
      <c r="P159" s="4" t="s">
        <v>82</v>
      </c>
      <c r="Q159" s="11" t="s">
        <v>332</v>
      </c>
      <c r="R159" s="4" t="s">
        <v>125</v>
      </c>
      <c r="S159" s="4" t="s">
        <v>328</v>
      </c>
      <c r="T159" s="4" t="s">
        <v>126</v>
      </c>
      <c r="U159" s="8">
        <v>4000</v>
      </c>
      <c r="V159" s="8" t="s">
        <v>397</v>
      </c>
      <c r="W159" t="s">
        <v>427</v>
      </c>
      <c r="X159" s="4">
        <v>4411</v>
      </c>
      <c r="Y159" s="4" t="s">
        <v>239</v>
      </c>
      <c r="Z159" s="9">
        <v>4000000</v>
      </c>
    </row>
    <row r="160" spans="1:26" s="4" customFormat="1" ht="14.45" hidden="1" x14ac:dyDescent="0.3">
      <c r="A160" s="4" t="s">
        <v>270</v>
      </c>
      <c r="B160" s="4" t="s">
        <v>262</v>
      </c>
      <c r="C160" s="4" t="s">
        <v>60</v>
      </c>
      <c r="D160" s="4" t="s">
        <v>397</v>
      </c>
      <c r="E160" s="4">
        <v>2</v>
      </c>
      <c r="F160" s="4" t="s">
        <v>441</v>
      </c>
      <c r="G160" s="4">
        <v>2.7</v>
      </c>
      <c r="H160" s="4" t="s">
        <v>410</v>
      </c>
      <c r="I160" s="4" t="s">
        <v>92</v>
      </c>
      <c r="J160" s="4" t="s">
        <v>410</v>
      </c>
      <c r="K160" s="4" t="s">
        <v>93</v>
      </c>
      <c r="L160" s="4" t="s">
        <v>421</v>
      </c>
      <c r="M160" s="4" t="s">
        <v>288</v>
      </c>
      <c r="N160" s="4" t="s">
        <v>94</v>
      </c>
      <c r="O160" s="4">
        <v>9</v>
      </c>
      <c r="P160" s="4" t="s">
        <v>82</v>
      </c>
      <c r="Q160" s="11" t="s">
        <v>333</v>
      </c>
      <c r="R160" s="4" t="s">
        <v>240</v>
      </c>
      <c r="S160" s="4" t="s">
        <v>329</v>
      </c>
      <c r="T160" s="4" t="s">
        <v>164</v>
      </c>
      <c r="U160" s="8">
        <v>4000</v>
      </c>
      <c r="V160" s="8" t="s">
        <v>397</v>
      </c>
      <c r="W160" t="s">
        <v>427</v>
      </c>
      <c r="X160" s="4">
        <v>4411</v>
      </c>
      <c r="Y160" s="4" t="s">
        <v>239</v>
      </c>
      <c r="Z160" s="9">
        <v>3000000</v>
      </c>
    </row>
    <row r="161" spans="1:26" s="4" customFormat="1" ht="14.45" hidden="1" x14ac:dyDescent="0.3">
      <c r="A161" s="4" t="s">
        <v>270</v>
      </c>
      <c r="B161" s="4" t="s">
        <v>262</v>
      </c>
      <c r="C161" s="4" t="s">
        <v>60</v>
      </c>
      <c r="D161" s="4" t="s">
        <v>397</v>
      </c>
      <c r="E161" s="4">
        <v>2</v>
      </c>
      <c r="F161" s="4" t="s">
        <v>441</v>
      </c>
      <c r="G161" s="4">
        <v>2.7</v>
      </c>
      <c r="H161" s="4" t="s">
        <v>410</v>
      </c>
      <c r="I161" s="4" t="s">
        <v>92</v>
      </c>
      <c r="J161" s="4" t="s">
        <v>410</v>
      </c>
      <c r="K161" s="4" t="s">
        <v>93</v>
      </c>
      <c r="L161" s="4" t="s">
        <v>421</v>
      </c>
      <c r="M161" s="4" t="s">
        <v>288</v>
      </c>
      <c r="N161" s="4" t="s">
        <v>94</v>
      </c>
      <c r="O161" s="4">
        <v>9</v>
      </c>
      <c r="P161" s="4" t="s">
        <v>82</v>
      </c>
      <c r="Q161" s="11" t="s">
        <v>334</v>
      </c>
      <c r="R161" s="4" t="s">
        <v>241</v>
      </c>
      <c r="S161" s="4" t="s">
        <v>329</v>
      </c>
      <c r="T161" s="4" t="s">
        <v>164</v>
      </c>
      <c r="U161" s="8">
        <v>4000</v>
      </c>
      <c r="V161" s="8" t="s">
        <v>397</v>
      </c>
      <c r="W161" t="s">
        <v>427</v>
      </c>
      <c r="X161" s="4">
        <v>4411</v>
      </c>
      <c r="Y161" s="4" t="s">
        <v>239</v>
      </c>
      <c r="Z161" s="9">
        <v>3000000</v>
      </c>
    </row>
    <row r="162" spans="1:26" s="4" customFormat="1" ht="14.45" hidden="1" x14ac:dyDescent="0.3">
      <c r="A162" s="4" t="s">
        <v>270</v>
      </c>
      <c r="B162" s="4" t="s">
        <v>262</v>
      </c>
      <c r="C162" s="4" t="s">
        <v>60</v>
      </c>
      <c r="D162" s="4" t="s">
        <v>397</v>
      </c>
      <c r="E162" s="4">
        <v>2</v>
      </c>
      <c r="F162" s="4" t="s">
        <v>441</v>
      </c>
      <c r="G162" s="4">
        <v>2.7</v>
      </c>
      <c r="H162" s="4" t="s">
        <v>410</v>
      </c>
      <c r="I162" s="4" t="s">
        <v>92</v>
      </c>
      <c r="J162" s="4" t="s">
        <v>410</v>
      </c>
      <c r="K162" s="4" t="s">
        <v>93</v>
      </c>
      <c r="L162" s="4" t="s">
        <v>421</v>
      </c>
      <c r="M162" s="4" t="s">
        <v>288</v>
      </c>
      <c r="N162" s="4" t="s">
        <v>94</v>
      </c>
      <c r="O162" s="4">
        <v>9</v>
      </c>
      <c r="P162" s="4" t="s">
        <v>82</v>
      </c>
      <c r="Q162" s="11" t="s">
        <v>335</v>
      </c>
      <c r="R162" s="4" t="s">
        <v>178</v>
      </c>
      <c r="S162" s="4" t="s">
        <v>329</v>
      </c>
      <c r="T162" s="4" t="s">
        <v>164</v>
      </c>
      <c r="U162" s="8">
        <v>4000</v>
      </c>
      <c r="V162" s="8" t="s">
        <v>397</v>
      </c>
      <c r="W162" t="s">
        <v>427</v>
      </c>
      <c r="X162" s="4">
        <v>4411</v>
      </c>
      <c r="Y162" s="4" t="s">
        <v>239</v>
      </c>
      <c r="Z162" s="9">
        <v>6000000</v>
      </c>
    </row>
    <row r="163" spans="1:26" s="4" customFormat="1" ht="14.45" hidden="1" x14ac:dyDescent="0.3">
      <c r="A163" s="4" t="s">
        <v>270</v>
      </c>
      <c r="B163" s="4" t="s">
        <v>262</v>
      </c>
      <c r="C163" s="4" t="s">
        <v>60</v>
      </c>
      <c r="D163" s="4" t="s">
        <v>397</v>
      </c>
      <c r="E163" s="4">
        <v>2</v>
      </c>
      <c r="F163" s="4" t="s">
        <v>441</v>
      </c>
      <c r="G163" s="4">
        <v>2.7</v>
      </c>
      <c r="H163" s="4" t="s">
        <v>410</v>
      </c>
      <c r="I163" s="4" t="s">
        <v>92</v>
      </c>
      <c r="J163" s="4" t="s">
        <v>410</v>
      </c>
      <c r="K163" s="4" t="s">
        <v>93</v>
      </c>
      <c r="L163" s="4" t="s">
        <v>421</v>
      </c>
      <c r="M163" s="4" t="s">
        <v>288</v>
      </c>
      <c r="N163" s="4" t="s">
        <v>94</v>
      </c>
      <c r="O163" s="4">
        <v>9</v>
      </c>
      <c r="P163" s="4" t="s">
        <v>82</v>
      </c>
      <c r="Q163" s="11" t="s">
        <v>336</v>
      </c>
      <c r="R163" s="4" t="s">
        <v>242</v>
      </c>
      <c r="S163" s="4" t="s">
        <v>329</v>
      </c>
      <c r="T163" s="4" t="s">
        <v>164</v>
      </c>
      <c r="U163" s="8">
        <v>4000</v>
      </c>
      <c r="V163" s="8" t="s">
        <v>397</v>
      </c>
      <c r="W163" t="s">
        <v>427</v>
      </c>
      <c r="X163" s="4">
        <v>4411</v>
      </c>
      <c r="Y163" s="4" t="s">
        <v>239</v>
      </c>
      <c r="Z163" s="9">
        <v>20000000</v>
      </c>
    </row>
    <row r="164" spans="1:26" s="4" customFormat="1" ht="14.45" hidden="1" x14ac:dyDescent="0.3">
      <c r="A164" s="4" t="s">
        <v>270</v>
      </c>
      <c r="B164" s="4" t="s">
        <v>262</v>
      </c>
      <c r="C164" s="4" t="s">
        <v>60</v>
      </c>
      <c r="D164" s="4" t="s">
        <v>397</v>
      </c>
      <c r="E164" s="4">
        <v>2</v>
      </c>
      <c r="F164" s="4" t="s">
        <v>441</v>
      </c>
      <c r="G164" s="4">
        <v>2.7</v>
      </c>
      <c r="H164" s="4" t="s">
        <v>410</v>
      </c>
      <c r="I164" s="4" t="s">
        <v>92</v>
      </c>
      <c r="J164" s="4" t="s">
        <v>410</v>
      </c>
      <c r="K164" s="4" t="s">
        <v>93</v>
      </c>
      <c r="L164" s="4" t="s">
        <v>421</v>
      </c>
      <c r="M164" s="4" t="s">
        <v>288</v>
      </c>
      <c r="N164" s="4" t="s">
        <v>94</v>
      </c>
      <c r="O164" s="4">
        <v>9</v>
      </c>
      <c r="P164" s="4" t="s">
        <v>82</v>
      </c>
      <c r="Q164" s="11" t="s">
        <v>337</v>
      </c>
      <c r="R164" s="4" t="s">
        <v>163</v>
      </c>
      <c r="S164" s="4" t="s">
        <v>329</v>
      </c>
      <c r="T164" s="4" t="s">
        <v>164</v>
      </c>
      <c r="U164" s="8">
        <v>3000</v>
      </c>
      <c r="V164" s="8" t="s">
        <v>397</v>
      </c>
      <c r="W164" t="s">
        <v>426</v>
      </c>
      <c r="X164" s="4">
        <v>3251</v>
      </c>
      <c r="Y164" s="4" t="s">
        <v>161</v>
      </c>
      <c r="Z164" s="9">
        <v>1300000</v>
      </c>
    </row>
    <row r="165" spans="1:26" s="4" customFormat="1" hidden="1" x14ac:dyDescent="0.25">
      <c r="A165" s="4" t="s">
        <v>270</v>
      </c>
      <c r="B165" s="4" t="s">
        <v>262</v>
      </c>
      <c r="C165" s="4" t="s">
        <v>60</v>
      </c>
      <c r="D165" s="4" t="s">
        <v>397</v>
      </c>
      <c r="E165" s="4">
        <v>1</v>
      </c>
      <c r="F165" s="4" t="s">
        <v>440</v>
      </c>
      <c r="G165" s="4">
        <v>1.7</v>
      </c>
      <c r="H165" s="4" t="s">
        <v>446</v>
      </c>
      <c r="I165" s="4" t="s">
        <v>35</v>
      </c>
      <c r="J165" s="4" t="s">
        <v>401</v>
      </c>
      <c r="K165" s="4" t="s">
        <v>36</v>
      </c>
      <c r="L165" s="4" t="s">
        <v>420</v>
      </c>
      <c r="M165" s="4" t="s">
        <v>277</v>
      </c>
      <c r="N165" s="4" t="s">
        <v>37</v>
      </c>
      <c r="O165" s="4">
        <v>3</v>
      </c>
      <c r="P165" s="4" t="s">
        <v>50</v>
      </c>
      <c r="Q165" s="11" t="s">
        <v>355</v>
      </c>
      <c r="R165" s="4" t="s">
        <v>39</v>
      </c>
      <c r="S165" s="4" t="s">
        <v>353</v>
      </c>
      <c r="T165" s="4" t="s">
        <v>40</v>
      </c>
      <c r="U165" s="8">
        <v>4000</v>
      </c>
      <c r="V165" s="8" t="s">
        <v>397</v>
      </c>
      <c r="W165" t="s">
        <v>427</v>
      </c>
      <c r="X165" s="4">
        <v>4411</v>
      </c>
      <c r="Y165" s="4" t="s">
        <v>239</v>
      </c>
      <c r="Z165" s="9">
        <v>3000000</v>
      </c>
    </row>
    <row r="166" spans="1:26" s="4" customFormat="1" ht="14.45" hidden="1" x14ac:dyDescent="0.3">
      <c r="A166" s="4" t="s">
        <v>270</v>
      </c>
      <c r="B166" s="4" t="s">
        <v>262</v>
      </c>
      <c r="C166" s="4" t="s">
        <v>60</v>
      </c>
      <c r="D166" s="4" t="s">
        <v>397</v>
      </c>
      <c r="E166" s="4">
        <v>2</v>
      </c>
      <c r="F166" s="4" t="s">
        <v>441</v>
      </c>
      <c r="G166" s="4">
        <v>2.7</v>
      </c>
      <c r="H166" s="4" t="s">
        <v>410</v>
      </c>
      <c r="I166" s="4" t="s">
        <v>92</v>
      </c>
      <c r="J166" s="4" t="s">
        <v>410</v>
      </c>
      <c r="K166" s="4" t="s">
        <v>93</v>
      </c>
      <c r="L166" s="4" t="s">
        <v>421</v>
      </c>
      <c r="M166" s="4" t="s">
        <v>288</v>
      </c>
      <c r="N166" s="4" t="s">
        <v>94</v>
      </c>
      <c r="O166" s="4">
        <v>9</v>
      </c>
      <c r="P166" s="4" t="s">
        <v>82</v>
      </c>
      <c r="Q166" s="11" t="s">
        <v>337</v>
      </c>
      <c r="R166" s="4" t="s">
        <v>163</v>
      </c>
      <c r="S166" s="4" t="s">
        <v>329</v>
      </c>
      <c r="T166" s="4" t="s">
        <v>164</v>
      </c>
      <c r="U166" s="8">
        <v>4000</v>
      </c>
      <c r="V166" s="8" t="s">
        <v>397</v>
      </c>
      <c r="W166" t="s">
        <v>427</v>
      </c>
      <c r="X166" s="4">
        <v>4411</v>
      </c>
      <c r="Y166" s="4" t="s">
        <v>239</v>
      </c>
      <c r="Z166" s="9">
        <v>18000000</v>
      </c>
    </row>
    <row r="167" spans="1:26" s="4" customFormat="1" hidden="1" x14ac:dyDescent="0.25">
      <c r="A167" s="4" t="s">
        <v>270</v>
      </c>
      <c r="B167" s="4" t="s">
        <v>262</v>
      </c>
      <c r="C167" s="4" t="s">
        <v>60</v>
      </c>
      <c r="D167" s="4" t="s">
        <v>397</v>
      </c>
      <c r="E167" s="4">
        <v>1</v>
      </c>
      <c r="F167" s="4" t="s">
        <v>440</v>
      </c>
      <c r="G167" s="4">
        <v>1.3</v>
      </c>
      <c r="H167" s="4" t="s">
        <v>445</v>
      </c>
      <c r="I167" s="4" t="s">
        <v>15</v>
      </c>
      <c r="J167" s="4" t="s">
        <v>399</v>
      </c>
      <c r="K167" s="4" t="s">
        <v>52</v>
      </c>
      <c r="L167" s="4" t="s">
        <v>414</v>
      </c>
      <c r="M167" s="4" t="s">
        <v>286</v>
      </c>
      <c r="N167" s="4" t="s">
        <v>53</v>
      </c>
      <c r="O167" s="4">
        <v>9</v>
      </c>
      <c r="P167" s="4" t="s">
        <v>82</v>
      </c>
      <c r="Q167" s="11" t="s">
        <v>305</v>
      </c>
      <c r="R167" s="4" t="s">
        <v>83</v>
      </c>
      <c r="S167" s="4" t="s">
        <v>297</v>
      </c>
      <c r="T167" s="4" t="s">
        <v>84</v>
      </c>
      <c r="U167" s="8">
        <v>3000</v>
      </c>
      <c r="V167" s="8" t="s">
        <v>397</v>
      </c>
      <c r="W167" t="s">
        <v>426</v>
      </c>
      <c r="X167" s="4">
        <v>3821</v>
      </c>
      <c r="Y167" s="4" t="s">
        <v>204</v>
      </c>
      <c r="Z167" s="9">
        <v>20000</v>
      </c>
    </row>
    <row r="168" spans="1:26" s="4" customFormat="1" hidden="1" x14ac:dyDescent="0.25">
      <c r="A168" s="4" t="s">
        <v>270</v>
      </c>
      <c r="B168" s="4" t="s">
        <v>262</v>
      </c>
      <c r="C168" s="4" t="s">
        <v>60</v>
      </c>
      <c r="D168" s="4" t="s">
        <v>396</v>
      </c>
      <c r="E168" s="4">
        <v>1</v>
      </c>
      <c r="F168" s="4" t="s">
        <v>440</v>
      </c>
      <c r="G168" s="4">
        <v>1.3</v>
      </c>
      <c r="H168" s="4" t="s">
        <v>445</v>
      </c>
      <c r="I168" s="4" t="s">
        <v>15</v>
      </c>
      <c r="J168" s="4" t="s">
        <v>399</v>
      </c>
      <c r="K168" s="4" t="s">
        <v>16</v>
      </c>
      <c r="L168" s="4" t="s">
        <v>417</v>
      </c>
      <c r="M168" s="4" t="s">
        <v>285</v>
      </c>
      <c r="N168" s="4" t="s">
        <v>72</v>
      </c>
      <c r="O168" s="4">
        <v>8</v>
      </c>
      <c r="P168" s="4" t="s">
        <v>18</v>
      </c>
      <c r="Q168" s="11" t="s">
        <v>323</v>
      </c>
      <c r="R168" s="4" t="s">
        <v>153</v>
      </c>
      <c r="S168" s="4" t="s">
        <v>321</v>
      </c>
      <c r="T168" s="4" t="s">
        <v>74</v>
      </c>
      <c r="U168" s="8">
        <v>5000</v>
      </c>
      <c r="V168" s="8" t="s">
        <v>396</v>
      </c>
      <c r="W168" t="s">
        <v>428</v>
      </c>
      <c r="X168" s="4">
        <v>5121</v>
      </c>
      <c r="Y168" s="4" t="s">
        <v>246</v>
      </c>
      <c r="Z168" s="9">
        <v>20000</v>
      </c>
    </row>
    <row r="169" spans="1:26" s="4" customFormat="1" hidden="1" x14ac:dyDescent="0.25">
      <c r="A169" s="4" t="s">
        <v>270</v>
      </c>
      <c r="B169" s="4" t="s">
        <v>262</v>
      </c>
      <c r="C169" s="4" t="s">
        <v>60</v>
      </c>
      <c r="D169" s="4" t="s">
        <v>396</v>
      </c>
      <c r="E169" s="4">
        <v>2</v>
      </c>
      <c r="F169" s="4" t="s">
        <v>441</v>
      </c>
      <c r="G169" s="4">
        <v>2.1</v>
      </c>
      <c r="H169" s="4" t="s">
        <v>447</v>
      </c>
      <c r="I169" s="4" t="s">
        <v>62</v>
      </c>
      <c r="J169" s="4" t="s">
        <v>404</v>
      </c>
      <c r="K169" s="4" t="s">
        <v>36</v>
      </c>
      <c r="L169" s="4" t="s">
        <v>420</v>
      </c>
      <c r="M169" s="4" t="s">
        <v>289</v>
      </c>
      <c r="N169" s="4" t="s">
        <v>63</v>
      </c>
      <c r="O169" s="4">
        <v>4</v>
      </c>
      <c r="P169" s="4" t="s">
        <v>64</v>
      </c>
      <c r="Q169" s="11" t="s">
        <v>352</v>
      </c>
      <c r="R169" s="4" t="s">
        <v>65</v>
      </c>
      <c r="S169" s="4" t="s">
        <v>343</v>
      </c>
      <c r="T169" s="4" t="s">
        <v>66</v>
      </c>
      <c r="U169" s="8">
        <v>5000</v>
      </c>
      <c r="V169" s="8" t="s">
        <v>396</v>
      </c>
      <c r="W169" t="s">
        <v>428</v>
      </c>
      <c r="X169" s="4">
        <v>5311</v>
      </c>
      <c r="Y169" s="4" t="s">
        <v>247</v>
      </c>
      <c r="Z169" s="9">
        <v>50000</v>
      </c>
    </row>
    <row r="170" spans="1:26" s="4" customFormat="1" hidden="1" x14ac:dyDescent="0.25">
      <c r="A170" s="4" t="s">
        <v>270</v>
      </c>
      <c r="B170" s="4" t="s">
        <v>262</v>
      </c>
      <c r="C170" s="4" t="s">
        <v>60</v>
      </c>
      <c r="D170" s="4" t="s">
        <v>397</v>
      </c>
      <c r="E170" s="4">
        <v>1</v>
      </c>
      <c r="F170" s="4" t="s">
        <v>440</v>
      </c>
      <c r="G170" s="4">
        <v>1.7</v>
      </c>
      <c r="H170" s="4" t="s">
        <v>446</v>
      </c>
      <c r="I170" s="4" t="s">
        <v>44</v>
      </c>
      <c r="J170" s="4" t="s">
        <v>402</v>
      </c>
      <c r="K170" s="4" t="s">
        <v>36</v>
      </c>
      <c r="L170" s="4" t="s">
        <v>420</v>
      </c>
      <c r="M170" s="4" t="s">
        <v>282</v>
      </c>
      <c r="N170" s="4" t="s">
        <v>45</v>
      </c>
      <c r="O170" s="4">
        <v>6</v>
      </c>
      <c r="P170" s="4" t="s">
        <v>46</v>
      </c>
      <c r="Q170" s="11" t="s">
        <v>315</v>
      </c>
      <c r="R170" s="4" t="s">
        <v>148</v>
      </c>
      <c r="S170" s="4" t="s">
        <v>309</v>
      </c>
      <c r="T170" s="4" t="s">
        <v>48</v>
      </c>
      <c r="U170" s="8">
        <v>2000</v>
      </c>
      <c r="V170" s="8" t="s">
        <v>397</v>
      </c>
      <c r="W170" t="s">
        <v>425</v>
      </c>
      <c r="X170" s="4">
        <v>2721</v>
      </c>
      <c r="Y170" s="4" t="s">
        <v>143</v>
      </c>
      <c r="Z170" s="9">
        <v>1500000</v>
      </c>
    </row>
    <row r="171" spans="1:26" s="4" customFormat="1" hidden="1" x14ac:dyDescent="0.25">
      <c r="A171" s="4" t="s">
        <v>391</v>
      </c>
      <c r="B171" s="4" t="s">
        <v>273</v>
      </c>
      <c r="C171" s="4" t="s">
        <v>393</v>
      </c>
      <c r="D171" s="4" t="s">
        <v>397</v>
      </c>
      <c r="E171" s="4">
        <v>1</v>
      </c>
      <c r="F171" s="4" t="s">
        <v>440</v>
      </c>
      <c r="G171" s="4">
        <v>1.7</v>
      </c>
      <c r="H171" s="4" t="s">
        <v>446</v>
      </c>
      <c r="I171" s="4" t="s">
        <v>44</v>
      </c>
      <c r="J171" s="4" t="s">
        <v>402</v>
      </c>
      <c r="K171" s="4" t="s">
        <v>36</v>
      </c>
      <c r="L171" s="4" t="s">
        <v>420</v>
      </c>
      <c r="M171" s="4" t="s">
        <v>282</v>
      </c>
      <c r="N171" s="4" t="s">
        <v>45</v>
      </c>
      <c r="O171" s="4">
        <v>6</v>
      </c>
      <c r="P171" s="4" t="s">
        <v>46</v>
      </c>
      <c r="Q171" s="11" t="s">
        <v>316</v>
      </c>
      <c r="R171" s="4" t="s">
        <v>162</v>
      </c>
      <c r="S171" s="4" t="s">
        <v>309</v>
      </c>
      <c r="T171" s="4" t="s">
        <v>48</v>
      </c>
      <c r="U171" s="8">
        <v>3000</v>
      </c>
      <c r="V171" s="8" t="s">
        <v>397</v>
      </c>
      <c r="W171" t="s">
        <v>426</v>
      </c>
      <c r="X171" s="4">
        <v>3251</v>
      </c>
      <c r="Y171" s="4" t="s">
        <v>161</v>
      </c>
      <c r="Z171" s="9">
        <v>7000000</v>
      </c>
    </row>
    <row r="172" spans="1:26" s="4" customFormat="1" hidden="1" x14ac:dyDescent="0.25">
      <c r="A172" s="4" t="s">
        <v>270</v>
      </c>
      <c r="B172" s="4" t="s">
        <v>262</v>
      </c>
      <c r="C172" s="4" t="s">
        <v>60</v>
      </c>
      <c r="D172" s="4" t="s">
        <v>397</v>
      </c>
      <c r="E172" s="4">
        <v>1</v>
      </c>
      <c r="F172" s="4" t="s">
        <v>440</v>
      </c>
      <c r="G172" s="4">
        <v>1.3</v>
      </c>
      <c r="H172" s="4" t="s">
        <v>445</v>
      </c>
      <c r="I172" s="4" t="s">
        <v>15</v>
      </c>
      <c r="J172" s="4" t="s">
        <v>399</v>
      </c>
      <c r="K172" s="4" t="s">
        <v>16</v>
      </c>
      <c r="L172" s="4" t="s">
        <v>417</v>
      </c>
      <c r="M172" s="4" t="s">
        <v>286</v>
      </c>
      <c r="N172" s="4" t="s">
        <v>53</v>
      </c>
      <c r="O172" s="4">
        <v>1</v>
      </c>
      <c r="P172" s="4" t="s">
        <v>79</v>
      </c>
      <c r="Q172" s="11" t="s">
        <v>306</v>
      </c>
      <c r="R172" s="4" t="s">
        <v>86</v>
      </c>
      <c r="S172" s="4" t="s">
        <v>298</v>
      </c>
      <c r="T172" s="4" t="s">
        <v>87</v>
      </c>
      <c r="U172" s="8">
        <v>3000</v>
      </c>
      <c r="V172" s="8" t="s">
        <v>397</v>
      </c>
      <c r="W172" t="s">
        <v>426</v>
      </c>
      <c r="X172" s="4">
        <v>3711</v>
      </c>
      <c r="Y172" s="4" t="s">
        <v>201</v>
      </c>
      <c r="Z172" s="9">
        <v>50000</v>
      </c>
    </row>
    <row r="173" spans="1:26" s="4" customFormat="1" hidden="1" x14ac:dyDescent="0.25">
      <c r="A173" s="4" t="s">
        <v>270</v>
      </c>
      <c r="B173" s="4" t="s">
        <v>262</v>
      </c>
      <c r="C173" s="4" t="s">
        <v>60</v>
      </c>
      <c r="D173" s="4" t="s">
        <v>397</v>
      </c>
      <c r="E173" s="4">
        <v>1</v>
      </c>
      <c r="F173" s="4" t="s">
        <v>440</v>
      </c>
      <c r="G173" s="4">
        <v>1.3</v>
      </c>
      <c r="H173" s="4" t="s">
        <v>445</v>
      </c>
      <c r="I173" s="4" t="s">
        <v>15</v>
      </c>
      <c r="J173" s="4" t="s">
        <v>399</v>
      </c>
      <c r="K173" s="4" t="s">
        <v>77</v>
      </c>
      <c r="L173" s="4" t="s">
        <v>418</v>
      </c>
      <c r="M173" s="4" t="s">
        <v>282</v>
      </c>
      <c r="N173" s="4" t="s">
        <v>45</v>
      </c>
      <c r="O173" s="4">
        <v>1</v>
      </c>
      <c r="P173" s="4" t="s">
        <v>79</v>
      </c>
      <c r="Q173" s="11" t="s">
        <v>317</v>
      </c>
      <c r="R173" s="4" t="s">
        <v>170</v>
      </c>
      <c r="S173" s="4" t="s">
        <v>310</v>
      </c>
      <c r="T173" s="4" t="s">
        <v>171</v>
      </c>
      <c r="U173" s="8">
        <v>3000</v>
      </c>
      <c r="V173" s="8" t="s">
        <v>397</v>
      </c>
      <c r="W173" t="s">
        <v>426</v>
      </c>
      <c r="X173" s="4">
        <v>3411</v>
      </c>
      <c r="Y173" s="4" t="s">
        <v>185</v>
      </c>
      <c r="Z173" s="9">
        <v>1000000</v>
      </c>
    </row>
    <row r="174" spans="1:26" s="4" customFormat="1" hidden="1" x14ac:dyDescent="0.25">
      <c r="A174" s="4" t="s">
        <v>270</v>
      </c>
      <c r="B174" s="4" t="s">
        <v>262</v>
      </c>
      <c r="C174" s="4" t="s">
        <v>60</v>
      </c>
      <c r="D174" s="4" t="s">
        <v>397</v>
      </c>
      <c r="E174" s="4">
        <v>1</v>
      </c>
      <c r="F174" s="4" t="s">
        <v>440</v>
      </c>
      <c r="G174" s="4">
        <v>1.3</v>
      </c>
      <c r="H174" s="4" t="s">
        <v>445</v>
      </c>
      <c r="I174" s="4" t="s">
        <v>15</v>
      </c>
      <c r="J174" s="4" t="s">
        <v>399</v>
      </c>
      <c r="K174" s="4" t="s">
        <v>16</v>
      </c>
      <c r="L174" s="4" t="s">
        <v>417</v>
      </c>
      <c r="M174" s="4" t="s">
        <v>286</v>
      </c>
      <c r="N174" s="4" t="s">
        <v>53</v>
      </c>
      <c r="O174" s="4">
        <v>1</v>
      </c>
      <c r="P174" s="4" t="s">
        <v>79</v>
      </c>
      <c r="Q174" s="11" t="s">
        <v>306</v>
      </c>
      <c r="R174" s="4" t="s">
        <v>86</v>
      </c>
      <c r="S174" s="4" t="s">
        <v>298</v>
      </c>
      <c r="T174" s="4" t="s">
        <v>87</v>
      </c>
      <c r="U174" s="8">
        <v>3000</v>
      </c>
      <c r="V174" s="8" t="s">
        <v>397</v>
      </c>
      <c r="W174" t="s">
        <v>426</v>
      </c>
      <c r="X174" s="4">
        <v>3751</v>
      </c>
      <c r="Y174" s="4" t="s">
        <v>202</v>
      </c>
      <c r="Z174" s="9">
        <v>50000</v>
      </c>
    </row>
    <row r="175" spans="1:26" s="4" customFormat="1" hidden="1" x14ac:dyDescent="0.25">
      <c r="A175" s="4" t="s">
        <v>270</v>
      </c>
      <c r="B175" s="4" t="s">
        <v>262</v>
      </c>
      <c r="C175" s="4" t="s">
        <v>60</v>
      </c>
      <c r="D175" s="4" t="s">
        <v>397</v>
      </c>
      <c r="E175" s="4">
        <v>1</v>
      </c>
      <c r="F175" s="4" t="s">
        <v>440</v>
      </c>
      <c r="G175" s="4">
        <v>1.3</v>
      </c>
      <c r="H175" s="4" t="s">
        <v>445</v>
      </c>
      <c r="I175" s="4" t="s">
        <v>15</v>
      </c>
      <c r="J175" s="4" t="s">
        <v>399</v>
      </c>
      <c r="K175" s="4" t="s">
        <v>16</v>
      </c>
      <c r="L175" s="4" t="s">
        <v>417</v>
      </c>
      <c r="M175" s="4" t="s">
        <v>286</v>
      </c>
      <c r="N175" s="4" t="s">
        <v>53</v>
      </c>
      <c r="O175" s="4">
        <v>1</v>
      </c>
      <c r="P175" s="4" t="s">
        <v>79</v>
      </c>
      <c r="Q175" s="11" t="s">
        <v>306</v>
      </c>
      <c r="R175" s="4" t="s">
        <v>86</v>
      </c>
      <c r="S175" s="4" t="s">
        <v>298</v>
      </c>
      <c r="T175" s="4" t="s">
        <v>87</v>
      </c>
      <c r="U175" s="8">
        <v>4000</v>
      </c>
      <c r="V175" s="8" t="s">
        <v>397</v>
      </c>
      <c r="W175" t="s">
        <v>427</v>
      </c>
      <c r="X175" s="4">
        <v>4411</v>
      </c>
      <c r="Y175" s="4" t="s">
        <v>239</v>
      </c>
      <c r="Z175" s="9">
        <v>500000</v>
      </c>
    </row>
    <row r="176" spans="1:26" s="4" customFormat="1" hidden="1" x14ac:dyDescent="0.25">
      <c r="A176" s="4" t="s">
        <v>270</v>
      </c>
      <c r="B176" s="4" t="s">
        <v>262</v>
      </c>
      <c r="C176" s="4" t="s">
        <v>60</v>
      </c>
      <c r="D176" s="4" t="s">
        <v>397</v>
      </c>
      <c r="E176" s="4">
        <v>1</v>
      </c>
      <c r="F176" s="4" t="s">
        <v>440</v>
      </c>
      <c r="G176" s="4">
        <v>1.3</v>
      </c>
      <c r="H176" s="4" t="s">
        <v>445</v>
      </c>
      <c r="I176" s="4" t="s">
        <v>15</v>
      </c>
      <c r="J176" s="4" t="s">
        <v>399</v>
      </c>
      <c r="K176" s="4" t="s">
        <v>16</v>
      </c>
      <c r="L176" s="4" t="s">
        <v>417</v>
      </c>
      <c r="M176" s="4" t="s">
        <v>286</v>
      </c>
      <c r="N176" s="4" t="s">
        <v>53</v>
      </c>
      <c r="O176" s="4">
        <v>1</v>
      </c>
      <c r="P176" s="4" t="s">
        <v>79</v>
      </c>
      <c r="Q176" s="11" t="s">
        <v>306</v>
      </c>
      <c r="R176" s="4" t="s">
        <v>86</v>
      </c>
      <c r="S176" s="4" t="s">
        <v>298</v>
      </c>
      <c r="T176" s="4" t="s">
        <v>87</v>
      </c>
      <c r="U176" s="8">
        <v>4000</v>
      </c>
      <c r="V176" s="8" t="s">
        <v>397</v>
      </c>
      <c r="W176" t="s">
        <v>427</v>
      </c>
      <c r="X176" s="4">
        <v>4451</v>
      </c>
      <c r="Y176" s="4" t="s">
        <v>245</v>
      </c>
      <c r="Z176" s="9">
        <v>1000000</v>
      </c>
    </row>
    <row r="177" spans="1:26" s="4" customFormat="1" hidden="1" x14ac:dyDescent="0.25">
      <c r="A177" s="4" t="s">
        <v>391</v>
      </c>
      <c r="B177" s="4" t="s">
        <v>273</v>
      </c>
      <c r="C177" s="4" t="s">
        <v>393</v>
      </c>
      <c r="D177" s="4" t="s">
        <v>396</v>
      </c>
      <c r="E177" s="4">
        <v>1</v>
      </c>
      <c r="F177" s="4" t="s">
        <v>440</v>
      </c>
      <c r="G177" s="4">
        <v>1.3</v>
      </c>
      <c r="H177" s="4" t="s">
        <v>445</v>
      </c>
      <c r="I177" s="4" t="s">
        <v>15</v>
      </c>
      <c r="J177" s="4" t="s">
        <v>399</v>
      </c>
      <c r="K177" s="4" t="s">
        <v>145</v>
      </c>
      <c r="L177" s="4" t="s">
        <v>416</v>
      </c>
      <c r="M177" s="4" t="s">
        <v>292</v>
      </c>
      <c r="N177" s="4" t="s">
        <v>109</v>
      </c>
      <c r="O177" s="4">
        <v>2</v>
      </c>
      <c r="P177" s="4" t="s">
        <v>58</v>
      </c>
      <c r="Q177" s="11" t="s">
        <v>390</v>
      </c>
      <c r="R177" s="4" t="s">
        <v>146</v>
      </c>
      <c r="S177" s="4" t="s">
        <v>388</v>
      </c>
      <c r="T177" s="4" t="s">
        <v>147</v>
      </c>
      <c r="U177" s="8">
        <v>6000</v>
      </c>
      <c r="V177" s="8" t="s">
        <v>396</v>
      </c>
      <c r="W177" t="s">
        <v>429</v>
      </c>
      <c r="X177" s="4">
        <v>6121</v>
      </c>
      <c r="Y177" s="4" t="s">
        <v>253</v>
      </c>
      <c r="Z177" s="9">
        <v>60000000</v>
      </c>
    </row>
    <row r="178" spans="1:26" s="4" customFormat="1" hidden="1" x14ac:dyDescent="0.25">
      <c r="A178" s="4" t="s">
        <v>274</v>
      </c>
      <c r="B178" s="4" t="s">
        <v>275</v>
      </c>
      <c r="C178" s="4" t="s">
        <v>393</v>
      </c>
      <c r="D178" s="4" t="s">
        <v>396</v>
      </c>
      <c r="E178" s="4">
        <v>1</v>
      </c>
      <c r="F178" s="4" t="s">
        <v>440</v>
      </c>
      <c r="G178" s="4">
        <v>1.3</v>
      </c>
      <c r="H178" s="4" t="s">
        <v>445</v>
      </c>
      <c r="I178" s="4" t="s">
        <v>15</v>
      </c>
      <c r="J178" s="4" t="s">
        <v>399</v>
      </c>
      <c r="K178" s="4" t="s">
        <v>145</v>
      </c>
      <c r="L178" s="4" t="s">
        <v>416</v>
      </c>
      <c r="M178" s="4" t="s">
        <v>292</v>
      </c>
      <c r="N178" s="4" t="s">
        <v>109</v>
      </c>
      <c r="O178" s="4">
        <v>2</v>
      </c>
      <c r="P178" s="4" t="s">
        <v>58</v>
      </c>
      <c r="Q178" s="11" t="s">
        <v>390</v>
      </c>
      <c r="R178" s="4" t="s">
        <v>146</v>
      </c>
      <c r="S178" s="4" t="s">
        <v>388</v>
      </c>
      <c r="T178" s="4" t="s">
        <v>147</v>
      </c>
      <c r="U178" s="8">
        <v>6000</v>
      </c>
      <c r="V178" s="8" t="s">
        <v>396</v>
      </c>
      <c r="W178" t="s">
        <v>429</v>
      </c>
      <c r="X178" s="4">
        <v>6131</v>
      </c>
      <c r="Y178" s="4" t="s">
        <v>254</v>
      </c>
      <c r="Z178" s="9">
        <v>48707951</v>
      </c>
    </row>
    <row r="179" spans="1:26" s="4" customFormat="1" hidden="1" x14ac:dyDescent="0.25">
      <c r="A179" s="4" t="s">
        <v>391</v>
      </c>
      <c r="B179" s="4" t="s">
        <v>273</v>
      </c>
      <c r="C179" s="4" t="s">
        <v>393</v>
      </c>
      <c r="D179" s="4" t="s">
        <v>396</v>
      </c>
      <c r="E179" s="4">
        <v>1</v>
      </c>
      <c r="F179" s="4" t="s">
        <v>440</v>
      </c>
      <c r="G179" s="4">
        <v>1.3</v>
      </c>
      <c r="H179" s="4" t="s">
        <v>445</v>
      </c>
      <c r="I179" s="4" t="s">
        <v>15</v>
      </c>
      <c r="J179" s="4" t="s">
        <v>399</v>
      </c>
      <c r="K179" s="4" t="s">
        <v>145</v>
      </c>
      <c r="L179" s="4" t="s">
        <v>416</v>
      </c>
      <c r="M179" s="4" t="s">
        <v>292</v>
      </c>
      <c r="N179" s="4" t="s">
        <v>109</v>
      </c>
      <c r="O179" s="4">
        <v>2</v>
      </c>
      <c r="P179" s="4" t="s">
        <v>58</v>
      </c>
      <c r="Q179" s="11" t="s">
        <v>390</v>
      </c>
      <c r="R179" s="4" t="s">
        <v>146</v>
      </c>
      <c r="S179" s="4" t="s">
        <v>388</v>
      </c>
      <c r="T179" s="4" t="s">
        <v>147</v>
      </c>
      <c r="U179" s="8">
        <v>6000</v>
      </c>
      <c r="V179" s="8" t="s">
        <v>396</v>
      </c>
      <c r="W179" t="s">
        <v>429</v>
      </c>
      <c r="X179" s="4">
        <v>6151</v>
      </c>
      <c r="Y179" s="4" t="s">
        <v>255</v>
      </c>
      <c r="Z179" s="9">
        <v>1292049</v>
      </c>
    </row>
    <row r="180" spans="1:26" s="4" customFormat="1" hidden="1" x14ac:dyDescent="0.25">
      <c r="A180" s="4" t="s">
        <v>270</v>
      </c>
      <c r="B180" s="4" t="s">
        <v>262</v>
      </c>
      <c r="C180" s="4" t="s">
        <v>60</v>
      </c>
      <c r="D180" s="4" t="s">
        <v>396</v>
      </c>
      <c r="E180" s="4">
        <v>1</v>
      </c>
      <c r="F180" s="4" t="s">
        <v>440</v>
      </c>
      <c r="G180" s="4">
        <v>1.3</v>
      </c>
      <c r="H180" s="4" t="s">
        <v>445</v>
      </c>
      <c r="I180" s="4" t="s">
        <v>15</v>
      </c>
      <c r="J180" s="4" t="s">
        <v>399</v>
      </c>
      <c r="K180" s="4" t="s">
        <v>16</v>
      </c>
      <c r="L180" s="4" t="s">
        <v>417</v>
      </c>
      <c r="M180" s="4" t="s">
        <v>285</v>
      </c>
      <c r="N180" s="4" t="s">
        <v>72</v>
      </c>
      <c r="O180" s="4">
        <v>8</v>
      </c>
      <c r="P180" s="4" t="s">
        <v>18</v>
      </c>
      <c r="Q180" s="11" t="s">
        <v>323</v>
      </c>
      <c r="R180" s="4" t="s">
        <v>153</v>
      </c>
      <c r="S180" s="4" t="s">
        <v>321</v>
      </c>
      <c r="T180" s="4" t="s">
        <v>74</v>
      </c>
      <c r="U180" s="8">
        <v>6000</v>
      </c>
      <c r="V180" s="8" t="s">
        <v>396</v>
      </c>
      <c r="W180" t="s">
        <v>429</v>
      </c>
      <c r="X180" s="4">
        <v>6321</v>
      </c>
      <c r="Y180" s="4" t="s">
        <v>256</v>
      </c>
      <c r="Z180" s="9">
        <v>96000000</v>
      </c>
    </row>
    <row r="181" spans="1:26" s="4" customFormat="1" hidden="1" x14ac:dyDescent="0.25">
      <c r="A181" s="4" t="s">
        <v>391</v>
      </c>
      <c r="B181" s="4" t="s">
        <v>273</v>
      </c>
      <c r="C181" s="4" t="s">
        <v>393</v>
      </c>
      <c r="D181" s="4" t="s">
        <v>395</v>
      </c>
      <c r="E181" s="4">
        <v>1</v>
      </c>
      <c r="F181" s="4" t="s">
        <v>440</v>
      </c>
      <c r="G181" s="4">
        <v>1.3</v>
      </c>
      <c r="H181" s="4" t="s">
        <v>445</v>
      </c>
      <c r="I181" s="4" t="s">
        <v>15</v>
      </c>
      <c r="J181" s="4" t="s">
        <v>399</v>
      </c>
      <c r="K181" s="4" t="s">
        <v>16</v>
      </c>
      <c r="L181" s="4" t="s">
        <v>417</v>
      </c>
      <c r="M181" s="4" t="s">
        <v>285</v>
      </c>
      <c r="N181" s="4" t="s">
        <v>72</v>
      </c>
      <c r="O181" s="4">
        <v>8</v>
      </c>
      <c r="P181" s="4" t="s">
        <v>18</v>
      </c>
      <c r="Q181" s="11" t="s">
        <v>323</v>
      </c>
      <c r="R181" s="4" t="s">
        <v>153</v>
      </c>
      <c r="S181" s="4" t="s">
        <v>321</v>
      </c>
      <c r="T181" s="4" t="s">
        <v>74</v>
      </c>
      <c r="U181" s="8">
        <v>9000</v>
      </c>
      <c r="V181" s="8" t="s">
        <v>435</v>
      </c>
      <c r="W181" t="s">
        <v>430</v>
      </c>
      <c r="X181" s="4">
        <v>9111</v>
      </c>
      <c r="Y181" s="4" t="s">
        <v>257</v>
      </c>
      <c r="Z181" s="9">
        <v>29861444.02</v>
      </c>
    </row>
    <row r="182" spans="1:26" s="4" customFormat="1" hidden="1" x14ac:dyDescent="0.25">
      <c r="A182" s="4" t="s">
        <v>391</v>
      </c>
      <c r="B182" s="4" t="s">
        <v>273</v>
      </c>
      <c r="C182" s="4" t="s">
        <v>393</v>
      </c>
      <c r="D182" s="4" t="s">
        <v>395</v>
      </c>
      <c r="E182" s="4">
        <v>1</v>
      </c>
      <c r="F182" s="4" t="s">
        <v>440</v>
      </c>
      <c r="G182" s="4">
        <v>1.3</v>
      </c>
      <c r="H182" s="4" t="s">
        <v>445</v>
      </c>
      <c r="I182" s="4" t="s">
        <v>15</v>
      </c>
      <c r="J182" s="4" t="s">
        <v>399</v>
      </c>
      <c r="K182" s="4" t="s">
        <v>16</v>
      </c>
      <c r="L182" s="4" t="s">
        <v>417</v>
      </c>
      <c r="M182" s="4" t="s">
        <v>285</v>
      </c>
      <c r="N182" s="4" t="s">
        <v>72</v>
      </c>
      <c r="O182" s="4">
        <v>8</v>
      </c>
      <c r="P182" s="4" t="s">
        <v>18</v>
      </c>
      <c r="Q182" s="11" t="s">
        <v>323</v>
      </c>
      <c r="R182" s="4" t="s">
        <v>153</v>
      </c>
      <c r="S182" s="4" t="s">
        <v>321</v>
      </c>
      <c r="T182" s="4" t="s">
        <v>74</v>
      </c>
      <c r="U182" s="8">
        <v>9000</v>
      </c>
      <c r="V182" s="8" t="s">
        <v>435</v>
      </c>
      <c r="W182" t="s">
        <v>430</v>
      </c>
      <c r="X182" s="4">
        <v>9211</v>
      </c>
      <c r="Y182" s="4" t="s">
        <v>258</v>
      </c>
      <c r="Z182" s="9">
        <v>20000000</v>
      </c>
    </row>
    <row r="184" spans="1:26" x14ac:dyDescent="0.25">
      <c r="C184" s="1"/>
      <c r="Z184" s="5"/>
    </row>
    <row r="185" spans="1:26" x14ac:dyDescent="0.25">
      <c r="C185" s="3"/>
      <c r="J185" s="3"/>
      <c r="Z185" s="5"/>
    </row>
    <row r="186" spans="1:26" x14ac:dyDescent="0.25">
      <c r="C186" s="3"/>
      <c r="J186" s="3"/>
      <c r="Z186" s="5"/>
    </row>
    <row r="187" spans="1:26" x14ac:dyDescent="0.25">
      <c r="C187" s="3"/>
      <c r="J187" s="3"/>
      <c r="Z187" s="5"/>
    </row>
    <row r="188" spans="1:26" x14ac:dyDescent="0.25">
      <c r="C188" s="3"/>
      <c r="J188" s="3"/>
      <c r="K188" s="3"/>
      <c r="L188" s="3"/>
      <c r="M188" s="3"/>
    </row>
    <row r="189" spans="1:26" x14ac:dyDescent="0.25">
      <c r="C189" s="3"/>
      <c r="J189" s="3"/>
      <c r="K189" s="3"/>
      <c r="L189" s="3"/>
      <c r="M189" s="3"/>
      <c r="Z189" s="3"/>
    </row>
    <row r="190" spans="1:26" x14ac:dyDescent="0.25">
      <c r="C190" s="3"/>
      <c r="J190" s="3"/>
      <c r="Z190" s="5"/>
    </row>
    <row r="191" spans="1:26" x14ac:dyDescent="0.25">
      <c r="Z191" s="3"/>
    </row>
  </sheetData>
  <sheetProtection password="EB20" sheet="1" objects="1" scenarios="1"/>
  <autoFilter ref="A1:Z182">
    <filterColumn colId="19">
      <filters>
        <filter val="DIRECCIÓN GENERAL DE CULTURA DE PAZ"/>
      </filters>
    </filterColumn>
  </autoFilter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3:G9"/>
  <sheetViews>
    <sheetView workbookViewId="0">
      <selection activeCell="A29" sqref="A29"/>
    </sheetView>
  </sheetViews>
  <sheetFormatPr baseColWidth="10" defaultRowHeight="15" x14ac:dyDescent="0.25"/>
  <cols>
    <col min="1" max="1" width="53.42578125" bestFit="1" customWidth="1"/>
    <col min="2" max="2" width="23.85546875" bestFit="1" customWidth="1"/>
    <col min="4" max="4" width="28.7109375" customWidth="1"/>
    <col min="5" max="5" width="15.28515625" bestFit="1" customWidth="1"/>
    <col min="7" max="7" width="15.28515625" bestFit="1" customWidth="1"/>
  </cols>
  <sheetData>
    <row r="3" spans="1:7" x14ac:dyDescent="0.25">
      <c r="A3" s="6" t="s">
        <v>259</v>
      </c>
      <c r="B3" t="s">
        <v>431</v>
      </c>
      <c r="E3" s="1">
        <v>2021</v>
      </c>
    </row>
    <row r="4" spans="1:7" x14ac:dyDescent="0.3">
      <c r="A4" s="7" t="s">
        <v>268</v>
      </c>
      <c r="B4" s="13">
        <v>623086173</v>
      </c>
      <c r="D4" t="s">
        <v>263</v>
      </c>
      <c r="E4" s="3">
        <v>623086173</v>
      </c>
    </row>
    <row r="5" spans="1:7" x14ac:dyDescent="0.3">
      <c r="A5" s="7" t="s">
        <v>262</v>
      </c>
      <c r="B5" s="13">
        <v>1467668393</v>
      </c>
      <c r="D5" t="s">
        <v>266</v>
      </c>
      <c r="E5" s="3">
        <f>382281329+1392908</f>
        <v>383674237</v>
      </c>
      <c r="F5" t="s">
        <v>14</v>
      </c>
      <c r="G5" s="3">
        <f>2197933151-(E4+E8)</f>
        <v>1467668393</v>
      </c>
    </row>
    <row r="6" spans="1:7" x14ac:dyDescent="0.3">
      <c r="A6" s="7" t="s">
        <v>269</v>
      </c>
      <c r="B6" s="13">
        <v>107178585</v>
      </c>
      <c r="D6" t="s">
        <v>265</v>
      </c>
      <c r="E6" s="3">
        <f>48561750+146201</f>
        <v>48707951</v>
      </c>
    </row>
    <row r="7" spans="1:7" x14ac:dyDescent="0.3">
      <c r="A7" s="7" t="s">
        <v>273</v>
      </c>
      <c r="B7" s="13">
        <v>383674237</v>
      </c>
    </row>
    <row r="8" spans="1:7" x14ac:dyDescent="0.3">
      <c r="A8" s="7" t="s">
        <v>275</v>
      </c>
      <c r="B8" s="13">
        <v>48707951</v>
      </c>
      <c r="D8" t="s">
        <v>264</v>
      </c>
      <c r="E8" s="3">
        <v>107178585</v>
      </c>
    </row>
    <row r="9" spans="1:7" x14ac:dyDescent="0.25">
      <c r="A9" s="7" t="s">
        <v>260</v>
      </c>
      <c r="B9" s="13">
        <v>2630315339</v>
      </c>
      <c r="E9" s="3">
        <f>SUBTOTAL(9,E4:E8)</f>
        <v>1162646946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2:F26"/>
  <sheetViews>
    <sheetView topLeftCell="A4" workbookViewId="0">
      <selection activeCell="B20" sqref="B20"/>
    </sheetView>
  </sheetViews>
  <sheetFormatPr baseColWidth="10" defaultRowHeight="15" x14ac:dyDescent="0.25"/>
  <cols>
    <col min="1" max="1" width="12.5703125" bestFit="1" customWidth="1"/>
    <col min="2" max="2" width="57.7109375" bestFit="1" customWidth="1"/>
    <col min="3" max="3" width="18.5703125" bestFit="1" customWidth="1"/>
    <col min="5" max="5" width="67.42578125" customWidth="1"/>
    <col min="6" max="6" width="29" bestFit="1" customWidth="1"/>
  </cols>
  <sheetData>
    <row r="2" spans="1:6" x14ac:dyDescent="0.25">
      <c r="A2" s="34" t="s">
        <v>433</v>
      </c>
      <c r="B2" s="34" t="s">
        <v>423</v>
      </c>
      <c r="C2" s="35" t="s">
        <v>432</v>
      </c>
    </row>
    <row r="3" spans="1:6" x14ac:dyDescent="0.25">
      <c r="A3" s="32">
        <v>1000</v>
      </c>
      <c r="B3" s="32" t="s">
        <v>424</v>
      </c>
      <c r="C3" s="33">
        <v>1242000000.0000002</v>
      </c>
    </row>
    <row r="4" spans="1:6" x14ac:dyDescent="0.25">
      <c r="A4" s="32">
        <v>2000</v>
      </c>
      <c r="B4" s="32" t="s">
        <v>425</v>
      </c>
      <c r="C4" s="33">
        <v>127104000</v>
      </c>
    </row>
    <row r="5" spans="1:6" x14ac:dyDescent="0.25">
      <c r="A5" s="32">
        <v>3000</v>
      </c>
      <c r="B5" s="32" t="s">
        <v>426</v>
      </c>
      <c r="C5" s="33">
        <v>709407269.35000002</v>
      </c>
    </row>
    <row r="6" spans="1:6" x14ac:dyDescent="0.25">
      <c r="A6" s="32">
        <v>4000</v>
      </c>
      <c r="B6" s="32" t="s">
        <v>427</v>
      </c>
      <c r="C6" s="33">
        <v>198402027.63999999</v>
      </c>
    </row>
    <row r="7" spans="1:6" x14ac:dyDescent="0.25">
      <c r="A7" s="32">
        <v>5000</v>
      </c>
      <c r="B7" s="32" t="s">
        <v>428</v>
      </c>
      <c r="C7" s="33">
        <v>97540597.990000054</v>
      </c>
    </row>
    <row r="8" spans="1:6" x14ac:dyDescent="0.25">
      <c r="A8" s="32">
        <v>6000</v>
      </c>
      <c r="B8" s="32" t="s">
        <v>429</v>
      </c>
      <c r="C8" s="33">
        <v>206000000</v>
      </c>
    </row>
    <row r="9" spans="1:6" x14ac:dyDescent="0.25">
      <c r="A9" s="32">
        <v>9000</v>
      </c>
      <c r="B9" s="32" t="s">
        <v>430</v>
      </c>
      <c r="C9" s="33">
        <v>49861444.019999996</v>
      </c>
    </row>
    <row r="10" spans="1:6" x14ac:dyDescent="0.25">
      <c r="A10" s="36" t="s">
        <v>260</v>
      </c>
      <c r="B10" s="36"/>
      <c r="C10" s="37">
        <v>2630315339.0000005</v>
      </c>
    </row>
    <row r="12" spans="1:6" x14ac:dyDescent="0.25">
      <c r="E12" s="124" t="s">
        <v>472</v>
      </c>
      <c r="F12" s="124"/>
    </row>
    <row r="13" spans="1:6" x14ac:dyDescent="0.25">
      <c r="E13" s="124" t="s">
        <v>473</v>
      </c>
      <c r="F13" s="124"/>
    </row>
    <row r="14" spans="1:6" x14ac:dyDescent="0.25">
      <c r="E14" s="124" t="s">
        <v>475</v>
      </c>
      <c r="F14" s="124" t="s">
        <v>476</v>
      </c>
    </row>
    <row r="15" spans="1:6" x14ac:dyDescent="0.25">
      <c r="E15" s="124"/>
      <c r="F15" s="124"/>
    </row>
    <row r="16" spans="1:6" x14ac:dyDescent="0.25">
      <c r="E16" s="110" t="s">
        <v>459</v>
      </c>
      <c r="F16" s="111">
        <v>805044020</v>
      </c>
    </row>
    <row r="17" spans="5:6" x14ac:dyDescent="0.25">
      <c r="E17" s="110" t="s">
        <v>461</v>
      </c>
      <c r="F17" s="112">
        <v>0</v>
      </c>
    </row>
    <row r="18" spans="5:6" x14ac:dyDescent="0.25">
      <c r="E18" s="110" t="s">
        <v>462</v>
      </c>
      <c r="F18" s="112">
        <v>0</v>
      </c>
    </row>
    <row r="19" spans="5:6" x14ac:dyDescent="0.25">
      <c r="E19" s="110" t="s">
        <v>562</v>
      </c>
      <c r="F19" s="111">
        <v>583417630</v>
      </c>
    </row>
    <row r="20" spans="5:6" x14ac:dyDescent="0.25">
      <c r="E20" s="110" t="s">
        <v>464</v>
      </c>
      <c r="F20" s="111">
        <v>25537866</v>
      </c>
    </row>
    <row r="21" spans="5:6" x14ac:dyDescent="0.25">
      <c r="E21" s="110" t="s">
        <v>465</v>
      </c>
      <c r="F21" s="111">
        <v>53668877</v>
      </c>
    </row>
    <row r="22" spans="5:6" ht="28.5" x14ac:dyDescent="0.25">
      <c r="E22" s="110" t="s">
        <v>866</v>
      </c>
      <c r="F22" s="112">
        <v>0</v>
      </c>
    </row>
    <row r="23" spans="5:6" ht="42.75" x14ac:dyDescent="0.25">
      <c r="E23" s="110" t="s">
        <v>880</v>
      </c>
      <c r="F23" s="111">
        <v>1162646946</v>
      </c>
    </row>
    <row r="24" spans="5:6" ht="28.5" x14ac:dyDescent="0.25">
      <c r="E24" s="110" t="s">
        <v>469</v>
      </c>
      <c r="F24" s="112">
        <v>0</v>
      </c>
    </row>
    <row r="25" spans="5:6" x14ac:dyDescent="0.25">
      <c r="E25" s="110" t="s">
        <v>470</v>
      </c>
      <c r="F25" s="112">
        <v>0</v>
      </c>
    </row>
    <row r="26" spans="5:6" x14ac:dyDescent="0.25">
      <c r="E26" s="113" t="s">
        <v>477</v>
      </c>
      <c r="F26" s="114">
        <f>SUM(F16:F25)</f>
        <v>2630315339</v>
      </c>
    </row>
  </sheetData>
  <mergeCells count="4">
    <mergeCell ref="E12:F12"/>
    <mergeCell ref="E13:F13"/>
    <mergeCell ref="E14:E15"/>
    <mergeCell ref="F14:F1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D288"/>
  <sheetViews>
    <sheetView topLeftCell="A67" workbookViewId="0">
      <selection activeCell="E10" sqref="E10"/>
    </sheetView>
  </sheetViews>
  <sheetFormatPr baseColWidth="10" defaultRowHeight="15" x14ac:dyDescent="0.25"/>
  <cols>
    <col min="1" max="1" width="10.140625" bestFit="1" customWidth="1"/>
    <col min="2" max="2" width="82" customWidth="1"/>
    <col min="3" max="3" width="29" bestFit="1" customWidth="1"/>
  </cols>
  <sheetData>
    <row r="1" spans="1:4" ht="30" customHeight="1" thickBot="1" x14ac:dyDescent="0.3">
      <c r="A1" s="125" t="s">
        <v>472</v>
      </c>
      <c r="B1" s="126"/>
      <c r="C1" s="127"/>
      <c r="D1" s="39"/>
    </row>
    <row r="2" spans="1:4" ht="45" customHeight="1" thickBot="1" x14ac:dyDescent="0.3">
      <c r="A2" s="125" t="s">
        <v>473</v>
      </c>
      <c r="B2" s="126"/>
      <c r="C2" s="127"/>
      <c r="D2" s="39"/>
    </row>
    <row r="3" spans="1:4" ht="29.25" customHeight="1" x14ac:dyDescent="0.25">
      <c r="A3" s="128" t="s">
        <v>474</v>
      </c>
      <c r="B3" s="128" t="s">
        <v>475</v>
      </c>
      <c r="C3" s="128" t="s">
        <v>476</v>
      </c>
      <c r="D3" s="39"/>
    </row>
    <row r="4" spans="1:4" ht="15.75" thickBot="1" x14ac:dyDescent="0.3">
      <c r="A4" s="129"/>
      <c r="B4" s="129"/>
      <c r="C4" s="129"/>
      <c r="D4" s="39"/>
    </row>
    <row r="5" spans="1:4" ht="15.75" thickBot="1" x14ac:dyDescent="0.3">
      <c r="A5" s="40"/>
      <c r="B5" s="41" t="s">
        <v>477</v>
      </c>
      <c r="C5" s="42">
        <v>2630315339</v>
      </c>
      <c r="D5" s="39"/>
    </row>
    <row r="6" spans="1:4" ht="15.75" thickBot="1" x14ac:dyDescent="0.3">
      <c r="A6" s="43">
        <v>1</v>
      </c>
      <c r="B6" s="44" t="s">
        <v>459</v>
      </c>
      <c r="C6" s="45">
        <v>805044020</v>
      </c>
      <c r="D6" s="39"/>
    </row>
    <row r="7" spans="1:4" ht="15.75" thickBot="1" x14ac:dyDescent="0.3">
      <c r="A7" s="46">
        <v>1.1000000000000001</v>
      </c>
      <c r="B7" s="47" t="s">
        <v>478</v>
      </c>
      <c r="C7" s="48">
        <v>4850485</v>
      </c>
      <c r="D7" s="39"/>
    </row>
    <row r="8" spans="1:4" ht="15.75" thickBot="1" x14ac:dyDescent="0.3">
      <c r="A8" s="49" t="s">
        <v>479</v>
      </c>
      <c r="B8" s="50" t="s">
        <v>480</v>
      </c>
      <c r="C8" s="51">
        <v>4850485</v>
      </c>
      <c r="D8" s="39"/>
    </row>
    <row r="9" spans="1:4" ht="15.75" thickBot="1" x14ac:dyDescent="0.3">
      <c r="A9" s="52" t="s">
        <v>481</v>
      </c>
      <c r="B9" s="53" t="s">
        <v>482</v>
      </c>
      <c r="C9" s="54">
        <v>4900</v>
      </c>
      <c r="D9" s="39"/>
    </row>
    <row r="10" spans="1:4" ht="29.25" thickBot="1" x14ac:dyDescent="0.3">
      <c r="A10" s="52" t="s">
        <v>483</v>
      </c>
      <c r="B10" s="53" t="s">
        <v>484</v>
      </c>
      <c r="C10" s="54">
        <v>4767065</v>
      </c>
      <c r="D10" s="39"/>
    </row>
    <row r="11" spans="1:4" ht="15.75" thickBot="1" x14ac:dyDescent="0.3">
      <c r="A11" s="52" t="s">
        <v>485</v>
      </c>
      <c r="B11" s="53" t="s">
        <v>486</v>
      </c>
      <c r="C11" s="55">
        <v>0</v>
      </c>
      <c r="D11" s="39"/>
    </row>
    <row r="12" spans="1:4" ht="15.75" thickBot="1" x14ac:dyDescent="0.3">
      <c r="A12" s="52" t="s">
        <v>487</v>
      </c>
      <c r="B12" s="53" t="s">
        <v>488</v>
      </c>
      <c r="C12" s="54">
        <v>78520</v>
      </c>
      <c r="D12" s="39"/>
    </row>
    <row r="13" spans="1:4" ht="15.75" thickBot="1" x14ac:dyDescent="0.3">
      <c r="A13" s="52" t="s">
        <v>489</v>
      </c>
      <c r="B13" s="53" t="s">
        <v>490</v>
      </c>
      <c r="C13" s="55">
        <v>0</v>
      </c>
      <c r="D13" s="39"/>
    </row>
    <row r="14" spans="1:4" ht="15.75" thickBot="1" x14ac:dyDescent="0.3">
      <c r="A14" s="52" t="s">
        <v>491</v>
      </c>
      <c r="B14" s="53" t="s">
        <v>492</v>
      </c>
      <c r="C14" s="55">
        <v>0</v>
      </c>
      <c r="D14" s="39"/>
    </row>
    <row r="15" spans="1:4" ht="15.75" thickBot="1" x14ac:dyDescent="0.3">
      <c r="A15" s="52" t="s">
        <v>493</v>
      </c>
      <c r="B15" s="53" t="s">
        <v>494</v>
      </c>
      <c r="C15" s="55">
        <v>0</v>
      </c>
      <c r="D15" s="39"/>
    </row>
    <row r="16" spans="1:4" ht="15.75" thickBot="1" x14ac:dyDescent="0.3">
      <c r="A16" s="46">
        <v>1.2</v>
      </c>
      <c r="B16" s="47" t="s">
        <v>495</v>
      </c>
      <c r="C16" s="48">
        <v>738324333</v>
      </c>
      <c r="D16" s="39"/>
    </row>
    <row r="17" spans="1:4" ht="15.75" thickBot="1" x14ac:dyDescent="0.3">
      <c r="A17" s="49" t="s">
        <v>496</v>
      </c>
      <c r="B17" s="50" t="s">
        <v>497</v>
      </c>
      <c r="C17" s="51">
        <v>351218759</v>
      </c>
      <c r="D17" s="39"/>
    </row>
    <row r="18" spans="1:4" ht="15.75" thickBot="1" x14ac:dyDescent="0.3">
      <c r="A18" s="52" t="s">
        <v>498</v>
      </c>
      <c r="B18" s="53" t="s">
        <v>499</v>
      </c>
      <c r="C18" s="54">
        <v>37567954</v>
      </c>
      <c r="D18" s="39"/>
    </row>
    <row r="19" spans="1:4" ht="15.75" thickBot="1" x14ac:dyDescent="0.3">
      <c r="A19" s="52" t="s">
        <v>500</v>
      </c>
      <c r="B19" s="53" t="s">
        <v>501</v>
      </c>
      <c r="C19" s="54">
        <v>313650805</v>
      </c>
      <c r="D19" s="39"/>
    </row>
    <row r="20" spans="1:4" ht="15.75" thickBot="1" x14ac:dyDescent="0.3">
      <c r="A20" s="49" t="s">
        <v>502</v>
      </c>
      <c r="B20" s="50" t="s">
        <v>503</v>
      </c>
      <c r="C20" s="51">
        <v>295605263</v>
      </c>
      <c r="D20" s="39"/>
    </row>
    <row r="21" spans="1:4" ht="15.75" thickBot="1" x14ac:dyDescent="0.3">
      <c r="A21" s="52" t="s">
        <v>504</v>
      </c>
      <c r="B21" s="53" t="s">
        <v>505</v>
      </c>
      <c r="C21" s="54">
        <v>288910086</v>
      </c>
      <c r="D21" s="39"/>
    </row>
    <row r="22" spans="1:4" ht="15.75" thickBot="1" x14ac:dyDescent="0.3">
      <c r="A22" s="52" t="s">
        <v>506</v>
      </c>
      <c r="B22" s="53" t="s">
        <v>507</v>
      </c>
      <c r="C22" s="54">
        <v>6695177</v>
      </c>
      <c r="D22" s="39"/>
    </row>
    <row r="23" spans="1:4" ht="15.75" thickBot="1" x14ac:dyDescent="0.3">
      <c r="A23" s="49" t="s">
        <v>508</v>
      </c>
      <c r="B23" s="50" t="s">
        <v>509</v>
      </c>
      <c r="C23" s="51">
        <v>91500311</v>
      </c>
      <c r="D23" s="39"/>
    </row>
    <row r="24" spans="1:4" ht="15.75" thickBot="1" x14ac:dyDescent="0.3">
      <c r="A24" s="52" t="s">
        <v>510</v>
      </c>
      <c r="B24" s="53" t="s">
        <v>511</v>
      </c>
      <c r="C24" s="54">
        <v>87978138</v>
      </c>
      <c r="D24" s="39"/>
    </row>
    <row r="25" spans="1:4" ht="15.75" thickBot="1" x14ac:dyDescent="0.3">
      <c r="A25" s="52" t="s">
        <v>512</v>
      </c>
      <c r="B25" s="53" t="s">
        <v>513</v>
      </c>
      <c r="C25" s="54">
        <v>1389723</v>
      </c>
      <c r="D25" s="39"/>
    </row>
    <row r="26" spans="1:4" ht="15.75" thickBot="1" x14ac:dyDescent="0.3">
      <c r="A26" s="52" t="s">
        <v>514</v>
      </c>
      <c r="B26" s="53" t="s">
        <v>515</v>
      </c>
      <c r="C26" s="54">
        <v>2132450</v>
      </c>
      <c r="D26" s="39"/>
    </row>
    <row r="27" spans="1:4" ht="30.75" thickBot="1" x14ac:dyDescent="0.3">
      <c r="A27" s="46">
        <v>1.3</v>
      </c>
      <c r="B27" s="47" t="s">
        <v>516</v>
      </c>
      <c r="C27" s="56">
        <v>0</v>
      </c>
      <c r="D27" s="39"/>
    </row>
    <row r="28" spans="1:4" ht="15.75" thickBot="1" x14ac:dyDescent="0.3">
      <c r="A28" s="46">
        <v>1.4</v>
      </c>
      <c r="B28" s="47" t="s">
        <v>517</v>
      </c>
      <c r="C28" s="56">
        <v>0</v>
      </c>
      <c r="D28" s="39"/>
    </row>
    <row r="29" spans="1:4" ht="15.75" thickBot="1" x14ac:dyDescent="0.3">
      <c r="A29" s="46">
        <v>1.5</v>
      </c>
      <c r="B29" s="47" t="s">
        <v>518</v>
      </c>
      <c r="C29" s="56">
        <v>0</v>
      </c>
      <c r="D29" s="39"/>
    </row>
    <row r="30" spans="1:4" ht="15.75" thickBot="1" x14ac:dyDescent="0.3">
      <c r="A30" s="46">
        <v>1.6</v>
      </c>
      <c r="B30" s="47" t="s">
        <v>519</v>
      </c>
      <c r="C30" s="56">
        <v>0</v>
      </c>
      <c r="D30" s="39"/>
    </row>
    <row r="31" spans="1:4" ht="15.75" thickBot="1" x14ac:dyDescent="0.3">
      <c r="A31" s="46">
        <v>1.7</v>
      </c>
      <c r="B31" s="47" t="s">
        <v>520</v>
      </c>
      <c r="C31" s="48">
        <v>61869202</v>
      </c>
      <c r="D31" s="39"/>
    </row>
    <row r="32" spans="1:4" ht="15.75" thickBot="1" x14ac:dyDescent="0.3">
      <c r="A32" s="49" t="s">
        <v>35</v>
      </c>
      <c r="B32" s="50" t="s">
        <v>521</v>
      </c>
      <c r="C32" s="51">
        <v>16844040</v>
      </c>
      <c r="D32" s="39"/>
    </row>
    <row r="33" spans="1:4" ht="15.75" thickBot="1" x14ac:dyDescent="0.3">
      <c r="A33" s="52" t="s">
        <v>522</v>
      </c>
      <c r="B33" s="53" t="s">
        <v>523</v>
      </c>
      <c r="C33" s="54">
        <v>16844040</v>
      </c>
      <c r="D33" s="39"/>
    </row>
    <row r="34" spans="1:4" ht="15.75" thickBot="1" x14ac:dyDescent="0.3">
      <c r="A34" s="49" t="s">
        <v>44</v>
      </c>
      <c r="B34" s="50" t="s">
        <v>524</v>
      </c>
      <c r="C34" s="51">
        <v>35704825</v>
      </c>
      <c r="D34" s="39"/>
    </row>
    <row r="35" spans="1:4" ht="15.75" thickBot="1" x14ac:dyDescent="0.3">
      <c r="A35" s="52" t="s">
        <v>525</v>
      </c>
      <c r="B35" s="53" t="s">
        <v>526</v>
      </c>
      <c r="C35" s="54">
        <v>35704825</v>
      </c>
      <c r="D35" s="39"/>
    </row>
    <row r="36" spans="1:4" ht="15.75" thickBot="1" x14ac:dyDescent="0.3">
      <c r="A36" s="49" t="s">
        <v>527</v>
      </c>
      <c r="B36" s="50" t="s">
        <v>528</v>
      </c>
      <c r="C36" s="51">
        <v>1253</v>
      </c>
      <c r="D36" s="39"/>
    </row>
    <row r="37" spans="1:4" ht="15.75" thickBot="1" x14ac:dyDescent="0.3">
      <c r="A37" s="52" t="s">
        <v>529</v>
      </c>
      <c r="B37" s="53" t="s">
        <v>530</v>
      </c>
      <c r="C37" s="54">
        <v>1253</v>
      </c>
      <c r="D37" s="39"/>
    </row>
    <row r="38" spans="1:4" ht="15.75" thickBot="1" x14ac:dyDescent="0.3">
      <c r="A38" s="49" t="s">
        <v>531</v>
      </c>
      <c r="B38" s="50" t="s">
        <v>532</v>
      </c>
      <c r="C38" s="51">
        <v>8731958</v>
      </c>
      <c r="D38" s="39"/>
    </row>
    <row r="39" spans="1:4" ht="15.75" thickBot="1" x14ac:dyDescent="0.3">
      <c r="A39" s="52" t="s">
        <v>533</v>
      </c>
      <c r="B39" s="53" t="s">
        <v>534</v>
      </c>
      <c r="C39" s="54">
        <v>8731958</v>
      </c>
      <c r="D39" s="39"/>
    </row>
    <row r="40" spans="1:4" ht="15.75" thickBot="1" x14ac:dyDescent="0.3">
      <c r="A40" s="52" t="s">
        <v>535</v>
      </c>
      <c r="B40" s="53" t="s">
        <v>536</v>
      </c>
      <c r="C40" s="55">
        <v>0</v>
      </c>
      <c r="D40" s="39"/>
    </row>
    <row r="41" spans="1:4" ht="15.75" thickBot="1" x14ac:dyDescent="0.3">
      <c r="A41" s="52" t="s">
        <v>537</v>
      </c>
      <c r="B41" s="53" t="s">
        <v>538</v>
      </c>
      <c r="C41" s="55">
        <v>0</v>
      </c>
      <c r="D41" s="39"/>
    </row>
    <row r="42" spans="1:4" ht="15.75" thickBot="1" x14ac:dyDescent="0.3">
      <c r="A42" s="49" t="s">
        <v>539</v>
      </c>
      <c r="B42" s="50" t="s">
        <v>540</v>
      </c>
      <c r="C42" s="51">
        <v>587126</v>
      </c>
      <c r="D42" s="39"/>
    </row>
    <row r="43" spans="1:4" ht="15.75" thickBot="1" x14ac:dyDescent="0.3">
      <c r="A43" s="52" t="s">
        <v>541</v>
      </c>
      <c r="B43" s="53" t="s">
        <v>540</v>
      </c>
      <c r="C43" s="54">
        <v>587126</v>
      </c>
      <c r="D43" s="39"/>
    </row>
    <row r="44" spans="1:4" ht="15.75" thickBot="1" x14ac:dyDescent="0.3">
      <c r="A44" s="49" t="s">
        <v>542</v>
      </c>
      <c r="B44" s="50" t="s">
        <v>543</v>
      </c>
      <c r="C44" s="57">
        <v>0</v>
      </c>
      <c r="D44" s="39"/>
    </row>
    <row r="45" spans="1:4" ht="15.75" thickBot="1" x14ac:dyDescent="0.3">
      <c r="A45" s="52" t="s">
        <v>544</v>
      </c>
      <c r="B45" s="53" t="s">
        <v>545</v>
      </c>
      <c r="C45" s="55">
        <v>0</v>
      </c>
      <c r="D45" s="39"/>
    </row>
    <row r="46" spans="1:4" ht="15.75" thickBot="1" x14ac:dyDescent="0.3">
      <c r="A46" s="46">
        <v>1.8</v>
      </c>
      <c r="B46" s="47" t="s">
        <v>546</v>
      </c>
      <c r="C46" s="56">
        <v>0</v>
      </c>
      <c r="D46" s="39"/>
    </row>
    <row r="47" spans="1:4" ht="15.75" thickBot="1" x14ac:dyDescent="0.3">
      <c r="A47" s="52" t="s">
        <v>547</v>
      </c>
      <c r="B47" s="58" t="s">
        <v>548</v>
      </c>
      <c r="C47" s="59">
        <v>0</v>
      </c>
      <c r="D47" s="39"/>
    </row>
    <row r="48" spans="1:4" ht="15.75" thickBot="1" x14ac:dyDescent="0.3">
      <c r="A48" s="52" t="s">
        <v>549</v>
      </c>
      <c r="B48" s="53" t="s">
        <v>548</v>
      </c>
      <c r="C48" s="55">
        <v>0</v>
      </c>
      <c r="D48" s="39"/>
    </row>
    <row r="49" spans="1:4" ht="15.75" thickBot="1" x14ac:dyDescent="0.3">
      <c r="A49" s="52" t="s">
        <v>550</v>
      </c>
      <c r="B49" s="53" t="s">
        <v>460</v>
      </c>
      <c r="C49" s="55">
        <v>0</v>
      </c>
      <c r="D49" s="39"/>
    </row>
    <row r="50" spans="1:4" ht="45.75" thickBot="1" x14ac:dyDescent="0.3">
      <c r="A50" s="46">
        <v>1.9</v>
      </c>
      <c r="B50" s="47" t="s">
        <v>551</v>
      </c>
      <c r="C50" s="56">
        <v>0</v>
      </c>
      <c r="D50" s="39"/>
    </row>
    <row r="51" spans="1:4" ht="15.75" thickBot="1" x14ac:dyDescent="0.3">
      <c r="A51" s="43">
        <v>2</v>
      </c>
      <c r="B51" s="44" t="s">
        <v>461</v>
      </c>
      <c r="C51" s="60">
        <v>0</v>
      </c>
      <c r="D51" s="39"/>
    </row>
    <row r="52" spans="1:4" ht="15.75" thickBot="1" x14ac:dyDescent="0.3">
      <c r="A52" s="46">
        <v>2.1</v>
      </c>
      <c r="B52" s="47" t="s">
        <v>552</v>
      </c>
      <c r="C52" s="56">
        <v>0</v>
      </c>
      <c r="D52" s="39"/>
    </row>
    <row r="53" spans="1:4" ht="15.75" thickBot="1" x14ac:dyDescent="0.3">
      <c r="A53" s="46">
        <v>2.2000000000000002</v>
      </c>
      <c r="B53" s="47" t="s">
        <v>553</v>
      </c>
      <c r="C53" s="56">
        <v>0</v>
      </c>
      <c r="D53" s="39"/>
    </row>
    <row r="54" spans="1:4" ht="15.75" thickBot="1" x14ac:dyDescent="0.3">
      <c r="A54" s="46">
        <v>2.2999999999999998</v>
      </c>
      <c r="B54" s="47" t="s">
        <v>554</v>
      </c>
      <c r="C54" s="56">
        <v>0</v>
      </c>
      <c r="D54" s="39"/>
    </row>
    <row r="55" spans="1:4" ht="15.75" thickBot="1" x14ac:dyDescent="0.3">
      <c r="A55" s="46">
        <v>2.4</v>
      </c>
      <c r="B55" s="47" t="s">
        <v>555</v>
      </c>
      <c r="C55" s="56">
        <v>0</v>
      </c>
      <c r="D55" s="39"/>
    </row>
    <row r="56" spans="1:4" ht="15.75" thickBot="1" x14ac:dyDescent="0.3">
      <c r="A56" s="46">
        <v>2.5</v>
      </c>
      <c r="B56" s="47" t="s">
        <v>556</v>
      </c>
      <c r="C56" s="56">
        <v>0</v>
      </c>
      <c r="D56" s="39"/>
    </row>
    <row r="57" spans="1:4" ht="15.75" thickBot="1" x14ac:dyDescent="0.3">
      <c r="A57" s="43">
        <v>3</v>
      </c>
      <c r="B57" s="44" t="s">
        <v>462</v>
      </c>
      <c r="C57" s="60">
        <v>0</v>
      </c>
      <c r="D57" s="39"/>
    </row>
    <row r="58" spans="1:4" ht="15.75" thickBot="1" x14ac:dyDescent="0.3">
      <c r="A58" s="46">
        <v>3.1</v>
      </c>
      <c r="B58" s="47" t="s">
        <v>557</v>
      </c>
      <c r="C58" s="56">
        <v>0</v>
      </c>
      <c r="D58" s="39"/>
    </row>
    <row r="59" spans="1:4" ht="15.75" thickBot="1" x14ac:dyDescent="0.3">
      <c r="A59" s="61" t="s">
        <v>97</v>
      </c>
      <c r="B59" s="62" t="s">
        <v>558</v>
      </c>
      <c r="C59" s="63">
        <v>0</v>
      </c>
      <c r="D59" s="39"/>
    </row>
    <row r="60" spans="1:4" ht="15.75" thickBot="1" x14ac:dyDescent="0.3">
      <c r="A60" s="52" t="s">
        <v>559</v>
      </c>
      <c r="B60" s="53" t="s">
        <v>560</v>
      </c>
      <c r="C60" s="55">
        <v>0</v>
      </c>
      <c r="D60" s="39"/>
    </row>
    <row r="61" spans="1:4" ht="45.75" thickBot="1" x14ac:dyDescent="0.3">
      <c r="A61" s="46">
        <v>3.9</v>
      </c>
      <c r="B61" s="47" t="s">
        <v>561</v>
      </c>
      <c r="C61" s="56">
        <v>0</v>
      </c>
      <c r="D61" s="39"/>
    </row>
    <row r="62" spans="1:4" ht="15.75" thickBot="1" x14ac:dyDescent="0.3">
      <c r="A62" s="43">
        <v>4</v>
      </c>
      <c r="B62" s="44" t="s">
        <v>562</v>
      </c>
      <c r="C62" s="45">
        <v>583417630</v>
      </c>
      <c r="D62" s="39"/>
    </row>
    <row r="63" spans="1:4" ht="30.75" thickBot="1" x14ac:dyDescent="0.3">
      <c r="A63" s="46">
        <v>4.0999999999999996</v>
      </c>
      <c r="B63" s="47" t="s">
        <v>563</v>
      </c>
      <c r="C63" s="48">
        <v>23186896</v>
      </c>
      <c r="D63" s="39"/>
    </row>
    <row r="64" spans="1:4" ht="15.75" thickBot="1" x14ac:dyDescent="0.3">
      <c r="A64" s="49" t="s">
        <v>564</v>
      </c>
      <c r="B64" s="50" t="s">
        <v>565</v>
      </c>
      <c r="C64" s="51">
        <v>19190463</v>
      </c>
      <c r="D64" s="39"/>
    </row>
    <row r="65" spans="1:4" ht="15.75" thickBot="1" x14ac:dyDescent="0.3">
      <c r="A65" s="52" t="s">
        <v>566</v>
      </c>
      <c r="B65" s="53" t="s">
        <v>567</v>
      </c>
      <c r="C65" s="54">
        <v>161638</v>
      </c>
      <c r="D65" s="39"/>
    </row>
    <row r="66" spans="1:4" ht="15.75" thickBot="1" x14ac:dyDescent="0.3">
      <c r="A66" s="52" t="s">
        <v>568</v>
      </c>
      <c r="B66" s="53" t="s">
        <v>569</v>
      </c>
      <c r="C66" s="54">
        <v>4387380</v>
      </c>
      <c r="D66" s="39"/>
    </row>
    <row r="67" spans="1:4" ht="15.75" thickBot="1" x14ac:dyDescent="0.3">
      <c r="A67" s="52" t="s">
        <v>570</v>
      </c>
      <c r="B67" s="53" t="s">
        <v>571</v>
      </c>
      <c r="C67" s="54">
        <v>14440857</v>
      </c>
      <c r="D67" s="39"/>
    </row>
    <row r="68" spans="1:4" ht="15.75" thickBot="1" x14ac:dyDescent="0.3">
      <c r="A68" s="52" t="s">
        <v>572</v>
      </c>
      <c r="B68" s="53" t="s">
        <v>573</v>
      </c>
      <c r="C68" s="54">
        <v>140804</v>
      </c>
      <c r="D68" s="39"/>
    </row>
    <row r="69" spans="1:4" ht="15.75" thickBot="1" x14ac:dyDescent="0.3">
      <c r="A69" s="52" t="s">
        <v>574</v>
      </c>
      <c r="B69" s="53" t="s">
        <v>575</v>
      </c>
      <c r="C69" s="54">
        <v>59784</v>
      </c>
      <c r="D69" s="39"/>
    </row>
    <row r="70" spans="1:4" ht="15.75" thickBot="1" x14ac:dyDescent="0.3">
      <c r="A70" s="49" t="s">
        <v>576</v>
      </c>
      <c r="B70" s="50" t="s">
        <v>577</v>
      </c>
      <c r="C70" s="51">
        <v>1282946</v>
      </c>
      <c r="D70" s="39"/>
    </row>
    <row r="71" spans="1:4" ht="15.75" thickBot="1" x14ac:dyDescent="0.3">
      <c r="A71" s="52" t="s">
        <v>578</v>
      </c>
      <c r="B71" s="53" t="s">
        <v>579</v>
      </c>
      <c r="C71" s="54">
        <v>1282946</v>
      </c>
      <c r="D71" s="39"/>
    </row>
    <row r="72" spans="1:4" ht="15.75" thickBot="1" x14ac:dyDescent="0.3">
      <c r="A72" s="49" t="s">
        <v>580</v>
      </c>
      <c r="B72" s="50" t="s">
        <v>581</v>
      </c>
      <c r="C72" s="64">
        <v>2234226</v>
      </c>
      <c r="D72" s="39"/>
    </row>
    <row r="73" spans="1:4" ht="15.75" thickBot="1" x14ac:dyDescent="0.3">
      <c r="A73" s="52" t="s">
        <v>582</v>
      </c>
      <c r="B73" s="53" t="s">
        <v>583</v>
      </c>
      <c r="C73" s="54">
        <v>366352</v>
      </c>
      <c r="D73" s="39"/>
    </row>
    <row r="74" spans="1:4" ht="15.75" thickBot="1" x14ac:dyDescent="0.3">
      <c r="A74" s="52" t="s">
        <v>584</v>
      </c>
      <c r="B74" s="65" t="s">
        <v>585</v>
      </c>
      <c r="C74" s="54">
        <v>1853261</v>
      </c>
      <c r="D74" s="39"/>
    </row>
    <row r="75" spans="1:4" ht="15.75" thickBot="1" x14ac:dyDescent="0.3">
      <c r="A75" s="52" t="s">
        <v>586</v>
      </c>
      <c r="B75" s="53" t="s">
        <v>587</v>
      </c>
      <c r="C75" s="55">
        <v>0</v>
      </c>
      <c r="D75" s="39"/>
    </row>
    <row r="76" spans="1:4" ht="15.75" thickBot="1" x14ac:dyDescent="0.3">
      <c r="A76" s="52" t="s">
        <v>588</v>
      </c>
      <c r="B76" s="53" t="s">
        <v>589</v>
      </c>
      <c r="C76" s="54">
        <v>14613</v>
      </c>
      <c r="D76" s="39"/>
    </row>
    <row r="77" spans="1:4" ht="15.75" thickBot="1" x14ac:dyDescent="0.3">
      <c r="A77" s="49" t="s">
        <v>590</v>
      </c>
      <c r="B77" s="66" t="s">
        <v>591</v>
      </c>
      <c r="C77" s="51">
        <v>479261</v>
      </c>
      <c r="D77" s="39"/>
    </row>
    <row r="78" spans="1:4" ht="15.75" thickBot="1" x14ac:dyDescent="0.3">
      <c r="A78" s="52" t="s">
        <v>592</v>
      </c>
      <c r="B78" s="53" t="s">
        <v>593</v>
      </c>
      <c r="C78" s="54">
        <v>479261</v>
      </c>
      <c r="D78" s="39"/>
    </row>
    <row r="79" spans="1:4" ht="15.75" thickBot="1" x14ac:dyDescent="0.3">
      <c r="A79" s="52" t="s">
        <v>594</v>
      </c>
      <c r="B79" s="53" t="s">
        <v>595</v>
      </c>
      <c r="C79" s="55">
        <v>0</v>
      </c>
      <c r="D79" s="39"/>
    </row>
    <row r="80" spans="1:4" ht="15.75" thickBot="1" x14ac:dyDescent="0.3">
      <c r="A80" s="52" t="s">
        <v>596</v>
      </c>
      <c r="B80" s="53" t="s">
        <v>597</v>
      </c>
      <c r="C80" s="55">
        <v>0</v>
      </c>
      <c r="D80" s="39"/>
    </row>
    <row r="81" spans="1:4" ht="15.75" thickBot="1" x14ac:dyDescent="0.3">
      <c r="A81" s="52" t="s">
        <v>598</v>
      </c>
      <c r="B81" s="53" t="s">
        <v>599</v>
      </c>
      <c r="C81" s="55">
        <v>0</v>
      </c>
      <c r="D81" s="39"/>
    </row>
    <row r="82" spans="1:4" ht="15.75" thickBot="1" x14ac:dyDescent="0.3">
      <c r="A82" s="52" t="s">
        <v>600</v>
      </c>
      <c r="B82" s="53" t="s">
        <v>601</v>
      </c>
      <c r="C82" s="55">
        <v>0</v>
      </c>
      <c r="D82" s="39"/>
    </row>
    <row r="83" spans="1:4" ht="15.75" thickBot="1" x14ac:dyDescent="0.3">
      <c r="A83" s="46">
        <v>4.3</v>
      </c>
      <c r="B83" s="47" t="s">
        <v>602</v>
      </c>
      <c r="C83" s="48">
        <v>509847376</v>
      </c>
      <c r="D83" s="39"/>
    </row>
    <row r="84" spans="1:4" ht="15.75" thickBot="1" x14ac:dyDescent="0.3">
      <c r="A84" s="49" t="s">
        <v>603</v>
      </c>
      <c r="B84" s="50" t="s">
        <v>604</v>
      </c>
      <c r="C84" s="51">
        <v>25380625</v>
      </c>
      <c r="D84" s="39"/>
    </row>
    <row r="85" spans="1:4" ht="15.75" thickBot="1" x14ac:dyDescent="0.3">
      <c r="A85" s="52" t="s">
        <v>605</v>
      </c>
      <c r="B85" s="53" t="s">
        <v>606</v>
      </c>
      <c r="C85" s="54">
        <v>11486500</v>
      </c>
      <c r="D85" s="39"/>
    </row>
    <row r="86" spans="1:4" ht="15.75" thickBot="1" x14ac:dyDescent="0.3">
      <c r="A86" s="52" t="s">
        <v>607</v>
      </c>
      <c r="B86" s="53" t="s">
        <v>608</v>
      </c>
      <c r="C86" s="54">
        <v>7696747</v>
      </c>
      <c r="D86" s="39"/>
    </row>
    <row r="87" spans="1:4" ht="29.25" thickBot="1" x14ac:dyDescent="0.3">
      <c r="A87" s="52" t="s">
        <v>609</v>
      </c>
      <c r="B87" s="53" t="s">
        <v>610</v>
      </c>
      <c r="C87" s="54">
        <v>1248303</v>
      </c>
      <c r="D87" s="39"/>
    </row>
    <row r="88" spans="1:4" ht="15.75" thickBot="1" x14ac:dyDescent="0.3">
      <c r="A88" s="52" t="s">
        <v>611</v>
      </c>
      <c r="B88" s="53" t="s">
        <v>612</v>
      </c>
      <c r="C88" s="54">
        <v>4949075</v>
      </c>
      <c r="D88" s="39"/>
    </row>
    <row r="89" spans="1:4" ht="15.75" thickBot="1" x14ac:dyDescent="0.3">
      <c r="A89" s="49" t="s">
        <v>613</v>
      </c>
      <c r="B89" s="50" t="s">
        <v>614</v>
      </c>
      <c r="C89" s="51">
        <v>15048098</v>
      </c>
      <c r="D89" s="39"/>
    </row>
    <row r="90" spans="1:4" ht="15.75" thickBot="1" x14ac:dyDescent="0.3">
      <c r="A90" s="52" t="s">
        <v>615</v>
      </c>
      <c r="B90" s="53" t="s">
        <v>616</v>
      </c>
      <c r="C90" s="54">
        <v>14437564</v>
      </c>
      <c r="D90" s="39"/>
    </row>
    <row r="91" spans="1:4" ht="15.75" thickBot="1" x14ac:dyDescent="0.3">
      <c r="A91" s="52" t="s">
        <v>617</v>
      </c>
      <c r="B91" s="53" t="s">
        <v>618</v>
      </c>
      <c r="C91" s="54">
        <v>610534</v>
      </c>
      <c r="D91" s="39"/>
    </row>
    <row r="92" spans="1:4" ht="15.75" thickBot="1" x14ac:dyDescent="0.3">
      <c r="A92" s="52" t="s">
        <v>619</v>
      </c>
      <c r="B92" s="53" t="s">
        <v>620</v>
      </c>
      <c r="C92" s="55">
        <v>0</v>
      </c>
      <c r="D92" s="39"/>
    </row>
    <row r="93" spans="1:4" ht="15.75" thickBot="1" x14ac:dyDescent="0.3">
      <c r="A93" s="49" t="s">
        <v>621</v>
      </c>
      <c r="B93" s="50" t="s">
        <v>622</v>
      </c>
      <c r="C93" s="51">
        <v>105753584</v>
      </c>
      <c r="D93" s="39"/>
    </row>
    <row r="94" spans="1:4" ht="15.75" thickBot="1" x14ac:dyDescent="0.3">
      <c r="A94" s="52" t="s">
        <v>623</v>
      </c>
      <c r="B94" s="53" t="s">
        <v>624</v>
      </c>
      <c r="C94" s="54">
        <v>97496554</v>
      </c>
      <c r="D94" s="39"/>
    </row>
    <row r="95" spans="1:4" ht="15.75" thickBot="1" x14ac:dyDescent="0.3">
      <c r="A95" s="52" t="s">
        <v>625</v>
      </c>
      <c r="B95" s="53" t="s">
        <v>626</v>
      </c>
      <c r="C95" s="54">
        <v>2099998</v>
      </c>
      <c r="D95" s="39"/>
    </row>
    <row r="96" spans="1:4" ht="15.75" thickBot="1" x14ac:dyDescent="0.3">
      <c r="A96" s="52" t="s">
        <v>627</v>
      </c>
      <c r="B96" s="53" t="s">
        <v>628</v>
      </c>
      <c r="C96" s="54">
        <v>446795</v>
      </c>
      <c r="D96" s="39"/>
    </row>
    <row r="97" spans="1:4" ht="15.75" thickBot="1" x14ac:dyDescent="0.3">
      <c r="A97" s="52" t="s">
        <v>629</v>
      </c>
      <c r="B97" s="53" t="s">
        <v>630</v>
      </c>
      <c r="C97" s="55">
        <v>0</v>
      </c>
      <c r="D97" s="39"/>
    </row>
    <row r="98" spans="1:4" ht="15.75" thickBot="1" x14ac:dyDescent="0.3">
      <c r="A98" s="52" t="s">
        <v>631</v>
      </c>
      <c r="B98" s="53" t="s">
        <v>632</v>
      </c>
      <c r="C98" s="55">
        <v>0</v>
      </c>
      <c r="D98" s="39"/>
    </row>
    <row r="99" spans="1:4" ht="15.75" thickBot="1" x14ac:dyDescent="0.3">
      <c r="A99" s="52" t="s">
        <v>633</v>
      </c>
      <c r="B99" s="53" t="s">
        <v>634</v>
      </c>
      <c r="C99" s="54">
        <v>5236479</v>
      </c>
      <c r="D99" s="39"/>
    </row>
    <row r="100" spans="1:4" ht="15.75" thickBot="1" x14ac:dyDescent="0.3">
      <c r="A100" s="52" t="s">
        <v>635</v>
      </c>
      <c r="B100" s="53" t="s">
        <v>636</v>
      </c>
      <c r="C100" s="54">
        <v>473758</v>
      </c>
      <c r="D100" s="39"/>
    </row>
    <row r="101" spans="1:4" ht="15.75" thickBot="1" x14ac:dyDescent="0.3">
      <c r="A101" s="49" t="s">
        <v>637</v>
      </c>
      <c r="B101" s="50" t="s">
        <v>638</v>
      </c>
      <c r="C101" s="51">
        <v>1074924</v>
      </c>
      <c r="D101" s="39"/>
    </row>
    <row r="102" spans="1:4" ht="15.75" thickBot="1" x14ac:dyDescent="0.3">
      <c r="A102" s="52" t="s">
        <v>639</v>
      </c>
      <c r="B102" s="53" t="s">
        <v>640</v>
      </c>
      <c r="C102" s="67">
        <v>722661</v>
      </c>
      <c r="D102" s="39"/>
    </row>
    <row r="103" spans="1:4" ht="15.75" thickBot="1" x14ac:dyDescent="0.3">
      <c r="A103" s="52" t="s">
        <v>641</v>
      </c>
      <c r="B103" s="53" t="s">
        <v>642</v>
      </c>
      <c r="C103" s="67">
        <v>352263</v>
      </c>
      <c r="D103" s="39"/>
    </row>
    <row r="104" spans="1:4" ht="15.75" thickBot="1" x14ac:dyDescent="0.3">
      <c r="A104" s="52" t="s">
        <v>643</v>
      </c>
      <c r="B104" s="53" t="s">
        <v>644</v>
      </c>
      <c r="C104" s="55">
        <v>0</v>
      </c>
      <c r="D104" s="39"/>
    </row>
    <row r="105" spans="1:4" ht="15.75" thickBot="1" x14ac:dyDescent="0.3">
      <c r="A105" s="52" t="s">
        <v>645</v>
      </c>
      <c r="B105" s="53" t="s">
        <v>646</v>
      </c>
      <c r="C105" s="55">
        <v>0</v>
      </c>
      <c r="D105" s="39"/>
    </row>
    <row r="106" spans="1:4" ht="15.75" thickBot="1" x14ac:dyDescent="0.3">
      <c r="A106" s="49" t="s">
        <v>647</v>
      </c>
      <c r="B106" s="50" t="s">
        <v>648</v>
      </c>
      <c r="C106" s="51">
        <v>45536680</v>
      </c>
      <c r="D106" s="39"/>
    </row>
    <row r="107" spans="1:4" ht="15.75" thickBot="1" x14ac:dyDescent="0.3">
      <c r="A107" s="52" t="s">
        <v>649</v>
      </c>
      <c r="B107" s="53" t="s">
        <v>650</v>
      </c>
      <c r="C107" s="54">
        <v>2022310</v>
      </c>
      <c r="D107" s="39"/>
    </row>
    <row r="108" spans="1:4" ht="15.75" thickBot="1" x14ac:dyDescent="0.3">
      <c r="A108" s="52" t="s">
        <v>651</v>
      </c>
      <c r="B108" s="53" t="s">
        <v>652</v>
      </c>
      <c r="C108" s="54">
        <v>43514370</v>
      </c>
      <c r="D108" s="39"/>
    </row>
    <row r="109" spans="1:4" ht="15.75" thickBot="1" x14ac:dyDescent="0.3">
      <c r="A109" s="52" t="s">
        <v>653</v>
      </c>
      <c r="B109" s="53" t="s">
        <v>654</v>
      </c>
      <c r="C109" s="55">
        <v>0</v>
      </c>
      <c r="D109" s="39"/>
    </row>
    <row r="110" spans="1:4" ht="15.75" thickBot="1" x14ac:dyDescent="0.3">
      <c r="A110" s="52" t="s">
        <v>655</v>
      </c>
      <c r="B110" s="53" t="s">
        <v>656</v>
      </c>
      <c r="C110" s="55">
        <v>0</v>
      </c>
      <c r="D110" s="39"/>
    </row>
    <row r="111" spans="1:4" ht="15.75" thickBot="1" x14ac:dyDescent="0.3">
      <c r="A111" s="52" t="s">
        <v>657</v>
      </c>
      <c r="B111" s="53" t="s">
        <v>658</v>
      </c>
      <c r="C111" s="55">
        <v>0</v>
      </c>
      <c r="D111" s="39"/>
    </row>
    <row r="112" spans="1:4" ht="15.75" thickBot="1" x14ac:dyDescent="0.3">
      <c r="A112" s="49" t="s">
        <v>659</v>
      </c>
      <c r="B112" s="50" t="s">
        <v>660</v>
      </c>
      <c r="C112" s="51">
        <v>4659954</v>
      </c>
      <c r="D112" s="39"/>
    </row>
    <row r="113" spans="1:4" ht="15.75" thickBot="1" x14ac:dyDescent="0.3">
      <c r="A113" s="52" t="s">
        <v>661</v>
      </c>
      <c r="B113" s="53" t="s">
        <v>662</v>
      </c>
      <c r="C113" s="55">
        <v>0</v>
      </c>
      <c r="D113" s="39"/>
    </row>
    <row r="114" spans="1:4" ht="15.75" thickBot="1" x14ac:dyDescent="0.3">
      <c r="A114" s="52" t="s">
        <v>663</v>
      </c>
      <c r="B114" s="53" t="s">
        <v>664</v>
      </c>
      <c r="C114" s="54">
        <v>4593120</v>
      </c>
      <c r="D114" s="39"/>
    </row>
    <row r="115" spans="1:4" ht="15.75" thickBot="1" x14ac:dyDescent="0.3">
      <c r="A115" s="52" t="s">
        <v>665</v>
      </c>
      <c r="B115" s="53" t="s">
        <v>666</v>
      </c>
      <c r="C115" s="54">
        <v>66834</v>
      </c>
      <c r="D115" s="39"/>
    </row>
    <row r="116" spans="1:4" ht="15.75" thickBot="1" x14ac:dyDescent="0.3">
      <c r="A116" s="49" t="s">
        <v>667</v>
      </c>
      <c r="B116" s="50" t="s">
        <v>668</v>
      </c>
      <c r="C116" s="68">
        <v>0</v>
      </c>
      <c r="D116" s="39"/>
    </row>
    <row r="117" spans="1:4" ht="29.25" thickBot="1" x14ac:dyDescent="0.3">
      <c r="A117" s="52" t="s">
        <v>669</v>
      </c>
      <c r="B117" s="53" t="s">
        <v>670</v>
      </c>
      <c r="C117" s="55">
        <v>0</v>
      </c>
      <c r="D117" s="39"/>
    </row>
    <row r="118" spans="1:4" ht="29.25" thickBot="1" x14ac:dyDescent="0.3">
      <c r="A118" s="52" t="s">
        <v>671</v>
      </c>
      <c r="B118" s="53" t="s">
        <v>672</v>
      </c>
      <c r="C118" s="55">
        <v>0</v>
      </c>
      <c r="D118" s="39"/>
    </row>
    <row r="119" spans="1:4" ht="29.25" thickBot="1" x14ac:dyDescent="0.3">
      <c r="A119" s="52" t="s">
        <v>673</v>
      </c>
      <c r="B119" s="53" t="s">
        <v>674</v>
      </c>
      <c r="C119" s="55">
        <v>0</v>
      </c>
      <c r="D119" s="39"/>
    </row>
    <row r="120" spans="1:4" ht="15.75" thickBot="1" x14ac:dyDescent="0.3">
      <c r="A120" s="49" t="s">
        <v>675</v>
      </c>
      <c r="B120" s="50" t="s">
        <v>676</v>
      </c>
      <c r="C120" s="51">
        <v>118836</v>
      </c>
      <c r="D120" s="39"/>
    </row>
    <row r="121" spans="1:4" ht="15.75" thickBot="1" x14ac:dyDescent="0.3">
      <c r="A121" s="52" t="s">
        <v>677</v>
      </c>
      <c r="B121" s="53" t="s">
        <v>678</v>
      </c>
      <c r="C121" s="54">
        <v>70935</v>
      </c>
      <c r="D121" s="39"/>
    </row>
    <row r="122" spans="1:4" ht="15.75" thickBot="1" x14ac:dyDescent="0.3">
      <c r="A122" s="52" t="s">
        <v>679</v>
      </c>
      <c r="B122" s="53" t="s">
        <v>680</v>
      </c>
      <c r="C122" s="55">
        <v>0</v>
      </c>
      <c r="D122" s="39"/>
    </row>
    <row r="123" spans="1:4" ht="15.75" thickBot="1" x14ac:dyDescent="0.3">
      <c r="A123" s="52" t="s">
        <v>681</v>
      </c>
      <c r="B123" s="53" t="s">
        <v>682</v>
      </c>
      <c r="C123" s="55">
        <v>0</v>
      </c>
      <c r="D123" s="39"/>
    </row>
    <row r="124" spans="1:4" ht="15.75" thickBot="1" x14ac:dyDescent="0.3">
      <c r="A124" s="52" t="s">
        <v>683</v>
      </c>
      <c r="B124" s="53" t="s">
        <v>684</v>
      </c>
      <c r="C124" s="54">
        <v>47901</v>
      </c>
      <c r="D124" s="39"/>
    </row>
    <row r="125" spans="1:4" ht="30.75" thickBot="1" x14ac:dyDescent="0.3">
      <c r="A125" s="49" t="s">
        <v>685</v>
      </c>
      <c r="B125" s="50" t="s">
        <v>686</v>
      </c>
      <c r="C125" s="51">
        <v>252801</v>
      </c>
      <c r="D125" s="39"/>
    </row>
    <row r="126" spans="1:4" ht="15.75" thickBot="1" x14ac:dyDescent="0.3">
      <c r="A126" s="52" t="s">
        <v>687</v>
      </c>
      <c r="B126" s="53" t="s">
        <v>688</v>
      </c>
      <c r="C126" s="54">
        <v>227115</v>
      </c>
      <c r="D126" s="39"/>
    </row>
    <row r="127" spans="1:4" ht="15.75" thickBot="1" x14ac:dyDescent="0.3">
      <c r="A127" s="52" t="s">
        <v>689</v>
      </c>
      <c r="B127" s="53" t="s">
        <v>690</v>
      </c>
      <c r="C127" s="55">
        <v>0</v>
      </c>
      <c r="D127" s="39"/>
    </row>
    <row r="128" spans="1:4" ht="15.75" thickBot="1" x14ac:dyDescent="0.3">
      <c r="A128" s="52" t="s">
        <v>691</v>
      </c>
      <c r="B128" s="53" t="s">
        <v>692</v>
      </c>
      <c r="C128" s="55">
        <v>0</v>
      </c>
      <c r="D128" s="39"/>
    </row>
    <row r="129" spans="1:4" ht="15.75" thickBot="1" x14ac:dyDescent="0.3">
      <c r="A129" s="52" t="s">
        <v>693</v>
      </c>
      <c r="B129" s="53" t="s">
        <v>694</v>
      </c>
      <c r="C129" s="54">
        <v>10856</v>
      </c>
      <c r="D129" s="39"/>
    </row>
    <row r="130" spans="1:4" ht="15.75" thickBot="1" x14ac:dyDescent="0.3">
      <c r="A130" s="52" t="s">
        <v>695</v>
      </c>
      <c r="B130" s="53" t="s">
        <v>696</v>
      </c>
      <c r="C130" s="54">
        <v>14604</v>
      </c>
      <c r="D130" s="39"/>
    </row>
    <row r="131" spans="1:4" ht="15.75" thickBot="1" x14ac:dyDescent="0.3">
      <c r="A131" s="52" t="s">
        <v>697</v>
      </c>
      <c r="B131" s="53" t="s">
        <v>646</v>
      </c>
      <c r="C131" s="55">
        <v>226</v>
      </c>
      <c r="D131" s="39"/>
    </row>
    <row r="132" spans="1:4" ht="15.75" thickBot="1" x14ac:dyDescent="0.3">
      <c r="A132" s="49" t="s">
        <v>698</v>
      </c>
      <c r="B132" s="50" t="s">
        <v>699</v>
      </c>
      <c r="C132" s="51">
        <v>275088070</v>
      </c>
      <c r="D132" s="39"/>
    </row>
    <row r="133" spans="1:4" ht="15.75" thickBot="1" x14ac:dyDescent="0.3">
      <c r="A133" s="52" t="s">
        <v>700</v>
      </c>
      <c r="B133" s="53" t="s">
        <v>701</v>
      </c>
      <c r="C133" s="54">
        <v>131241182</v>
      </c>
      <c r="D133" s="39"/>
    </row>
    <row r="134" spans="1:4" ht="15.75" thickBot="1" x14ac:dyDescent="0.3">
      <c r="A134" s="52" t="s">
        <v>702</v>
      </c>
      <c r="B134" s="53" t="s">
        <v>703</v>
      </c>
      <c r="C134" s="54">
        <v>12504146</v>
      </c>
      <c r="D134" s="39"/>
    </row>
    <row r="135" spans="1:4" ht="15.75" thickBot="1" x14ac:dyDescent="0.3">
      <c r="A135" s="52" t="s">
        <v>704</v>
      </c>
      <c r="B135" s="53" t="s">
        <v>705</v>
      </c>
      <c r="C135" s="67">
        <v>13610811</v>
      </c>
      <c r="D135" s="39"/>
    </row>
    <row r="136" spans="1:4" ht="15.75" thickBot="1" x14ac:dyDescent="0.3">
      <c r="A136" s="52" t="s">
        <v>706</v>
      </c>
      <c r="B136" s="53" t="s">
        <v>707</v>
      </c>
      <c r="C136" s="54">
        <v>270367</v>
      </c>
      <c r="D136" s="39"/>
    </row>
    <row r="137" spans="1:4" ht="15.75" thickBot="1" x14ac:dyDescent="0.3">
      <c r="A137" s="52" t="s">
        <v>708</v>
      </c>
      <c r="B137" s="53" t="s">
        <v>709</v>
      </c>
      <c r="C137" s="54">
        <v>29626399</v>
      </c>
      <c r="D137" s="39"/>
    </row>
    <row r="138" spans="1:4" ht="15.75" thickBot="1" x14ac:dyDescent="0.3">
      <c r="A138" s="52" t="s">
        <v>710</v>
      </c>
      <c r="B138" s="53" t="s">
        <v>711</v>
      </c>
      <c r="C138" s="54">
        <v>4443960</v>
      </c>
      <c r="D138" s="39"/>
    </row>
    <row r="139" spans="1:4" ht="15.75" thickBot="1" x14ac:dyDescent="0.3">
      <c r="A139" s="52" t="s">
        <v>712</v>
      </c>
      <c r="B139" s="53" t="s">
        <v>713</v>
      </c>
      <c r="C139" s="54">
        <v>73615965</v>
      </c>
      <c r="D139" s="39"/>
    </row>
    <row r="140" spans="1:4" ht="15.75" thickBot="1" x14ac:dyDescent="0.3">
      <c r="A140" s="52" t="s">
        <v>714</v>
      </c>
      <c r="B140" s="53" t="s">
        <v>715</v>
      </c>
      <c r="C140" s="54">
        <v>9775240</v>
      </c>
      <c r="D140" s="39"/>
    </row>
    <row r="141" spans="1:4" ht="15.75" thickBot="1" x14ac:dyDescent="0.3">
      <c r="A141" s="52" t="s">
        <v>716</v>
      </c>
      <c r="B141" s="53" t="s">
        <v>717</v>
      </c>
      <c r="C141" s="55">
        <v>0</v>
      </c>
      <c r="D141" s="39"/>
    </row>
    <row r="142" spans="1:4" ht="15.75" thickBot="1" x14ac:dyDescent="0.3">
      <c r="A142" s="49" t="s">
        <v>718</v>
      </c>
      <c r="B142" s="50" t="s">
        <v>719</v>
      </c>
      <c r="C142" s="51">
        <v>2163462</v>
      </c>
      <c r="D142" s="39"/>
    </row>
    <row r="143" spans="1:4" ht="15.75" thickBot="1" x14ac:dyDescent="0.3">
      <c r="A143" s="52" t="s">
        <v>720</v>
      </c>
      <c r="B143" s="53" t="s">
        <v>721</v>
      </c>
      <c r="C143" s="54">
        <v>234052</v>
      </c>
      <c r="D143" s="39"/>
    </row>
    <row r="144" spans="1:4" ht="15.75" thickBot="1" x14ac:dyDescent="0.3">
      <c r="A144" s="52" t="s">
        <v>722</v>
      </c>
      <c r="B144" s="53" t="s">
        <v>723</v>
      </c>
      <c r="C144" s="55">
        <v>0</v>
      </c>
      <c r="D144" s="39"/>
    </row>
    <row r="145" spans="1:4" ht="15.75" thickBot="1" x14ac:dyDescent="0.3">
      <c r="A145" s="52" t="s">
        <v>724</v>
      </c>
      <c r="B145" s="53" t="s">
        <v>725</v>
      </c>
      <c r="C145" s="55">
        <v>0</v>
      </c>
      <c r="D145" s="39"/>
    </row>
    <row r="146" spans="1:4" ht="15.75" thickBot="1" x14ac:dyDescent="0.3">
      <c r="A146" s="52" t="s">
        <v>726</v>
      </c>
      <c r="B146" s="53" t="s">
        <v>727</v>
      </c>
      <c r="C146" s="55">
        <v>0</v>
      </c>
      <c r="D146" s="39"/>
    </row>
    <row r="147" spans="1:4" ht="15.75" thickBot="1" x14ac:dyDescent="0.3">
      <c r="A147" s="52" t="s">
        <v>728</v>
      </c>
      <c r="B147" s="53" t="s">
        <v>729</v>
      </c>
      <c r="C147" s="55">
        <v>0</v>
      </c>
      <c r="D147" s="39"/>
    </row>
    <row r="148" spans="1:4" ht="15.75" thickBot="1" x14ac:dyDescent="0.3">
      <c r="A148" s="52" t="s">
        <v>730</v>
      </c>
      <c r="B148" s="53" t="s">
        <v>731</v>
      </c>
      <c r="C148" s="54">
        <v>1926110</v>
      </c>
      <c r="D148" s="39"/>
    </row>
    <row r="149" spans="1:4" ht="15.75" thickBot="1" x14ac:dyDescent="0.3">
      <c r="A149" s="52" t="s">
        <v>732</v>
      </c>
      <c r="B149" s="53" t="s">
        <v>733</v>
      </c>
      <c r="C149" s="55">
        <v>0</v>
      </c>
      <c r="D149" s="39"/>
    </row>
    <row r="150" spans="1:4" ht="15.75" thickBot="1" x14ac:dyDescent="0.3">
      <c r="A150" s="52" t="s">
        <v>734</v>
      </c>
      <c r="B150" s="53" t="s">
        <v>735</v>
      </c>
      <c r="C150" s="54">
        <v>3300</v>
      </c>
      <c r="D150" s="39"/>
    </row>
    <row r="151" spans="1:4" ht="15.75" thickBot="1" x14ac:dyDescent="0.3">
      <c r="A151" s="49" t="s">
        <v>736</v>
      </c>
      <c r="B151" s="50" t="s">
        <v>737</v>
      </c>
      <c r="C151" s="51">
        <v>580010</v>
      </c>
      <c r="D151" s="39"/>
    </row>
    <row r="152" spans="1:4" ht="15.75" thickBot="1" x14ac:dyDescent="0.3">
      <c r="A152" s="52" t="s">
        <v>738</v>
      </c>
      <c r="B152" s="53" t="s">
        <v>739</v>
      </c>
      <c r="C152" s="54">
        <v>297571</v>
      </c>
      <c r="D152" s="39"/>
    </row>
    <row r="153" spans="1:4" ht="15.75" thickBot="1" x14ac:dyDescent="0.3">
      <c r="A153" s="52" t="s">
        <v>740</v>
      </c>
      <c r="B153" s="53" t="s">
        <v>741</v>
      </c>
      <c r="C153" s="67">
        <v>231092</v>
      </c>
      <c r="D153" s="39"/>
    </row>
    <row r="154" spans="1:4" ht="15.75" thickBot="1" x14ac:dyDescent="0.3">
      <c r="A154" s="52" t="s">
        <v>742</v>
      </c>
      <c r="B154" s="53" t="s">
        <v>743</v>
      </c>
      <c r="C154" s="54">
        <v>51347</v>
      </c>
      <c r="D154" s="39"/>
    </row>
    <row r="155" spans="1:4" ht="15.75" thickBot="1" x14ac:dyDescent="0.3">
      <c r="A155" s="49" t="s">
        <v>744</v>
      </c>
      <c r="B155" s="50" t="s">
        <v>745</v>
      </c>
      <c r="C155" s="51">
        <v>26732918</v>
      </c>
      <c r="D155" s="39"/>
    </row>
    <row r="156" spans="1:4" ht="15.75" thickBot="1" x14ac:dyDescent="0.3">
      <c r="A156" s="52" t="s">
        <v>746</v>
      </c>
      <c r="B156" s="53" t="s">
        <v>747</v>
      </c>
      <c r="C156" s="67">
        <v>21149386</v>
      </c>
      <c r="D156" s="39"/>
    </row>
    <row r="157" spans="1:4" ht="15.75" thickBot="1" x14ac:dyDescent="0.3">
      <c r="A157" s="52" t="s">
        <v>748</v>
      </c>
      <c r="B157" s="53" t="s">
        <v>749</v>
      </c>
      <c r="C157" s="54">
        <v>330566</v>
      </c>
      <c r="D157" s="39"/>
    </row>
    <row r="158" spans="1:4" ht="15.75" thickBot="1" x14ac:dyDescent="0.3">
      <c r="A158" s="52" t="s">
        <v>750</v>
      </c>
      <c r="B158" s="53" t="s">
        <v>751</v>
      </c>
      <c r="C158" s="54">
        <v>1224512</v>
      </c>
      <c r="D158" s="39"/>
    </row>
    <row r="159" spans="1:4" ht="15.75" thickBot="1" x14ac:dyDescent="0.3">
      <c r="A159" s="52" t="s">
        <v>752</v>
      </c>
      <c r="B159" s="53" t="s">
        <v>753</v>
      </c>
      <c r="C159" s="54">
        <v>4028454</v>
      </c>
      <c r="D159" s="39"/>
    </row>
    <row r="160" spans="1:4" ht="15.75" thickBot="1" x14ac:dyDescent="0.3">
      <c r="A160" s="49" t="s">
        <v>754</v>
      </c>
      <c r="B160" s="50" t="s">
        <v>755</v>
      </c>
      <c r="C160" s="51">
        <v>7457414</v>
      </c>
      <c r="D160" s="39"/>
    </row>
    <row r="161" spans="1:4" ht="15.75" thickBot="1" x14ac:dyDescent="0.3">
      <c r="A161" s="52" t="s">
        <v>756</v>
      </c>
      <c r="B161" s="53" t="s">
        <v>757</v>
      </c>
      <c r="C161" s="54">
        <v>26309</v>
      </c>
      <c r="D161" s="39"/>
    </row>
    <row r="162" spans="1:4" ht="15.75" thickBot="1" x14ac:dyDescent="0.3">
      <c r="A162" s="52" t="s">
        <v>758</v>
      </c>
      <c r="B162" s="53" t="s">
        <v>759</v>
      </c>
      <c r="C162" s="54">
        <v>304673</v>
      </c>
      <c r="D162" s="39"/>
    </row>
    <row r="163" spans="1:4" ht="15.75" thickBot="1" x14ac:dyDescent="0.3">
      <c r="A163" s="52" t="s">
        <v>760</v>
      </c>
      <c r="B163" s="53" t="s">
        <v>761</v>
      </c>
      <c r="C163" s="54">
        <v>7713</v>
      </c>
      <c r="D163" s="39"/>
    </row>
    <row r="164" spans="1:4" ht="15.75" thickBot="1" x14ac:dyDescent="0.3">
      <c r="A164" s="52" t="s">
        <v>762</v>
      </c>
      <c r="B164" s="53" t="s">
        <v>763</v>
      </c>
      <c r="C164" s="55">
        <v>0</v>
      </c>
      <c r="D164" s="39"/>
    </row>
    <row r="165" spans="1:4" ht="15.75" thickBot="1" x14ac:dyDescent="0.3">
      <c r="A165" s="52" t="s">
        <v>764</v>
      </c>
      <c r="B165" s="53" t="s">
        <v>765</v>
      </c>
      <c r="C165" s="54">
        <v>3119249</v>
      </c>
      <c r="D165" s="39"/>
    </row>
    <row r="166" spans="1:4" ht="15.75" thickBot="1" x14ac:dyDescent="0.3">
      <c r="A166" s="52" t="s">
        <v>766</v>
      </c>
      <c r="B166" s="53" t="s">
        <v>767</v>
      </c>
      <c r="C166" s="54">
        <v>3999470</v>
      </c>
      <c r="D166" s="39"/>
    </row>
    <row r="167" spans="1:4" ht="15.75" thickBot="1" x14ac:dyDescent="0.3">
      <c r="A167" s="46">
        <v>4.4000000000000004</v>
      </c>
      <c r="B167" s="47" t="s">
        <v>768</v>
      </c>
      <c r="C167" s="48">
        <v>11030614</v>
      </c>
      <c r="D167" s="39"/>
    </row>
    <row r="168" spans="1:4" ht="15.75" thickBot="1" x14ac:dyDescent="0.3">
      <c r="A168" s="49" t="s">
        <v>769</v>
      </c>
      <c r="B168" s="50" t="s">
        <v>770</v>
      </c>
      <c r="C168" s="51">
        <v>11030614</v>
      </c>
      <c r="D168" s="39"/>
    </row>
    <row r="169" spans="1:4" ht="15.75" thickBot="1" x14ac:dyDescent="0.3">
      <c r="A169" s="52" t="s">
        <v>771</v>
      </c>
      <c r="B169" s="53" t="s">
        <v>772</v>
      </c>
      <c r="C169" s="54">
        <v>635774</v>
      </c>
      <c r="D169" s="39"/>
    </row>
    <row r="170" spans="1:4" ht="15.75" thickBot="1" x14ac:dyDescent="0.3">
      <c r="A170" s="52" t="s">
        <v>773</v>
      </c>
      <c r="B170" s="53" t="s">
        <v>774</v>
      </c>
      <c r="C170" s="54">
        <v>814089</v>
      </c>
      <c r="D170" s="39"/>
    </row>
    <row r="171" spans="1:4" ht="15.75" thickBot="1" x14ac:dyDescent="0.3">
      <c r="A171" s="52" t="s">
        <v>775</v>
      </c>
      <c r="B171" s="53" t="s">
        <v>776</v>
      </c>
      <c r="C171" s="55">
        <v>0</v>
      </c>
      <c r="D171" s="39"/>
    </row>
    <row r="172" spans="1:4" ht="15.75" thickBot="1" x14ac:dyDescent="0.3">
      <c r="A172" s="52" t="s">
        <v>777</v>
      </c>
      <c r="B172" s="53" t="s">
        <v>778</v>
      </c>
      <c r="C172" s="54">
        <v>9580751</v>
      </c>
      <c r="D172" s="39"/>
    </row>
    <row r="173" spans="1:4" ht="15.75" thickBot="1" x14ac:dyDescent="0.3">
      <c r="A173" s="52" t="s">
        <v>779</v>
      </c>
      <c r="B173" s="53" t="s">
        <v>780</v>
      </c>
      <c r="C173" s="55">
        <v>0</v>
      </c>
      <c r="D173" s="39"/>
    </row>
    <row r="174" spans="1:4" ht="15.75" thickBot="1" x14ac:dyDescent="0.3">
      <c r="A174" s="46">
        <v>4.5</v>
      </c>
      <c r="B174" s="47" t="s">
        <v>781</v>
      </c>
      <c r="C174" s="48">
        <v>39352744</v>
      </c>
      <c r="D174" s="39"/>
    </row>
    <row r="175" spans="1:4" ht="15.75" thickBot="1" x14ac:dyDescent="0.3">
      <c r="A175" s="49" t="s">
        <v>782</v>
      </c>
      <c r="B175" s="50" t="s">
        <v>521</v>
      </c>
      <c r="C175" s="51">
        <v>13087194</v>
      </c>
      <c r="D175" s="39"/>
    </row>
    <row r="176" spans="1:4" ht="15.75" thickBot="1" x14ac:dyDescent="0.3">
      <c r="A176" s="52" t="s">
        <v>783</v>
      </c>
      <c r="B176" s="53" t="s">
        <v>523</v>
      </c>
      <c r="C176" s="54">
        <v>13087194</v>
      </c>
      <c r="D176" s="39"/>
    </row>
    <row r="177" spans="1:4" ht="15.75" thickBot="1" x14ac:dyDescent="0.3">
      <c r="A177" s="49" t="s">
        <v>784</v>
      </c>
      <c r="B177" s="50" t="s">
        <v>524</v>
      </c>
      <c r="C177" s="51">
        <v>23012075</v>
      </c>
      <c r="D177" s="39"/>
    </row>
    <row r="178" spans="1:4" ht="15.75" thickBot="1" x14ac:dyDescent="0.3">
      <c r="A178" s="52" t="s">
        <v>785</v>
      </c>
      <c r="B178" s="53" t="s">
        <v>526</v>
      </c>
      <c r="C178" s="54">
        <v>23012075</v>
      </c>
      <c r="D178" s="39"/>
    </row>
    <row r="179" spans="1:4" ht="15.75" thickBot="1" x14ac:dyDescent="0.3">
      <c r="A179" s="49" t="s">
        <v>786</v>
      </c>
      <c r="B179" s="50" t="s">
        <v>528</v>
      </c>
      <c r="C179" s="51">
        <v>1442897</v>
      </c>
      <c r="D179" s="39"/>
    </row>
    <row r="180" spans="1:4" ht="15.75" thickBot="1" x14ac:dyDescent="0.3">
      <c r="A180" s="52" t="s">
        <v>787</v>
      </c>
      <c r="B180" s="53" t="s">
        <v>530</v>
      </c>
      <c r="C180" s="54">
        <v>1442897</v>
      </c>
      <c r="D180" s="39"/>
    </row>
    <row r="181" spans="1:4" ht="15.75" thickBot="1" x14ac:dyDescent="0.3">
      <c r="A181" s="49" t="s">
        <v>788</v>
      </c>
      <c r="B181" s="50" t="s">
        <v>532</v>
      </c>
      <c r="C181" s="51">
        <v>1612322</v>
      </c>
      <c r="D181" s="39"/>
    </row>
    <row r="182" spans="1:4" ht="15.75" thickBot="1" x14ac:dyDescent="0.3">
      <c r="A182" s="52" t="s">
        <v>789</v>
      </c>
      <c r="B182" s="53" t="s">
        <v>534</v>
      </c>
      <c r="C182" s="54">
        <v>1612322</v>
      </c>
      <c r="D182" s="39"/>
    </row>
    <row r="183" spans="1:4" ht="15.75" thickBot="1" x14ac:dyDescent="0.3">
      <c r="A183" s="52" t="s">
        <v>790</v>
      </c>
      <c r="B183" s="53" t="s">
        <v>536</v>
      </c>
      <c r="C183" s="55">
        <v>0</v>
      </c>
      <c r="D183" s="39"/>
    </row>
    <row r="184" spans="1:4" ht="15.75" thickBot="1" x14ac:dyDescent="0.3">
      <c r="A184" s="52" t="s">
        <v>791</v>
      </c>
      <c r="B184" s="53" t="s">
        <v>538</v>
      </c>
      <c r="C184" s="55">
        <v>0</v>
      </c>
      <c r="D184" s="39"/>
    </row>
    <row r="185" spans="1:4" ht="15.75" thickBot="1" x14ac:dyDescent="0.3">
      <c r="A185" s="49" t="s">
        <v>792</v>
      </c>
      <c r="B185" s="50" t="s">
        <v>540</v>
      </c>
      <c r="C185" s="51">
        <v>198256</v>
      </c>
      <c r="D185" s="39"/>
    </row>
    <row r="186" spans="1:4" ht="15.75" thickBot="1" x14ac:dyDescent="0.3">
      <c r="A186" s="52" t="s">
        <v>793</v>
      </c>
      <c r="B186" s="53" t="s">
        <v>540</v>
      </c>
      <c r="C186" s="54">
        <v>198256</v>
      </c>
      <c r="D186" s="39"/>
    </row>
    <row r="187" spans="1:4" ht="15.75" thickBot="1" x14ac:dyDescent="0.3">
      <c r="A187" s="49" t="s">
        <v>794</v>
      </c>
      <c r="B187" s="50" t="s">
        <v>543</v>
      </c>
      <c r="C187" s="57">
        <v>0</v>
      </c>
      <c r="D187" s="39"/>
    </row>
    <row r="188" spans="1:4" ht="15.75" thickBot="1" x14ac:dyDescent="0.3">
      <c r="A188" s="52" t="s">
        <v>795</v>
      </c>
      <c r="B188" s="53" t="s">
        <v>545</v>
      </c>
      <c r="C188" s="55">
        <v>0</v>
      </c>
      <c r="D188" s="39"/>
    </row>
    <row r="189" spans="1:4" ht="45.75" thickBot="1" x14ac:dyDescent="0.3">
      <c r="A189" s="46">
        <v>4.9000000000000004</v>
      </c>
      <c r="B189" s="47" t="s">
        <v>796</v>
      </c>
      <c r="C189" s="56">
        <v>0</v>
      </c>
      <c r="D189" s="39"/>
    </row>
    <row r="190" spans="1:4" ht="30.75" thickBot="1" x14ac:dyDescent="0.3">
      <c r="A190" s="49" t="s">
        <v>797</v>
      </c>
      <c r="B190" s="50" t="s">
        <v>798</v>
      </c>
      <c r="C190" s="57">
        <v>0</v>
      </c>
      <c r="D190" s="39"/>
    </row>
    <row r="191" spans="1:4" ht="29.25" thickBot="1" x14ac:dyDescent="0.3">
      <c r="A191" s="69" t="s">
        <v>799</v>
      </c>
      <c r="B191" s="70" t="s">
        <v>800</v>
      </c>
      <c r="C191" s="71">
        <v>0</v>
      </c>
      <c r="D191" s="39"/>
    </row>
    <row r="192" spans="1:4" ht="15.75" thickBot="1" x14ac:dyDescent="0.3">
      <c r="A192" s="43">
        <v>5</v>
      </c>
      <c r="B192" s="44" t="s">
        <v>464</v>
      </c>
      <c r="C192" s="45">
        <v>25537866</v>
      </c>
      <c r="D192" s="39"/>
    </row>
    <row r="193" spans="1:4" ht="15.75" thickBot="1" x14ac:dyDescent="0.3">
      <c r="A193" s="46">
        <v>5.0999999999999996</v>
      </c>
      <c r="B193" s="47" t="s">
        <v>464</v>
      </c>
      <c r="C193" s="48">
        <v>25537866</v>
      </c>
      <c r="D193" s="39"/>
    </row>
    <row r="194" spans="1:4" ht="15.75" thickBot="1" x14ac:dyDescent="0.3">
      <c r="A194" s="49" t="s">
        <v>801</v>
      </c>
      <c r="B194" s="50" t="s">
        <v>802</v>
      </c>
      <c r="C194" s="64">
        <v>607951</v>
      </c>
      <c r="D194" s="39"/>
    </row>
    <row r="195" spans="1:4" ht="15.75" thickBot="1" x14ac:dyDescent="0.3">
      <c r="A195" s="52" t="s">
        <v>803</v>
      </c>
      <c r="B195" s="53" t="s">
        <v>593</v>
      </c>
      <c r="C195" s="55">
        <v>0</v>
      </c>
      <c r="D195" s="39"/>
    </row>
    <row r="196" spans="1:4" ht="15.75" thickBot="1" x14ac:dyDescent="0.3">
      <c r="A196" s="52" t="s">
        <v>804</v>
      </c>
      <c r="B196" s="53" t="s">
        <v>595</v>
      </c>
      <c r="C196" s="55">
        <v>0</v>
      </c>
      <c r="D196" s="39"/>
    </row>
    <row r="197" spans="1:4" ht="15.75" thickBot="1" x14ac:dyDescent="0.3">
      <c r="A197" s="52" t="s">
        <v>805</v>
      </c>
      <c r="B197" s="53" t="s">
        <v>597</v>
      </c>
      <c r="C197" s="55">
        <v>0</v>
      </c>
      <c r="D197" s="39"/>
    </row>
    <row r="198" spans="1:4" ht="15.75" thickBot="1" x14ac:dyDescent="0.3">
      <c r="A198" s="52" t="s">
        <v>806</v>
      </c>
      <c r="B198" s="53" t="s">
        <v>599</v>
      </c>
      <c r="C198" s="55">
        <v>0</v>
      </c>
      <c r="D198" s="39"/>
    </row>
    <row r="199" spans="1:4" ht="15.75" thickBot="1" x14ac:dyDescent="0.3">
      <c r="A199" s="52" t="s">
        <v>807</v>
      </c>
      <c r="B199" s="53" t="s">
        <v>601</v>
      </c>
      <c r="C199" s="54">
        <v>607951</v>
      </c>
      <c r="D199" s="39"/>
    </row>
    <row r="200" spans="1:4" ht="15.75" thickBot="1" x14ac:dyDescent="0.3">
      <c r="A200" s="61" t="s">
        <v>808</v>
      </c>
      <c r="B200" s="62" t="s">
        <v>809</v>
      </c>
      <c r="C200" s="63">
        <v>0</v>
      </c>
      <c r="D200" s="39"/>
    </row>
    <row r="201" spans="1:4" ht="15.75" thickBot="1" x14ac:dyDescent="0.3">
      <c r="A201" s="52" t="s">
        <v>810</v>
      </c>
      <c r="B201" s="53" t="s">
        <v>583</v>
      </c>
      <c r="C201" s="55">
        <v>0</v>
      </c>
      <c r="D201" s="39"/>
    </row>
    <row r="202" spans="1:4" ht="15.75" thickBot="1" x14ac:dyDescent="0.3">
      <c r="A202" s="52" t="s">
        <v>811</v>
      </c>
      <c r="B202" s="53" t="s">
        <v>585</v>
      </c>
      <c r="C202" s="55">
        <v>0</v>
      </c>
      <c r="D202" s="39"/>
    </row>
    <row r="203" spans="1:4" ht="15.75" thickBot="1" x14ac:dyDescent="0.3">
      <c r="A203" s="52" t="s">
        <v>812</v>
      </c>
      <c r="B203" s="53" t="s">
        <v>587</v>
      </c>
      <c r="C203" s="55">
        <v>0</v>
      </c>
      <c r="D203" s="39"/>
    </row>
    <row r="204" spans="1:4" ht="15.75" thickBot="1" x14ac:dyDescent="0.3">
      <c r="A204" s="52" t="s">
        <v>813</v>
      </c>
      <c r="B204" s="53" t="s">
        <v>589</v>
      </c>
      <c r="C204" s="55">
        <v>0</v>
      </c>
      <c r="D204" s="39"/>
    </row>
    <row r="205" spans="1:4" ht="15.75" thickBot="1" x14ac:dyDescent="0.3">
      <c r="A205" s="61" t="s">
        <v>814</v>
      </c>
      <c r="B205" s="62" t="s">
        <v>815</v>
      </c>
      <c r="C205" s="72">
        <v>24929915</v>
      </c>
      <c r="D205" s="39"/>
    </row>
    <row r="206" spans="1:4" ht="15.75" thickBot="1" x14ac:dyDescent="0.3">
      <c r="A206" s="52" t="s">
        <v>816</v>
      </c>
      <c r="B206" s="53" t="s">
        <v>817</v>
      </c>
      <c r="C206" s="54">
        <v>10447222</v>
      </c>
      <c r="D206" s="39"/>
    </row>
    <row r="207" spans="1:4" ht="15.75" thickBot="1" x14ac:dyDescent="0.3">
      <c r="A207" s="52" t="s">
        <v>818</v>
      </c>
      <c r="B207" s="53" t="s">
        <v>819</v>
      </c>
      <c r="C207" s="54">
        <v>187688</v>
      </c>
      <c r="D207" s="39"/>
    </row>
    <row r="208" spans="1:4" ht="15.75" thickBot="1" x14ac:dyDescent="0.3">
      <c r="A208" s="52" t="s">
        <v>820</v>
      </c>
      <c r="B208" s="53" t="s">
        <v>821</v>
      </c>
      <c r="C208" s="55">
        <v>0</v>
      </c>
      <c r="D208" s="39"/>
    </row>
    <row r="209" spans="1:4" ht="15.75" thickBot="1" x14ac:dyDescent="0.3">
      <c r="A209" s="52" t="s">
        <v>822</v>
      </c>
      <c r="B209" s="53" t="s">
        <v>823</v>
      </c>
      <c r="C209" s="55">
        <v>0</v>
      </c>
      <c r="D209" s="39"/>
    </row>
    <row r="210" spans="1:4" ht="15.75" thickBot="1" x14ac:dyDescent="0.3">
      <c r="A210" s="52" t="s">
        <v>824</v>
      </c>
      <c r="B210" s="53" t="s">
        <v>825</v>
      </c>
      <c r="C210" s="55">
        <v>0</v>
      </c>
      <c r="D210" s="39"/>
    </row>
    <row r="211" spans="1:4" ht="15.75" thickBot="1" x14ac:dyDescent="0.3">
      <c r="A211" s="52" t="s">
        <v>826</v>
      </c>
      <c r="B211" s="53" t="s">
        <v>827</v>
      </c>
      <c r="C211" s="55">
        <v>0</v>
      </c>
      <c r="D211" s="39"/>
    </row>
    <row r="212" spans="1:4" ht="15.75" thickBot="1" x14ac:dyDescent="0.3">
      <c r="A212" s="52" t="s">
        <v>828</v>
      </c>
      <c r="B212" s="53" t="s">
        <v>829</v>
      </c>
      <c r="C212" s="55">
        <v>0</v>
      </c>
      <c r="D212" s="39"/>
    </row>
    <row r="213" spans="1:4" ht="15.75" thickBot="1" x14ac:dyDescent="0.3">
      <c r="A213" s="52" t="s">
        <v>830</v>
      </c>
      <c r="B213" s="53" t="s">
        <v>831</v>
      </c>
      <c r="C213" s="54">
        <v>26207</v>
      </c>
      <c r="D213" s="39"/>
    </row>
    <row r="214" spans="1:4" ht="15.75" thickBot="1" x14ac:dyDescent="0.3">
      <c r="A214" s="52" t="s">
        <v>832</v>
      </c>
      <c r="B214" s="53" t="s">
        <v>833</v>
      </c>
      <c r="C214" s="54">
        <v>14268798</v>
      </c>
      <c r="D214" s="39"/>
    </row>
    <row r="215" spans="1:4" ht="45.75" thickBot="1" x14ac:dyDescent="0.3">
      <c r="A215" s="46">
        <v>5.9</v>
      </c>
      <c r="B215" s="47" t="s">
        <v>834</v>
      </c>
      <c r="C215" s="56">
        <v>0</v>
      </c>
      <c r="D215" s="39"/>
    </row>
    <row r="216" spans="1:4" ht="15.75" thickBot="1" x14ac:dyDescent="0.3">
      <c r="A216" s="43">
        <v>6</v>
      </c>
      <c r="B216" s="44" t="s">
        <v>465</v>
      </c>
      <c r="C216" s="45">
        <v>53668877</v>
      </c>
      <c r="D216" s="39"/>
    </row>
    <row r="217" spans="1:4" ht="15.75" thickBot="1" x14ac:dyDescent="0.3">
      <c r="A217" s="46">
        <v>6.1</v>
      </c>
      <c r="B217" s="47" t="s">
        <v>465</v>
      </c>
      <c r="C217" s="48">
        <v>47784574</v>
      </c>
      <c r="D217" s="39"/>
    </row>
    <row r="218" spans="1:4" ht="15.75" thickBot="1" x14ac:dyDescent="0.3">
      <c r="A218" s="61" t="s">
        <v>835</v>
      </c>
      <c r="B218" s="62" t="s">
        <v>836</v>
      </c>
      <c r="C218" s="73">
        <v>0</v>
      </c>
      <c r="D218" s="39"/>
    </row>
    <row r="219" spans="1:4" ht="15.75" thickBot="1" x14ac:dyDescent="0.3">
      <c r="A219" s="52" t="s">
        <v>837</v>
      </c>
      <c r="B219" s="53" t="s">
        <v>838</v>
      </c>
      <c r="C219" s="55">
        <v>0</v>
      </c>
      <c r="D219" s="39"/>
    </row>
    <row r="220" spans="1:4" ht="15.75" thickBot="1" x14ac:dyDescent="0.3">
      <c r="A220" s="61" t="s">
        <v>839</v>
      </c>
      <c r="B220" s="62" t="s">
        <v>524</v>
      </c>
      <c r="C220" s="74">
        <v>14091614</v>
      </c>
      <c r="D220" s="39"/>
    </row>
    <row r="221" spans="1:4" ht="15.75" thickBot="1" x14ac:dyDescent="0.3">
      <c r="A221" s="52" t="s">
        <v>840</v>
      </c>
      <c r="B221" s="53" t="s">
        <v>526</v>
      </c>
      <c r="C221" s="54">
        <v>14091614</v>
      </c>
      <c r="D221" s="39"/>
    </row>
    <row r="222" spans="1:4" ht="15.75" thickBot="1" x14ac:dyDescent="0.3">
      <c r="A222" s="61" t="s">
        <v>841</v>
      </c>
      <c r="B222" s="62" t="s">
        <v>842</v>
      </c>
      <c r="C222" s="74">
        <v>1179153</v>
      </c>
      <c r="D222" s="39"/>
    </row>
    <row r="223" spans="1:4" ht="15.75" thickBot="1" x14ac:dyDescent="0.3">
      <c r="A223" s="52" t="s">
        <v>843</v>
      </c>
      <c r="B223" s="53" t="s">
        <v>842</v>
      </c>
      <c r="C223" s="54">
        <v>1179153</v>
      </c>
      <c r="D223" s="39"/>
    </row>
    <row r="224" spans="1:4" ht="15.75" thickBot="1" x14ac:dyDescent="0.3">
      <c r="A224" s="61" t="s">
        <v>844</v>
      </c>
      <c r="B224" s="62" t="s">
        <v>845</v>
      </c>
      <c r="C224" s="73">
        <v>0</v>
      </c>
      <c r="D224" s="39"/>
    </row>
    <row r="225" spans="1:4" ht="15.75" thickBot="1" x14ac:dyDescent="0.3">
      <c r="A225" s="52" t="s">
        <v>846</v>
      </c>
      <c r="B225" s="53" t="s">
        <v>845</v>
      </c>
      <c r="C225" s="55">
        <v>0</v>
      </c>
      <c r="D225" s="39"/>
    </row>
    <row r="226" spans="1:4" ht="15.75" thickBot="1" x14ac:dyDescent="0.3">
      <c r="A226" s="61" t="s">
        <v>847</v>
      </c>
      <c r="B226" s="62" t="s">
        <v>848</v>
      </c>
      <c r="C226" s="73">
        <v>0</v>
      </c>
      <c r="D226" s="39"/>
    </row>
    <row r="227" spans="1:4" ht="15.75" thickBot="1" x14ac:dyDescent="0.3">
      <c r="A227" s="52" t="s">
        <v>849</v>
      </c>
      <c r="B227" s="53" t="s">
        <v>850</v>
      </c>
      <c r="C227" s="55">
        <v>0</v>
      </c>
      <c r="D227" s="39"/>
    </row>
    <row r="228" spans="1:4" ht="15.75" thickBot="1" x14ac:dyDescent="0.3">
      <c r="A228" s="61" t="s">
        <v>851</v>
      </c>
      <c r="B228" s="62" t="s">
        <v>852</v>
      </c>
      <c r="C228" s="73">
        <v>0</v>
      </c>
      <c r="D228" s="39"/>
    </row>
    <row r="229" spans="1:4" ht="15.75" thickBot="1" x14ac:dyDescent="0.3">
      <c r="A229" s="52" t="s">
        <v>853</v>
      </c>
      <c r="B229" s="53" t="s">
        <v>852</v>
      </c>
      <c r="C229" s="55">
        <v>0</v>
      </c>
      <c r="D229" s="39"/>
    </row>
    <row r="230" spans="1:4" ht="15.75" thickBot="1" x14ac:dyDescent="0.3">
      <c r="A230" s="61" t="s">
        <v>854</v>
      </c>
      <c r="B230" s="62" t="s">
        <v>855</v>
      </c>
      <c r="C230" s="73">
        <v>0</v>
      </c>
      <c r="D230" s="39"/>
    </row>
    <row r="231" spans="1:4" ht="15.75" thickBot="1" x14ac:dyDescent="0.3">
      <c r="A231" s="52" t="s">
        <v>856</v>
      </c>
      <c r="B231" s="53" t="s">
        <v>855</v>
      </c>
      <c r="C231" s="55">
        <v>0</v>
      </c>
      <c r="D231" s="39"/>
    </row>
    <row r="232" spans="1:4" ht="15.75" thickBot="1" x14ac:dyDescent="0.3">
      <c r="A232" s="61" t="s">
        <v>857</v>
      </c>
      <c r="B232" s="62" t="s">
        <v>858</v>
      </c>
      <c r="C232" s="74">
        <v>32513807</v>
      </c>
      <c r="D232" s="39"/>
    </row>
    <row r="233" spans="1:4" ht="15.75" thickBot="1" x14ac:dyDescent="0.3">
      <c r="A233" s="52" t="s">
        <v>859</v>
      </c>
      <c r="B233" s="53" t="s">
        <v>860</v>
      </c>
      <c r="C233" s="54">
        <v>32513807</v>
      </c>
      <c r="D233" s="39"/>
    </row>
    <row r="234" spans="1:4" ht="15.75" thickBot="1" x14ac:dyDescent="0.3">
      <c r="A234" s="46">
        <v>6.2</v>
      </c>
      <c r="B234" s="47" t="s">
        <v>861</v>
      </c>
      <c r="C234" s="75">
        <v>0</v>
      </c>
      <c r="D234" s="39"/>
    </row>
    <row r="235" spans="1:4" ht="15.75" thickBot="1" x14ac:dyDescent="0.3">
      <c r="A235" s="46">
        <v>6.3</v>
      </c>
      <c r="B235" s="47" t="s">
        <v>862</v>
      </c>
      <c r="C235" s="76">
        <v>5884303</v>
      </c>
      <c r="D235" s="39"/>
    </row>
    <row r="236" spans="1:4" ht="15.75" thickBot="1" x14ac:dyDescent="0.3">
      <c r="A236" s="52" t="s">
        <v>863</v>
      </c>
      <c r="B236" s="58" t="s">
        <v>543</v>
      </c>
      <c r="C236" s="77">
        <v>5884303</v>
      </c>
      <c r="D236" s="39"/>
    </row>
    <row r="237" spans="1:4" ht="15.75" thickBot="1" x14ac:dyDescent="0.3">
      <c r="A237" s="52" t="s">
        <v>864</v>
      </c>
      <c r="B237" s="53" t="s">
        <v>545</v>
      </c>
      <c r="C237" s="54">
        <v>5884303</v>
      </c>
      <c r="D237" s="39"/>
    </row>
    <row r="238" spans="1:4" ht="45.75" thickBot="1" x14ac:dyDescent="0.3">
      <c r="A238" s="46">
        <v>6.9</v>
      </c>
      <c r="B238" s="47" t="s">
        <v>865</v>
      </c>
      <c r="C238" s="56">
        <v>0</v>
      </c>
      <c r="D238" s="39"/>
    </row>
    <row r="239" spans="1:4" ht="30.75" thickBot="1" x14ac:dyDescent="0.3">
      <c r="A239" s="43">
        <v>7</v>
      </c>
      <c r="B239" s="44" t="s">
        <v>866</v>
      </c>
      <c r="C239" s="78">
        <v>0</v>
      </c>
      <c r="D239" s="39"/>
    </row>
    <row r="240" spans="1:4" ht="30.75" thickBot="1" x14ac:dyDescent="0.3">
      <c r="A240" s="46">
        <v>7.1</v>
      </c>
      <c r="B240" s="47" t="s">
        <v>867</v>
      </c>
      <c r="C240" s="56">
        <v>0</v>
      </c>
      <c r="D240" s="39"/>
    </row>
    <row r="241" spans="1:4" ht="30.75" thickBot="1" x14ac:dyDescent="0.3">
      <c r="A241" s="46">
        <v>7.2</v>
      </c>
      <c r="B241" s="47" t="s">
        <v>868</v>
      </c>
      <c r="C241" s="56">
        <v>0</v>
      </c>
      <c r="D241" s="39"/>
    </row>
    <row r="242" spans="1:4" ht="45.75" thickBot="1" x14ac:dyDescent="0.3">
      <c r="A242" s="46">
        <v>7.3</v>
      </c>
      <c r="B242" s="47" t="s">
        <v>869</v>
      </c>
      <c r="C242" s="56">
        <v>0</v>
      </c>
      <c r="D242" s="39"/>
    </row>
    <row r="243" spans="1:4" ht="45.75" thickBot="1" x14ac:dyDescent="0.3">
      <c r="A243" s="46">
        <v>7.4</v>
      </c>
      <c r="B243" s="47" t="s">
        <v>870</v>
      </c>
      <c r="C243" s="56">
        <v>0</v>
      </c>
      <c r="D243" s="39"/>
    </row>
    <row r="244" spans="1:4" ht="45.75" thickBot="1" x14ac:dyDescent="0.3">
      <c r="A244" s="46">
        <v>7.5</v>
      </c>
      <c r="B244" s="47" t="s">
        <v>871</v>
      </c>
      <c r="C244" s="56">
        <v>0</v>
      </c>
      <c r="D244" s="39"/>
    </row>
    <row r="245" spans="1:4" ht="45.75" thickBot="1" x14ac:dyDescent="0.3">
      <c r="A245" s="46">
        <v>7.6</v>
      </c>
      <c r="B245" s="47" t="s">
        <v>872</v>
      </c>
      <c r="C245" s="56">
        <v>0</v>
      </c>
      <c r="D245" s="39"/>
    </row>
    <row r="246" spans="1:4" ht="45.75" thickBot="1" x14ac:dyDescent="0.3">
      <c r="A246" s="46">
        <v>7.7</v>
      </c>
      <c r="B246" s="47" t="s">
        <v>873</v>
      </c>
      <c r="C246" s="56">
        <v>0</v>
      </c>
      <c r="D246" s="39"/>
    </row>
    <row r="247" spans="1:4" ht="30.75" thickBot="1" x14ac:dyDescent="0.3">
      <c r="A247" s="46">
        <v>7.8</v>
      </c>
      <c r="B247" s="47" t="s">
        <v>874</v>
      </c>
      <c r="C247" s="56">
        <v>0</v>
      </c>
      <c r="D247" s="39"/>
    </row>
    <row r="248" spans="1:4" ht="15.75" thickBot="1" x14ac:dyDescent="0.3">
      <c r="A248" s="46">
        <v>7.9</v>
      </c>
      <c r="B248" s="47" t="s">
        <v>875</v>
      </c>
      <c r="C248" s="56">
        <v>0</v>
      </c>
      <c r="D248" s="39"/>
    </row>
    <row r="249" spans="1:4" ht="15.75" thickBot="1" x14ac:dyDescent="0.3">
      <c r="A249" s="79" t="s">
        <v>876</v>
      </c>
      <c r="B249" s="62" t="s">
        <v>877</v>
      </c>
      <c r="C249" s="63">
        <v>0</v>
      </c>
      <c r="D249" s="39"/>
    </row>
    <row r="250" spans="1:4" ht="15.75" thickBot="1" x14ac:dyDescent="0.3">
      <c r="A250" s="52" t="s">
        <v>878</v>
      </c>
      <c r="B250" s="53" t="s">
        <v>879</v>
      </c>
      <c r="C250" s="55">
        <v>0</v>
      </c>
      <c r="D250" s="39"/>
    </row>
    <row r="251" spans="1:4" ht="45.75" thickBot="1" x14ac:dyDescent="0.3">
      <c r="A251" s="43">
        <v>8</v>
      </c>
      <c r="B251" s="44" t="s">
        <v>880</v>
      </c>
      <c r="C251" s="45">
        <v>1162646946</v>
      </c>
      <c r="D251" s="39"/>
    </row>
    <row r="252" spans="1:4" ht="15.75" thickBot="1" x14ac:dyDescent="0.3">
      <c r="A252" s="46">
        <v>8.1</v>
      </c>
      <c r="B252" s="47" t="s">
        <v>881</v>
      </c>
      <c r="C252" s="48">
        <v>730264758</v>
      </c>
      <c r="D252" s="39"/>
    </row>
    <row r="253" spans="1:4" ht="15.75" thickBot="1" x14ac:dyDescent="0.3">
      <c r="A253" s="61" t="s">
        <v>882</v>
      </c>
      <c r="B253" s="62" t="s">
        <v>883</v>
      </c>
      <c r="C253" s="72">
        <v>730264758</v>
      </c>
      <c r="D253" s="39"/>
    </row>
    <row r="254" spans="1:4" ht="15.75" thickBot="1" x14ac:dyDescent="0.3">
      <c r="A254" s="52" t="s">
        <v>884</v>
      </c>
      <c r="B254" s="53" t="s">
        <v>885</v>
      </c>
      <c r="C254" s="54">
        <v>623086173</v>
      </c>
      <c r="D254" s="39"/>
    </row>
    <row r="255" spans="1:4" ht="15.75" thickBot="1" x14ac:dyDescent="0.3">
      <c r="A255" s="52" t="s">
        <v>886</v>
      </c>
      <c r="B255" s="53" t="s">
        <v>887</v>
      </c>
      <c r="C255" s="54">
        <v>107178585</v>
      </c>
      <c r="D255" s="39"/>
    </row>
    <row r="256" spans="1:4" ht="15.75" thickBot="1" x14ac:dyDescent="0.3">
      <c r="A256" s="46">
        <v>8.1999999999999993</v>
      </c>
      <c r="B256" s="47" t="s">
        <v>888</v>
      </c>
      <c r="C256" s="48">
        <v>432382188</v>
      </c>
      <c r="D256" s="39"/>
    </row>
    <row r="257" spans="1:4" ht="15.75" thickBot="1" x14ac:dyDescent="0.3">
      <c r="A257" s="61" t="s">
        <v>889</v>
      </c>
      <c r="B257" s="62" t="s">
        <v>890</v>
      </c>
      <c r="C257" s="72">
        <v>432382188</v>
      </c>
      <c r="D257" s="39"/>
    </row>
    <row r="258" spans="1:4" ht="15.75" thickBot="1" x14ac:dyDescent="0.3">
      <c r="A258" s="52" t="s">
        <v>891</v>
      </c>
      <c r="B258" s="53" t="s">
        <v>892</v>
      </c>
      <c r="C258" s="54">
        <v>48561750</v>
      </c>
      <c r="D258" s="39"/>
    </row>
    <row r="259" spans="1:4" ht="15.75" thickBot="1" x14ac:dyDescent="0.3">
      <c r="A259" s="52" t="s">
        <v>893</v>
      </c>
      <c r="B259" s="53" t="s">
        <v>894</v>
      </c>
      <c r="C259" s="54">
        <v>146201</v>
      </c>
      <c r="D259" s="39"/>
    </row>
    <row r="260" spans="1:4" ht="15.75" thickBot="1" x14ac:dyDescent="0.3">
      <c r="A260" s="52" t="s">
        <v>895</v>
      </c>
      <c r="B260" s="53" t="s">
        <v>896</v>
      </c>
      <c r="C260" s="54">
        <v>382281329</v>
      </c>
      <c r="D260" s="39"/>
    </row>
    <row r="261" spans="1:4" ht="15.75" thickBot="1" x14ac:dyDescent="0.3">
      <c r="A261" s="52" t="s">
        <v>897</v>
      </c>
      <c r="B261" s="53" t="s">
        <v>898</v>
      </c>
      <c r="C261" s="54">
        <v>1392908</v>
      </c>
      <c r="D261" s="39"/>
    </row>
    <row r="262" spans="1:4" ht="15.75" thickBot="1" x14ac:dyDescent="0.3">
      <c r="A262" s="46">
        <v>8.3000000000000007</v>
      </c>
      <c r="B262" s="47" t="s">
        <v>899</v>
      </c>
      <c r="C262" s="56">
        <v>0</v>
      </c>
      <c r="D262" s="39"/>
    </row>
    <row r="263" spans="1:4" ht="15.75" thickBot="1" x14ac:dyDescent="0.3">
      <c r="A263" s="52" t="s">
        <v>900</v>
      </c>
      <c r="B263" s="58" t="s">
        <v>468</v>
      </c>
      <c r="C263" s="59">
        <v>0</v>
      </c>
      <c r="D263" s="39"/>
    </row>
    <row r="264" spans="1:4" ht="15.75" thickBot="1" x14ac:dyDescent="0.3">
      <c r="A264" s="52" t="s">
        <v>901</v>
      </c>
      <c r="B264" s="53" t="s">
        <v>902</v>
      </c>
      <c r="C264" s="55">
        <v>0</v>
      </c>
      <c r="D264" s="39"/>
    </row>
    <row r="265" spans="1:4" ht="15.75" thickBot="1" x14ac:dyDescent="0.3">
      <c r="A265" s="52" t="s">
        <v>903</v>
      </c>
      <c r="B265" s="53" t="s">
        <v>904</v>
      </c>
      <c r="C265" s="55">
        <v>0</v>
      </c>
      <c r="D265" s="39"/>
    </row>
    <row r="266" spans="1:4" ht="15.75" thickBot="1" x14ac:dyDescent="0.3">
      <c r="A266" s="52" t="s">
        <v>905</v>
      </c>
      <c r="B266" s="53" t="s">
        <v>906</v>
      </c>
      <c r="C266" s="55">
        <v>0</v>
      </c>
      <c r="D266" s="39"/>
    </row>
    <row r="267" spans="1:4" ht="15.75" thickBot="1" x14ac:dyDescent="0.3">
      <c r="A267" s="46">
        <v>8.4</v>
      </c>
      <c r="B267" s="47" t="s">
        <v>907</v>
      </c>
      <c r="C267" s="56">
        <v>0</v>
      </c>
      <c r="D267" s="39"/>
    </row>
    <row r="268" spans="1:4" ht="15.75" thickBot="1" x14ac:dyDescent="0.3">
      <c r="A268" s="46">
        <v>8.5</v>
      </c>
      <c r="B268" s="47" t="s">
        <v>908</v>
      </c>
      <c r="C268" s="56">
        <v>0</v>
      </c>
      <c r="D268" s="39"/>
    </row>
    <row r="269" spans="1:4" ht="30.75" thickBot="1" x14ac:dyDescent="0.3">
      <c r="A269" s="43">
        <v>9</v>
      </c>
      <c r="B269" s="44" t="s">
        <v>469</v>
      </c>
      <c r="C269" s="60">
        <v>0</v>
      </c>
      <c r="D269" s="39"/>
    </row>
    <row r="270" spans="1:4" ht="15.75" thickBot="1" x14ac:dyDescent="0.3">
      <c r="A270" s="46">
        <v>9.1</v>
      </c>
      <c r="B270" s="47" t="s">
        <v>909</v>
      </c>
      <c r="C270" s="56">
        <v>0</v>
      </c>
      <c r="D270" s="39"/>
    </row>
    <row r="271" spans="1:4" ht="15.75" thickBot="1" x14ac:dyDescent="0.3">
      <c r="A271" s="52" t="s">
        <v>910</v>
      </c>
      <c r="B271" s="58" t="s">
        <v>911</v>
      </c>
      <c r="C271" s="59">
        <v>0</v>
      </c>
      <c r="D271" s="39"/>
    </row>
    <row r="272" spans="1:4" ht="15.75" thickBot="1" x14ac:dyDescent="0.3">
      <c r="A272" s="52" t="s">
        <v>912</v>
      </c>
      <c r="B272" s="53" t="s">
        <v>911</v>
      </c>
      <c r="C272" s="55">
        <v>0</v>
      </c>
      <c r="D272" s="39"/>
    </row>
    <row r="273" spans="1:4" ht="15.75" thickBot="1" x14ac:dyDescent="0.3">
      <c r="A273" s="46">
        <v>9.3000000000000007</v>
      </c>
      <c r="B273" s="47" t="s">
        <v>913</v>
      </c>
      <c r="C273" s="56">
        <v>0</v>
      </c>
      <c r="D273" s="39"/>
    </row>
    <row r="274" spans="1:4" ht="15.75" thickBot="1" x14ac:dyDescent="0.3">
      <c r="A274" s="52" t="s">
        <v>914</v>
      </c>
      <c r="B274" s="58" t="s">
        <v>915</v>
      </c>
      <c r="C274" s="59">
        <v>0</v>
      </c>
      <c r="D274" s="39"/>
    </row>
    <row r="275" spans="1:4" ht="15.75" thickBot="1" x14ac:dyDescent="0.3">
      <c r="A275" s="52" t="s">
        <v>916</v>
      </c>
      <c r="B275" s="53" t="s">
        <v>915</v>
      </c>
      <c r="C275" s="55">
        <v>0</v>
      </c>
      <c r="D275" s="39"/>
    </row>
    <row r="276" spans="1:4" ht="15.75" thickBot="1" x14ac:dyDescent="0.3">
      <c r="A276" s="52" t="s">
        <v>917</v>
      </c>
      <c r="B276" s="58" t="s">
        <v>918</v>
      </c>
      <c r="C276" s="59">
        <v>0</v>
      </c>
      <c r="D276" s="39"/>
    </row>
    <row r="277" spans="1:4" ht="15.75" thickBot="1" x14ac:dyDescent="0.3">
      <c r="A277" s="52" t="s">
        <v>919</v>
      </c>
      <c r="B277" s="53" t="s">
        <v>918</v>
      </c>
      <c r="C277" s="55">
        <v>0</v>
      </c>
      <c r="D277" s="39"/>
    </row>
    <row r="278" spans="1:4" ht="15.75" thickBot="1" x14ac:dyDescent="0.3">
      <c r="A278" s="46">
        <v>9.5</v>
      </c>
      <c r="B278" s="47" t="s">
        <v>920</v>
      </c>
      <c r="C278" s="56">
        <v>0</v>
      </c>
      <c r="D278" s="39"/>
    </row>
    <row r="279" spans="1:4" ht="15.75" thickBot="1" x14ac:dyDescent="0.3">
      <c r="A279" s="46">
        <v>9.6</v>
      </c>
      <c r="B279" s="47" t="s">
        <v>921</v>
      </c>
      <c r="C279" s="56">
        <v>0</v>
      </c>
      <c r="D279" s="39"/>
    </row>
    <row r="280" spans="1:4" ht="15.75" thickBot="1" x14ac:dyDescent="0.3">
      <c r="A280" s="43">
        <v>10</v>
      </c>
      <c r="B280" s="44" t="s">
        <v>470</v>
      </c>
      <c r="C280" s="60">
        <v>0</v>
      </c>
      <c r="D280" s="39"/>
    </row>
    <row r="281" spans="1:4" ht="15.75" thickBot="1" x14ac:dyDescent="0.3">
      <c r="A281" s="46">
        <v>10.1</v>
      </c>
      <c r="B281" s="47" t="s">
        <v>922</v>
      </c>
      <c r="C281" s="56">
        <v>0</v>
      </c>
      <c r="D281" s="39"/>
    </row>
    <row r="282" spans="1:4" ht="15.75" thickBot="1" x14ac:dyDescent="0.3">
      <c r="A282" s="52" t="s">
        <v>923</v>
      </c>
      <c r="B282" s="58" t="s">
        <v>924</v>
      </c>
      <c r="C282" s="59">
        <v>0</v>
      </c>
      <c r="D282" s="39"/>
    </row>
    <row r="283" spans="1:4" ht="15.75" thickBot="1" x14ac:dyDescent="0.3">
      <c r="A283" s="52" t="s">
        <v>925</v>
      </c>
      <c r="B283" s="53" t="s">
        <v>926</v>
      </c>
      <c r="C283" s="55">
        <v>0</v>
      </c>
      <c r="D283" s="39"/>
    </row>
    <row r="284" spans="1:4" ht="15.75" thickBot="1" x14ac:dyDescent="0.3">
      <c r="A284" s="52" t="s">
        <v>927</v>
      </c>
      <c r="B284" s="53" t="s">
        <v>928</v>
      </c>
      <c r="C284" s="55">
        <v>0</v>
      </c>
      <c r="D284" s="39"/>
    </row>
    <row r="285" spans="1:4" ht="15.75" thickBot="1" x14ac:dyDescent="0.3">
      <c r="A285" s="52" t="s">
        <v>929</v>
      </c>
      <c r="B285" s="53" t="s">
        <v>930</v>
      </c>
      <c r="C285" s="55">
        <v>0</v>
      </c>
      <c r="D285" s="39"/>
    </row>
    <row r="286" spans="1:4" ht="15.75" thickBot="1" x14ac:dyDescent="0.3">
      <c r="A286" s="52" t="s">
        <v>931</v>
      </c>
      <c r="B286" s="53" t="s">
        <v>932</v>
      </c>
      <c r="C286" s="55">
        <v>0</v>
      </c>
      <c r="D286" s="39"/>
    </row>
    <row r="287" spans="1:4" ht="15.75" thickBot="1" x14ac:dyDescent="0.3">
      <c r="A287" s="46">
        <v>10.199999999999999</v>
      </c>
      <c r="B287" s="47" t="s">
        <v>933</v>
      </c>
      <c r="C287" s="56">
        <v>0</v>
      </c>
      <c r="D287" s="39"/>
    </row>
    <row r="288" spans="1:4" ht="15.75" thickBot="1" x14ac:dyDescent="0.3">
      <c r="A288" s="46">
        <v>10.3</v>
      </c>
      <c r="B288" s="47" t="s">
        <v>934</v>
      </c>
      <c r="C288" s="56">
        <v>0</v>
      </c>
      <c r="D288" s="39"/>
    </row>
  </sheetData>
  <mergeCells count="5">
    <mergeCell ref="A1:C1"/>
    <mergeCell ref="A2:C2"/>
    <mergeCell ref="A3:A4"/>
    <mergeCell ref="B3:B4"/>
    <mergeCell ref="C3:C4"/>
  </mergeCells>
  <pageMargins left="0.70866141732283472" right="0.70866141732283472" top="0.74803149606299213" bottom="0.74803149606299213" header="0.31496062992125984" footer="0.31496062992125984"/>
  <pageSetup scale="74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3:C11"/>
  <sheetViews>
    <sheetView view="pageLayout" zoomScaleNormal="100" workbookViewId="0">
      <selection activeCell="E10" sqref="E10"/>
    </sheetView>
  </sheetViews>
  <sheetFormatPr baseColWidth="10" defaultRowHeight="15" x14ac:dyDescent="0.25"/>
  <cols>
    <col min="1" max="1" width="16.5703125" customWidth="1"/>
    <col min="2" max="2" width="55.140625" bestFit="1" customWidth="1"/>
    <col min="3" max="3" width="17.7109375" style="5" bestFit="1" customWidth="1"/>
  </cols>
  <sheetData>
    <row r="3" spans="1:3" x14ac:dyDescent="0.25">
      <c r="A3" s="31" t="s">
        <v>433</v>
      </c>
      <c r="B3" s="31" t="s">
        <v>423</v>
      </c>
      <c r="C3" s="31" t="s">
        <v>432</v>
      </c>
    </row>
    <row r="4" spans="1:3" x14ac:dyDescent="0.25">
      <c r="A4" s="15">
        <v>1000</v>
      </c>
      <c r="B4" s="13" t="s">
        <v>424</v>
      </c>
      <c r="C4" s="13">
        <v>1242000000.0000002</v>
      </c>
    </row>
    <row r="5" spans="1:3" x14ac:dyDescent="0.25">
      <c r="A5" s="15">
        <v>2000</v>
      </c>
      <c r="B5" s="13" t="s">
        <v>425</v>
      </c>
      <c r="C5" s="13">
        <v>127104000</v>
      </c>
    </row>
    <row r="6" spans="1:3" x14ac:dyDescent="0.25">
      <c r="A6" s="15">
        <v>3000</v>
      </c>
      <c r="B6" s="13" t="s">
        <v>426</v>
      </c>
      <c r="C6" s="13">
        <v>709407269.35000002</v>
      </c>
    </row>
    <row r="7" spans="1:3" x14ac:dyDescent="0.25">
      <c r="A7" s="15">
        <v>4000</v>
      </c>
      <c r="B7" s="13" t="s">
        <v>427</v>
      </c>
      <c r="C7" s="13">
        <v>198402027.63999999</v>
      </c>
    </row>
    <row r="8" spans="1:3" x14ac:dyDescent="0.25">
      <c r="A8" s="15">
        <v>5000</v>
      </c>
      <c r="B8" s="13" t="s">
        <v>428</v>
      </c>
      <c r="C8" s="13">
        <v>97540597.990000054</v>
      </c>
    </row>
    <row r="9" spans="1:3" x14ac:dyDescent="0.25">
      <c r="A9" s="15">
        <v>6000</v>
      </c>
      <c r="B9" s="13" t="s">
        <v>429</v>
      </c>
      <c r="C9" s="13">
        <v>206000000</v>
      </c>
    </row>
    <row r="10" spans="1:3" x14ac:dyDescent="0.25">
      <c r="A10" s="15">
        <v>9000</v>
      </c>
      <c r="B10" s="13" t="s">
        <v>430</v>
      </c>
      <c r="C10" s="13">
        <v>49861444.019999996</v>
      </c>
    </row>
    <row r="11" spans="1:3" x14ac:dyDescent="0.25">
      <c r="A11" s="20" t="s">
        <v>260</v>
      </c>
      <c r="B11" s="20"/>
      <c r="C11" s="20">
        <v>2630315339.0000005</v>
      </c>
    </row>
  </sheetData>
  <pageMargins left="0.7" right="0.7" top="1.1458333333333333" bottom="0.75" header="0.3" footer="0.3"/>
  <pageSetup orientation="landscape" r:id="rId2"/>
  <headerFooter>
    <oddHeader>&amp;C&amp;"-,Negrita"MUNICIPIO DE TLAJOMULCO DE ZÚÑIGA, JALISCO
PRESUPUESTO 2021
CLASIFICACIÓN POR CAPÍTULO DEL GASTO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9"/>
  <sheetViews>
    <sheetView view="pageLayout" zoomScaleNormal="100" workbookViewId="0">
      <selection activeCell="E10" sqref="E10"/>
    </sheetView>
  </sheetViews>
  <sheetFormatPr baseColWidth="10" defaultRowHeight="15" x14ac:dyDescent="0.25"/>
  <cols>
    <col min="1" max="1" width="53.42578125" bestFit="1" customWidth="1"/>
    <col min="2" max="2" width="16.7109375" customWidth="1"/>
  </cols>
  <sheetData>
    <row r="3" spans="1:2" x14ac:dyDescent="0.3">
      <c r="A3" s="17" t="s">
        <v>1015</v>
      </c>
      <c r="B3" s="17" t="s">
        <v>432</v>
      </c>
    </row>
    <row r="4" spans="1:2" x14ac:dyDescent="0.3">
      <c r="A4" s="7" t="s">
        <v>273</v>
      </c>
      <c r="B4" s="13">
        <v>383674237</v>
      </c>
    </row>
    <row r="5" spans="1:2" x14ac:dyDescent="0.3">
      <c r="A5" s="7" t="s">
        <v>275</v>
      </c>
      <c r="B5" s="13">
        <v>48707951</v>
      </c>
    </row>
    <row r="6" spans="1:2" x14ac:dyDescent="0.3">
      <c r="A6" s="7" t="s">
        <v>269</v>
      </c>
      <c r="B6" s="13">
        <v>107178585</v>
      </c>
    </row>
    <row r="7" spans="1:2" x14ac:dyDescent="0.3">
      <c r="A7" s="7" t="s">
        <v>268</v>
      </c>
      <c r="B7" s="13">
        <v>623086173</v>
      </c>
    </row>
    <row r="8" spans="1:2" x14ac:dyDescent="0.3">
      <c r="A8" s="7" t="s">
        <v>262</v>
      </c>
      <c r="B8" s="13">
        <v>1467668393</v>
      </c>
    </row>
    <row r="9" spans="1:2" x14ac:dyDescent="0.3">
      <c r="A9" s="18" t="s">
        <v>260</v>
      </c>
      <c r="B9" s="20">
        <v>2630315339</v>
      </c>
    </row>
  </sheetData>
  <pageMargins left="0.7" right="0.7" top="1" bottom="0.75" header="0.3" footer="0.3"/>
  <pageSetup orientation="landscape" r:id="rId2"/>
  <headerFooter>
    <oddHeader>&amp;C&amp;"-,Negrita"MUNICIPIO DE TLAJOMULCO DE ZÚÑIGA, JALISCO
PRESUPUESTO 2021
CLASIFICACIÓN POR FUENTE DE FINANCIAMIENTO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A1:C8"/>
  <sheetViews>
    <sheetView view="pageLayout" zoomScaleNormal="100" workbookViewId="0">
      <selection activeCell="E10" sqref="E10"/>
    </sheetView>
  </sheetViews>
  <sheetFormatPr baseColWidth="10" defaultRowHeight="15" x14ac:dyDescent="0.25"/>
  <cols>
    <col min="1" max="1" width="14.28515625" customWidth="1"/>
    <col min="2" max="2" width="62.5703125" bestFit="1" customWidth="1"/>
    <col min="3" max="3" width="16.42578125" style="5" bestFit="1" customWidth="1"/>
  </cols>
  <sheetData>
    <row r="1" spans="1:3" x14ac:dyDescent="0.25">
      <c r="A1" s="6" t="s">
        <v>11</v>
      </c>
      <c r="B1" s="7">
        <v>9000</v>
      </c>
    </row>
    <row r="3" spans="1:3" x14ac:dyDescent="0.25">
      <c r="A3" s="17" t="s">
        <v>12</v>
      </c>
      <c r="B3" s="17" t="s">
        <v>13</v>
      </c>
      <c r="C3" s="17" t="s">
        <v>432</v>
      </c>
    </row>
    <row r="4" spans="1:3" x14ac:dyDescent="0.25">
      <c r="A4">
        <v>9111</v>
      </c>
      <c r="B4" t="s">
        <v>257</v>
      </c>
      <c r="C4" s="13">
        <v>29861444.02</v>
      </c>
    </row>
    <row r="5" spans="1:3" x14ac:dyDescent="0.25">
      <c r="A5">
        <v>9211</v>
      </c>
      <c r="B5" t="s">
        <v>258</v>
      </c>
      <c r="C5" s="13">
        <v>20000000</v>
      </c>
    </row>
    <row r="6" spans="1:3" x14ac:dyDescent="0.25">
      <c r="A6" s="16" t="s">
        <v>260</v>
      </c>
      <c r="B6" s="16"/>
      <c r="C6" s="20">
        <v>49861444.019999996</v>
      </c>
    </row>
    <row r="7" spans="1:3" ht="14.45" x14ac:dyDescent="0.3">
      <c r="C7"/>
    </row>
    <row r="8" spans="1:3" ht="14.45" x14ac:dyDescent="0.3">
      <c r="C8"/>
    </row>
  </sheetData>
  <pageMargins left="0.7" right="0.7" top="1" bottom="0.75" header="0.3" footer="0.3"/>
  <pageSetup orientation="landscape" r:id="rId2"/>
  <headerFooter>
    <oddHeader>&amp;C&amp;"-,Negrita"MUNICIPIO DE TLAJOMULCO DE ZÚÑIGA, JALISCO
PRESUPUESTO 2021
PRESUPUESTO CAPÍTULO 9000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3:B60"/>
  <sheetViews>
    <sheetView view="pageLayout" zoomScaleNormal="100" workbookViewId="0">
      <selection activeCell="E10" sqref="E10"/>
    </sheetView>
  </sheetViews>
  <sheetFormatPr baseColWidth="10" defaultRowHeight="15" x14ac:dyDescent="0.25"/>
  <cols>
    <col min="1" max="1" width="83.28515625" bestFit="1" customWidth="1"/>
    <col min="2" max="2" width="16.7109375" style="5" bestFit="1" customWidth="1"/>
  </cols>
  <sheetData>
    <row r="3" spans="1:2" x14ac:dyDescent="0.25">
      <c r="A3" s="17" t="s">
        <v>434</v>
      </c>
      <c r="B3" s="17" t="s">
        <v>432</v>
      </c>
    </row>
    <row r="4" spans="1:2" x14ac:dyDescent="0.25">
      <c r="A4" s="7" t="s">
        <v>212</v>
      </c>
      <c r="B4" s="13">
        <v>7000000</v>
      </c>
    </row>
    <row r="5" spans="1:2" x14ac:dyDescent="0.25">
      <c r="A5" s="14" t="s">
        <v>214</v>
      </c>
      <c r="B5" s="13">
        <v>7000000</v>
      </c>
    </row>
    <row r="6" spans="1:2" x14ac:dyDescent="0.25">
      <c r="A6" s="7" t="s">
        <v>37</v>
      </c>
      <c r="B6" s="13">
        <v>13430000</v>
      </c>
    </row>
    <row r="7" spans="1:2" x14ac:dyDescent="0.25">
      <c r="A7" s="14" t="s">
        <v>40</v>
      </c>
      <c r="B7" s="13">
        <v>13430000</v>
      </c>
    </row>
    <row r="8" spans="1:2" x14ac:dyDescent="0.25">
      <c r="A8" s="7" t="s">
        <v>217</v>
      </c>
      <c r="B8" s="13">
        <v>15000000</v>
      </c>
    </row>
    <row r="9" spans="1:2" x14ac:dyDescent="0.25">
      <c r="A9" s="14" t="s">
        <v>219</v>
      </c>
      <c r="B9" s="13">
        <v>15000000</v>
      </c>
    </row>
    <row r="10" spans="1:2" x14ac:dyDescent="0.25">
      <c r="A10" s="7" t="s">
        <v>98</v>
      </c>
      <c r="B10" s="13">
        <v>5780000</v>
      </c>
    </row>
    <row r="11" spans="1:2" x14ac:dyDescent="0.25">
      <c r="A11" s="14" t="s">
        <v>101</v>
      </c>
      <c r="B11" s="13">
        <v>2950000</v>
      </c>
    </row>
    <row r="12" spans="1:2" x14ac:dyDescent="0.25">
      <c r="A12" s="14" t="s">
        <v>130</v>
      </c>
      <c r="B12" s="13">
        <v>2430000</v>
      </c>
    </row>
    <row r="13" spans="1:2" x14ac:dyDescent="0.25">
      <c r="A13" s="14" t="s">
        <v>237</v>
      </c>
      <c r="B13" s="13">
        <v>400000</v>
      </c>
    </row>
    <row r="14" spans="1:2" x14ac:dyDescent="0.25">
      <c r="A14" s="7" t="s">
        <v>57</v>
      </c>
      <c r="B14" s="13">
        <v>103376112.98999999</v>
      </c>
    </row>
    <row r="15" spans="1:2" x14ac:dyDescent="0.25">
      <c r="A15" s="14" t="s">
        <v>142</v>
      </c>
      <c r="B15" s="13">
        <v>100000000</v>
      </c>
    </row>
    <row r="16" spans="1:2" x14ac:dyDescent="0.25">
      <c r="A16" s="14" t="s">
        <v>136</v>
      </c>
      <c r="B16" s="13">
        <v>2090000</v>
      </c>
    </row>
    <row r="17" spans="1:2" x14ac:dyDescent="0.25">
      <c r="A17" s="14" t="s">
        <v>61</v>
      </c>
      <c r="B17" s="13">
        <v>1286112.99</v>
      </c>
    </row>
    <row r="18" spans="1:2" x14ac:dyDescent="0.25">
      <c r="A18" s="7" t="s">
        <v>109</v>
      </c>
      <c r="B18" s="13">
        <v>426513000</v>
      </c>
    </row>
    <row r="19" spans="1:2" x14ac:dyDescent="0.25">
      <c r="A19" s="14" t="s">
        <v>110</v>
      </c>
      <c r="B19" s="13">
        <v>316500000</v>
      </c>
    </row>
    <row r="20" spans="1:2" x14ac:dyDescent="0.25">
      <c r="A20" s="14" t="s">
        <v>147</v>
      </c>
      <c r="B20" s="13">
        <v>110013000</v>
      </c>
    </row>
    <row r="21" spans="1:2" x14ac:dyDescent="0.25">
      <c r="A21" s="7" t="s">
        <v>94</v>
      </c>
      <c r="B21" s="13">
        <v>59150000</v>
      </c>
    </row>
    <row r="22" spans="1:2" x14ac:dyDescent="0.25">
      <c r="A22" s="14" t="s">
        <v>96</v>
      </c>
      <c r="B22" s="13">
        <v>3850000</v>
      </c>
    </row>
    <row r="23" spans="1:2" x14ac:dyDescent="0.25">
      <c r="A23" s="14" t="s">
        <v>126</v>
      </c>
      <c r="B23" s="13">
        <v>4000000</v>
      </c>
    </row>
    <row r="24" spans="1:2" x14ac:dyDescent="0.25">
      <c r="A24" s="14" t="s">
        <v>164</v>
      </c>
      <c r="B24" s="13">
        <v>51300000</v>
      </c>
    </row>
    <row r="25" spans="1:2" x14ac:dyDescent="0.25">
      <c r="A25" s="7" t="s">
        <v>63</v>
      </c>
      <c r="B25" s="13">
        <v>126560000</v>
      </c>
    </row>
    <row r="26" spans="1:2" x14ac:dyDescent="0.25">
      <c r="A26" s="14" t="s">
        <v>118</v>
      </c>
      <c r="B26" s="13">
        <v>75000000</v>
      </c>
    </row>
    <row r="27" spans="1:2" x14ac:dyDescent="0.25">
      <c r="A27" s="14" t="s">
        <v>122</v>
      </c>
      <c r="B27" s="13">
        <v>80000</v>
      </c>
    </row>
    <row r="28" spans="1:2" x14ac:dyDescent="0.25">
      <c r="A28" s="14" t="s">
        <v>116</v>
      </c>
      <c r="B28" s="13">
        <v>14400000</v>
      </c>
    </row>
    <row r="29" spans="1:2" x14ac:dyDescent="0.25">
      <c r="A29" s="14" t="s">
        <v>112</v>
      </c>
      <c r="B29" s="13">
        <v>21000000</v>
      </c>
    </row>
    <row r="30" spans="1:2" x14ac:dyDescent="0.25">
      <c r="A30" s="14" t="s">
        <v>107</v>
      </c>
      <c r="B30" s="13">
        <v>15050000</v>
      </c>
    </row>
    <row r="31" spans="1:2" x14ac:dyDescent="0.25">
      <c r="A31" s="14" t="s">
        <v>66</v>
      </c>
      <c r="B31" s="13">
        <v>1030000</v>
      </c>
    </row>
    <row r="32" spans="1:2" x14ac:dyDescent="0.25">
      <c r="A32" s="7" t="s">
        <v>230</v>
      </c>
      <c r="B32" s="13">
        <v>5000000</v>
      </c>
    </row>
    <row r="33" spans="1:2" x14ac:dyDescent="0.25">
      <c r="A33" s="14" t="s">
        <v>232</v>
      </c>
      <c r="B33" s="13">
        <v>5000000</v>
      </c>
    </row>
    <row r="34" spans="1:2" ht="14.45" x14ac:dyDescent="0.3">
      <c r="A34" s="7" t="s">
        <v>221</v>
      </c>
      <c r="B34" s="13">
        <v>30000000</v>
      </c>
    </row>
    <row r="35" spans="1:2" x14ac:dyDescent="0.25">
      <c r="A35" s="14" t="s">
        <v>221</v>
      </c>
      <c r="B35" s="13">
        <v>30000000</v>
      </c>
    </row>
    <row r="36" spans="1:2" x14ac:dyDescent="0.25">
      <c r="A36" s="7" t="s">
        <v>227</v>
      </c>
      <c r="B36" s="13">
        <v>4000000</v>
      </c>
    </row>
    <row r="37" spans="1:2" x14ac:dyDescent="0.25">
      <c r="A37" s="14" t="s">
        <v>229</v>
      </c>
      <c r="B37" s="13">
        <v>4000000</v>
      </c>
    </row>
    <row r="38" spans="1:2" x14ac:dyDescent="0.25">
      <c r="A38" s="7" t="s">
        <v>68</v>
      </c>
      <c r="B38" s="13">
        <v>3000000</v>
      </c>
    </row>
    <row r="39" spans="1:2" x14ac:dyDescent="0.25">
      <c r="A39" s="14" t="s">
        <v>71</v>
      </c>
      <c r="B39" s="13">
        <v>1000000</v>
      </c>
    </row>
    <row r="40" spans="1:2" x14ac:dyDescent="0.25">
      <c r="A40" s="14" t="s">
        <v>105</v>
      </c>
      <c r="B40" s="13">
        <v>2000000</v>
      </c>
    </row>
    <row r="41" spans="1:2" x14ac:dyDescent="0.25">
      <c r="A41" s="7" t="s">
        <v>17</v>
      </c>
      <c r="B41" s="13">
        <v>1401228900.8700004</v>
      </c>
    </row>
    <row r="42" spans="1:2" x14ac:dyDescent="0.25">
      <c r="A42" s="14" t="s">
        <v>20</v>
      </c>
      <c r="B42" s="13">
        <v>1401228900.8700004</v>
      </c>
    </row>
    <row r="43" spans="1:2" x14ac:dyDescent="0.25">
      <c r="A43" s="7" t="s">
        <v>53</v>
      </c>
      <c r="B43" s="13">
        <v>95155597.990000039</v>
      </c>
    </row>
    <row r="44" spans="1:2" x14ac:dyDescent="0.25">
      <c r="A44" s="14" t="s">
        <v>90</v>
      </c>
      <c r="B44" s="13">
        <v>19000000</v>
      </c>
    </row>
    <row r="45" spans="1:2" x14ac:dyDescent="0.25">
      <c r="A45" s="14" t="s">
        <v>184</v>
      </c>
      <c r="B45" s="13">
        <v>20000000</v>
      </c>
    </row>
    <row r="46" spans="1:2" x14ac:dyDescent="0.25">
      <c r="A46" s="14" t="s">
        <v>55</v>
      </c>
      <c r="B46" s="13">
        <v>54270597.990000047</v>
      </c>
    </row>
    <row r="47" spans="1:2" x14ac:dyDescent="0.25">
      <c r="A47" s="14" t="s">
        <v>84</v>
      </c>
      <c r="B47" s="13">
        <v>285000</v>
      </c>
    </row>
    <row r="48" spans="1:2" x14ac:dyDescent="0.25">
      <c r="A48" s="14" t="s">
        <v>87</v>
      </c>
      <c r="B48" s="13">
        <v>1600000</v>
      </c>
    </row>
    <row r="49" spans="1:2" x14ac:dyDescent="0.25">
      <c r="A49" s="7" t="s">
        <v>45</v>
      </c>
      <c r="B49" s="13">
        <v>67139368.479999989</v>
      </c>
    </row>
    <row r="50" spans="1:2" x14ac:dyDescent="0.25">
      <c r="A50" s="14" t="s">
        <v>195</v>
      </c>
      <c r="B50" s="13">
        <v>51844368.479999997</v>
      </c>
    </row>
    <row r="51" spans="1:2" x14ac:dyDescent="0.25">
      <c r="A51" s="14" t="s">
        <v>174</v>
      </c>
      <c r="B51" s="13">
        <v>4500000</v>
      </c>
    </row>
    <row r="52" spans="1:2" x14ac:dyDescent="0.25">
      <c r="A52" s="14" t="s">
        <v>48</v>
      </c>
      <c r="B52" s="13">
        <v>9795000</v>
      </c>
    </row>
    <row r="53" spans="1:2" x14ac:dyDescent="0.25">
      <c r="A53" s="14" t="s">
        <v>171</v>
      </c>
      <c r="B53" s="13">
        <v>1000000</v>
      </c>
    </row>
    <row r="54" spans="1:2" x14ac:dyDescent="0.25">
      <c r="A54" s="7" t="s">
        <v>78</v>
      </c>
      <c r="B54" s="13">
        <v>2674000</v>
      </c>
    </row>
    <row r="55" spans="1:2" x14ac:dyDescent="0.25">
      <c r="A55" s="14" t="s">
        <v>81</v>
      </c>
      <c r="B55" s="13">
        <v>2674000</v>
      </c>
    </row>
    <row r="56" spans="1:2" x14ac:dyDescent="0.25">
      <c r="A56" s="7" t="s">
        <v>224</v>
      </c>
      <c r="B56" s="13">
        <v>59615914.649999999</v>
      </c>
    </row>
    <row r="57" spans="1:2" x14ac:dyDescent="0.25">
      <c r="A57" s="14" t="s">
        <v>225</v>
      </c>
      <c r="B57" s="13">
        <v>59615914.649999999</v>
      </c>
    </row>
    <row r="58" spans="1:2" x14ac:dyDescent="0.25">
      <c r="A58" s="7" t="s">
        <v>72</v>
      </c>
      <c r="B58" s="13">
        <v>205692444.02000001</v>
      </c>
    </row>
    <row r="59" spans="1:2" x14ac:dyDescent="0.25">
      <c r="A59" s="14" t="s">
        <v>74</v>
      </c>
      <c r="B59" s="13">
        <v>205692444.02000001</v>
      </c>
    </row>
    <row r="60" spans="1:2" x14ac:dyDescent="0.25">
      <c r="A60" s="18" t="s">
        <v>260</v>
      </c>
      <c r="B60" s="20">
        <v>2630315339.000001</v>
      </c>
    </row>
  </sheetData>
  <pageMargins left="0.70866141732283472" right="0.70866141732283472" top="0.81666666666666665" bottom="0.74803149606299213" header="0.31496062992125984" footer="0.31496062992125984"/>
  <pageSetup scale="90" fitToHeight="0" orientation="portrait" r:id="rId2"/>
  <headerFooter>
    <oddHeader>&amp;C&amp;"-,Negrita"MUNICIPIO DE TLAJOMULCO DE ZÚÑIGA, JALISCO
PRESUPUESTO 2021
CLASIFICACIÓN ADMINISTRATIVA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3:F12"/>
  <sheetViews>
    <sheetView view="pageLayout" topLeftCell="B1" zoomScaleNormal="100" workbookViewId="0">
      <selection activeCell="E10" sqref="E10"/>
    </sheetView>
  </sheetViews>
  <sheetFormatPr baseColWidth="10" defaultRowHeight="15" x14ac:dyDescent="0.25"/>
  <cols>
    <col min="1" max="1" width="22.42578125" customWidth="1"/>
    <col min="2" max="2" width="53.7109375" bestFit="1" customWidth="1"/>
    <col min="3" max="6" width="16.7109375" bestFit="1" customWidth="1"/>
  </cols>
  <sheetData>
    <row r="3" spans="1:6" x14ac:dyDescent="0.25">
      <c r="A3" s="6" t="s">
        <v>431</v>
      </c>
      <c r="C3" s="6" t="s">
        <v>436</v>
      </c>
    </row>
    <row r="4" spans="1:6" ht="60" x14ac:dyDescent="0.25">
      <c r="A4" s="17" t="s">
        <v>433</v>
      </c>
      <c r="B4" s="17" t="s">
        <v>423</v>
      </c>
      <c r="C4" s="19" t="s">
        <v>435</v>
      </c>
      <c r="D4" s="17" t="s">
        <v>397</v>
      </c>
      <c r="E4" s="17" t="s">
        <v>396</v>
      </c>
      <c r="F4" s="17" t="s">
        <v>437</v>
      </c>
    </row>
    <row r="5" spans="1:6" x14ac:dyDescent="0.25">
      <c r="A5">
        <v>1000</v>
      </c>
      <c r="B5" t="s">
        <v>424</v>
      </c>
      <c r="C5" s="13"/>
      <c r="D5" s="13">
        <v>1242000000.0000002</v>
      </c>
      <c r="E5" s="13"/>
      <c r="F5" s="13">
        <v>1242000000.0000002</v>
      </c>
    </row>
    <row r="6" spans="1:6" x14ac:dyDescent="0.25">
      <c r="A6">
        <v>2000</v>
      </c>
      <c r="B6" t="s">
        <v>425</v>
      </c>
      <c r="C6" s="13"/>
      <c r="D6" s="13">
        <v>127104000</v>
      </c>
      <c r="E6" s="13"/>
      <c r="F6" s="13">
        <v>127104000</v>
      </c>
    </row>
    <row r="7" spans="1:6" x14ac:dyDescent="0.25">
      <c r="A7">
        <v>3000</v>
      </c>
      <c r="B7" t="s">
        <v>426</v>
      </c>
      <c r="C7" s="13"/>
      <c r="D7" s="13">
        <v>709407269.35000002</v>
      </c>
      <c r="E7" s="13"/>
      <c r="F7" s="13">
        <v>709407269.35000002</v>
      </c>
    </row>
    <row r="8" spans="1:6" x14ac:dyDescent="0.25">
      <c r="A8">
        <v>4000</v>
      </c>
      <c r="B8" t="s">
        <v>427</v>
      </c>
      <c r="C8" s="13"/>
      <c r="D8" s="13">
        <v>198402027.63999999</v>
      </c>
      <c r="E8" s="13"/>
      <c r="F8" s="13">
        <v>198402027.63999999</v>
      </c>
    </row>
    <row r="9" spans="1:6" x14ac:dyDescent="0.25">
      <c r="A9">
        <v>5000</v>
      </c>
      <c r="B9" t="s">
        <v>428</v>
      </c>
      <c r="C9" s="13"/>
      <c r="D9" s="13"/>
      <c r="E9" s="13">
        <v>97540597.990000054</v>
      </c>
      <c r="F9" s="13">
        <v>97540597.990000054</v>
      </c>
    </row>
    <row r="10" spans="1:6" x14ac:dyDescent="0.25">
      <c r="A10">
        <v>6000</v>
      </c>
      <c r="B10" t="s">
        <v>429</v>
      </c>
      <c r="C10" s="13"/>
      <c r="D10" s="13"/>
      <c r="E10" s="13">
        <v>206000000</v>
      </c>
      <c r="F10" s="13">
        <v>206000000</v>
      </c>
    </row>
    <row r="11" spans="1:6" x14ac:dyDescent="0.25">
      <c r="A11">
        <v>9000</v>
      </c>
      <c r="B11" t="s">
        <v>430</v>
      </c>
      <c r="C11" s="13">
        <v>49861444.019999996</v>
      </c>
      <c r="D11" s="13"/>
      <c r="E11" s="13"/>
      <c r="F11" s="13">
        <v>49861444.019999996</v>
      </c>
    </row>
    <row r="12" spans="1:6" x14ac:dyDescent="0.25">
      <c r="A12" s="16" t="s">
        <v>437</v>
      </c>
      <c r="B12" s="16"/>
      <c r="C12" s="20">
        <v>49861444.019999996</v>
      </c>
      <c r="D12" s="20">
        <v>2276913296.9900002</v>
      </c>
      <c r="E12" s="20">
        <v>303540597.99000007</v>
      </c>
      <c r="F12" s="20">
        <v>2630315339.0000005</v>
      </c>
    </row>
  </sheetData>
  <pageMargins left="0.70866141732283472" right="0.70866141732283472" top="1.0236220472440944" bottom="0.74803149606299213" header="0.31496062992125984" footer="0.31496062992125984"/>
  <pageSetup scale="85" fitToHeight="0" orientation="landscape" r:id="rId2"/>
  <headerFooter>
    <oddHeader>&amp;C&amp;"-,Negrita"MUNICIPIO DE TLAJOMULCO DE ZÚÑIGA, JALISCO
PRESUPUESTO 2021
CLASIFICACIÓN ECONÓMICA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3:B56"/>
  <sheetViews>
    <sheetView view="pageLayout" zoomScaleNormal="100" workbookViewId="0">
      <selection activeCell="E10" sqref="E10"/>
    </sheetView>
  </sheetViews>
  <sheetFormatPr baseColWidth="10" defaultRowHeight="15" x14ac:dyDescent="0.25"/>
  <cols>
    <col min="1" max="1" width="57.42578125" bestFit="1" customWidth="1"/>
    <col min="2" max="2" width="16.7109375" style="122" bestFit="1" customWidth="1"/>
  </cols>
  <sheetData>
    <row r="3" spans="1:2" x14ac:dyDescent="0.25">
      <c r="A3" s="120" t="s">
        <v>453</v>
      </c>
      <c r="B3" s="121" t="s">
        <v>432</v>
      </c>
    </row>
    <row r="4" spans="1:2" x14ac:dyDescent="0.25">
      <c r="A4" s="7">
        <v>1</v>
      </c>
    </row>
    <row r="5" spans="1:2" x14ac:dyDescent="0.25">
      <c r="A5" s="14" t="s">
        <v>440</v>
      </c>
    </row>
    <row r="6" spans="1:2" x14ac:dyDescent="0.25">
      <c r="A6" s="22">
        <v>1.3</v>
      </c>
    </row>
    <row r="7" spans="1:2" x14ac:dyDescent="0.25">
      <c r="A7" s="23" t="s">
        <v>445</v>
      </c>
    </row>
    <row r="8" spans="1:2" x14ac:dyDescent="0.25">
      <c r="A8" s="24" t="s">
        <v>15</v>
      </c>
    </row>
    <row r="9" spans="1:2" x14ac:dyDescent="0.25">
      <c r="A9" s="25" t="s">
        <v>399</v>
      </c>
      <c r="B9" s="122">
        <v>1951069826.3600004</v>
      </c>
    </row>
    <row r="10" spans="1:2" x14ac:dyDescent="0.25">
      <c r="A10" s="24" t="s">
        <v>76</v>
      </c>
    </row>
    <row r="11" spans="1:2" x14ac:dyDescent="0.25">
      <c r="A11" s="25" t="s">
        <v>400</v>
      </c>
      <c r="B11" s="122">
        <v>2674000</v>
      </c>
    </row>
    <row r="12" spans="1:2" x14ac:dyDescent="0.25">
      <c r="A12" s="22">
        <v>1.7</v>
      </c>
    </row>
    <row r="13" spans="1:2" x14ac:dyDescent="0.25">
      <c r="A13" s="23" t="s">
        <v>446</v>
      </c>
    </row>
    <row r="14" spans="1:2" x14ac:dyDescent="0.25">
      <c r="A14" s="24" t="s">
        <v>35</v>
      </c>
    </row>
    <row r="15" spans="1:2" x14ac:dyDescent="0.25">
      <c r="A15" s="25" t="s">
        <v>401</v>
      </c>
      <c r="B15" s="122">
        <v>13830000</v>
      </c>
    </row>
    <row r="16" spans="1:2" x14ac:dyDescent="0.25">
      <c r="A16" s="24" t="s">
        <v>44</v>
      </c>
    </row>
    <row r="17" spans="1:2" x14ac:dyDescent="0.25">
      <c r="A17" s="25" t="s">
        <v>402</v>
      </c>
      <c r="B17" s="122">
        <v>9795000</v>
      </c>
    </row>
    <row r="18" spans="1:2" x14ac:dyDescent="0.25">
      <c r="A18" s="7">
        <v>2</v>
      </c>
    </row>
    <row r="19" spans="1:2" x14ac:dyDescent="0.25">
      <c r="A19" s="14" t="s">
        <v>441</v>
      </c>
    </row>
    <row r="20" spans="1:2" x14ac:dyDescent="0.25">
      <c r="A20" s="22">
        <v>2.1</v>
      </c>
    </row>
    <row r="21" spans="1:2" x14ac:dyDescent="0.25">
      <c r="A21" s="23" t="s">
        <v>447</v>
      </c>
    </row>
    <row r="22" spans="1:2" x14ac:dyDescent="0.25">
      <c r="A22" s="24" t="s">
        <v>139</v>
      </c>
    </row>
    <row r="23" spans="1:2" x14ac:dyDescent="0.25">
      <c r="A23" s="25" t="s">
        <v>403</v>
      </c>
      <c r="B23" s="122">
        <v>100000000</v>
      </c>
    </row>
    <row r="24" spans="1:2" x14ac:dyDescent="0.25">
      <c r="A24" s="24" t="s">
        <v>62</v>
      </c>
    </row>
    <row r="25" spans="1:2" x14ac:dyDescent="0.25">
      <c r="A25" s="25" t="s">
        <v>404</v>
      </c>
      <c r="B25" s="122">
        <v>1030000</v>
      </c>
    </row>
    <row r="26" spans="1:2" x14ac:dyDescent="0.25">
      <c r="A26" s="22">
        <v>2.2000000000000002</v>
      </c>
    </row>
    <row r="27" spans="1:2" x14ac:dyDescent="0.25">
      <c r="A27" s="23" t="s">
        <v>448</v>
      </c>
    </row>
    <row r="28" spans="1:2" x14ac:dyDescent="0.25">
      <c r="A28" s="24" t="s">
        <v>67</v>
      </c>
    </row>
    <row r="29" spans="1:2" x14ac:dyDescent="0.25">
      <c r="A29" s="25" t="s">
        <v>405</v>
      </c>
      <c r="B29" s="122">
        <v>319500000</v>
      </c>
    </row>
    <row r="30" spans="1:2" x14ac:dyDescent="0.25">
      <c r="A30" s="22">
        <v>2.4</v>
      </c>
    </row>
    <row r="31" spans="1:2" x14ac:dyDescent="0.25">
      <c r="A31" s="23" t="s">
        <v>449</v>
      </c>
    </row>
    <row r="32" spans="1:2" x14ac:dyDescent="0.25">
      <c r="A32" s="24" t="s">
        <v>215</v>
      </c>
    </row>
    <row r="33" spans="1:2" x14ac:dyDescent="0.25">
      <c r="A33" s="25" t="s">
        <v>406</v>
      </c>
      <c r="B33" s="122">
        <v>15000000</v>
      </c>
    </row>
    <row r="34" spans="1:2" x14ac:dyDescent="0.25">
      <c r="A34" s="24" t="s">
        <v>220</v>
      </c>
    </row>
    <row r="35" spans="1:2" x14ac:dyDescent="0.25">
      <c r="A35" s="25" t="s">
        <v>407</v>
      </c>
      <c r="B35" s="122">
        <v>30000000</v>
      </c>
    </row>
    <row r="36" spans="1:2" x14ac:dyDescent="0.25">
      <c r="A36" s="22">
        <v>2.6</v>
      </c>
    </row>
    <row r="37" spans="1:2" x14ac:dyDescent="0.25">
      <c r="A37" s="23" t="s">
        <v>450</v>
      </c>
    </row>
    <row r="38" spans="1:2" x14ac:dyDescent="0.25">
      <c r="A38" s="24" t="s">
        <v>223</v>
      </c>
    </row>
    <row r="39" spans="1:2" x14ac:dyDescent="0.25">
      <c r="A39" s="25" t="s">
        <v>408</v>
      </c>
      <c r="B39" s="122">
        <v>59615914.649999999</v>
      </c>
    </row>
    <row r="40" spans="1:2" x14ac:dyDescent="0.25">
      <c r="A40" s="24" t="s">
        <v>226</v>
      </c>
    </row>
    <row r="41" spans="1:2" x14ac:dyDescent="0.25">
      <c r="A41" s="25" t="s">
        <v>409</v>
      </c>
      <c r="B41" s="122">
        <v>4000000</v>
      </c>
    </row>
    <row r="42" spans="1:2" x14ac:dyDescent="0.25">
      <c r="A42" s="22">
        <v>2.7</v>
      </c>
    </row>
    <row r="43" spans="1:2" x14ac:dyDescent="0.25">
      <c r="A43" s="23" t="s">
        <v>410</v>
      </c>
    </row>
    <row r="44" spans="1:2" x14ac:dyDescent="0.25">
      <c r="A44" s="24" t="s">
        <v>92</v>
      </c>
    </row>
    <row r="45" spans="1:2" x14ac:dyDescent="0.25">
      <c r="A45" s="25" t="s">
        <v>410</v>
      </c>
      <c r="B45" s="122">
        <v>64150000</v>
      </c>
    </row>
    <row r="46" spans="1:2" x14ac:dyDescent="0.25">
      <c r="A46" s="7">
        <v>3</v>
      </c>
    </row>
    <row r="47" spans="1:2" x14ac:dyDescent="0.25">
      <c r="A47" s="14" t="s">
        <v>442</v>
      </c>
    </row>
    <row r="48" spans="1:2" x14ac:dyDescent="0.25">
      <c r="A48" s="22">
        <v>3.1</v>
      </c>
    </row>
    <row r="49" spans="1:2" x14ac:dyDescent="0.25">
      <c r="A49" s="23" t="s">
        <v>451</v>
      </c>
    </row>
    <row r="50" spans="1:2" x14ac:dyDescent="0.25">
      <c r="A50" s="24" t="s">
        <v>97</v>
      </c>
    </row>
    <row r="51" spans="1:2" x14ac:dyDescent="0.25">
      <c r="A51" s="25" t="s">
        <v>411</v>
      </c>
      <c r="B51" s="122">
        <v>5380000</v>
      </c>
    </row>
    <row r="52" spans="1:2" x14ac:dyDescent="0.25">
      <c r="A52" s="22">
        <v>3.8</v>
      </c>
    </row>
    <row r="53" spans="1:2" x14ac:dyDescent="0.25">
      <c r="A53" s="23" t="s">
        <v>452</v>
      </c>
    </row>
    <row r="54" spans="1:2" x14ac:dyDescent="0.25">
      <c r="A54" s="24" t="s">
        <v>51</v>
      </c>
    </row>
    <row r="55" spans="1:2" x14ac:dyDescent="0.25">
      <c r="A55" s="25" t="s">
        <v>412</v>
      </c>
      <c r="B55" s="122">
        <v>54270597.990000047</v>
      </c>
    </row>
    <row r="56" spans="1:2" x14ac:dyDescent="0.25">
      <c r="A56" s="18" t="s">
        <v>260</v>
      </c>
      <c r="B56" s="123">
        <v>2630315339.000001</v>
      </c>
    </row>
  </sheetData>
  <pageMargins left="0.7" right="0.7" top="1.0729166666666667" bottom="0.75" header="0.3" footer="0.3"/>
  <pageSetup orientation="portrait" r:id="rId1"/>
  <headerFooter>
    <oddHeader>&amp;C&amp;"-,Negrita"MUNICIPIO DE TLAJOMULCO DE ZÚÑIGA, JALISCO
PRESUPUESTO 2021
CLASIFICACIÓN FUNCIONAL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3:G509"/>
  <sheetViews>
    <sheetView view="pageLayout" zoomScale="70" zoomScaleNormal="100" zoomScalePageLayoutView="70" workbookViewId="0">
      <selection activeCell="E10" sqref="E10"/>
    </sheetView>
  </sheetViews>
  <sheetFormatPr baseColWidth="10" defaultRowHeight="15" x14ac:dyDescent="0.25"/>
  <cols>
    <col min="1" max="1" width="81.42578125" style="21" customWidth="1"/>
    <col min="2" max="2" width="46.7109375" style="29" customWidth="1"/>
    <col min="3" max="3" width="52.42578125" style="21" customWidth="1"/>
    <col min="4" max="4" width="44.85546875" style="21" customWidth="1"/>
    <col min="6" max="6" width="90.28515625" style="21" customWidth="1"/>
    <col min="7" max="7" width="23.85546875" style="5" customWidth="1"/>
  </cols>
  <sheetData>
    <row r="3" spans="1:7" x14ac:dyDescent="0.25">
      <c r="A3" s="19" t="s">
        <v>5</v>
      </c>
      <c r="B3" s="19" t="s">
        <v>10</v>
      </c>
      <c r="C3" s="19" t="s">
        <v>7</v>
      </c>
      <c r="D3" s="19" t="s">
        <v>267</v>
      </c>
      <c r="E3" s="17" t="s">
        <v>12</v>
      </c>
      <c r="F3" s="19" t="s">
        <v>13</v>
      </c>
      <c r="G3" s="26" t="s">
        <v>431</v>
      </c>
    </row>
    <row r="4" spans="1:7" ht="30" x14ac:dyDescent="0.25">
      <c r="A4" s="21" t="s">
        <v>212</v>
      </c>
      <c r="B4" t="s">
        <v>214</v>
      </c>
      <c r="C4" t="s">
        <v>18</v>
      </c>
      <c r="D4" t="s">
        <v>213</v>
      </c>
      <c r="E4">
        <v>4211</v>
      </c>
      <c r="F4" s="21" t="s">
        <v>211</v>
      </c>
      <c r="G4" s="5">
        <v>7000000</v>
      </c>
    </row>
    <row r="5" spans="1:7" x14ac:dyDescent="0.25">
      <c r="A5" s="21" t="s">
        <v>37</v>
      </c>
      <c r="B5" t="s">
        <v>40</v>
      </c>
      <c r="C5" t="s">
        <v>50</v>
      </c>
      <c r="D5" t="s">
        <v>38</v>
      </c>
      <c r="E5">
        <v>3181</v>
      </c>
      <c r="F5" s="21" t="s">
        <v>158</v>
      </c>
      <c r="G5" s="5">
        <v>10000</v>
      </c>
    </row>
    <row r="6" spans="1:7" x14ac:dyDescent="0.25">
      <c r="B6"/>
      <c r="C6"/>
      <c r="D6"/>
      <c r="E6">
        <v>3711</v>
      </c>
      <c r="F6" s="21" t="s">
        <v>201</v>
      </c>
      <c r="G6" s="5">
        <v>25000</v>
      </c>
    </row>
    <row r="7" spans="1:7" x14ac:dyDescent="0.25">
      <c r="B7"/>
      <c r="C7"/>
      <c r="D7"/>
      <c r="E7">
        <v>3751</v>
      </c>
      <c r="F7" s="21" t="s">
        <v>202</v>
      </c>
      <c r="G7" s="5">
        <v>25000</v>
      </c>
    </row>
    <row r="8" spans="1:7" ht="14.45" x14ac:dyDescent="0.3">
      <c r="B8"/>
      <c r="C8"/>
      <c r="D8" t="s">
        <v>39</v>
      </c>
      <c r="E8">
        <v>2211</v>
      </c>
      <c r="F8" s="21" t="s">
        <v>85</v>
      </c>
      <c r="G8" s="5">
        <v>250000</v>
      </c>
    </row>
    <row r="9" spans="1:7" ht="14.45" x14ac:dyDescent="0.3">
      <c r="B9"/>
      <c r="C9"/>
      <c r="D9"/>
      <c r="E9">
        <v>2711</v>
      </c>
      <c r="F9" s="21" t="s">
        <v>138</v>
      </c>
      <c r="G9" s="5">
        <v>3000000</v>
      </c>
    </row>
    <row r="10" spans="1:7" x14ac:dyDescent="0.25">
      <c r="B10"/>
      <c r="C10"/>
      <c r="D10"/>
      <c r="E10">
        <v>2831</v>
      </c>
      <c r="F10" s="21" t="s">
        <v>149</v>
      </c>
      <c r="G10" s="5">
        <v>2000000</v>
      </c>
    </row>
    <row r="11" spans="1:7" x14ac:dyDescent="0.25">
      <c r="B11"/>
      <c r="C11"/>
      <c r="D11"/>
      <c r="E11">
        <v>3341</v>
      </c>
      <c r="F11" s="21" t="s">
        <v>176</v>
      </c>
      <c r="G11" s="5">
        <v>5000000</v>
      </c>
    </row>
    <row r="12" spans="1:7" ht="14.45" x14ac:dyDescent="0.3">
      <c r="B12"/>
      <c r="C12"/>
      <c r="D12"/>
      <c r="E12">
        <v>3962</v>
      </c>
      <c r="F12" s="21" t="s">
        <v>210</v>
      </c>
      <c r="G12" s="5">
        <v>120000</v>
      </c>
    </row>
    <row r="13" spans="1:7" ht="14.45" x14ac:dyDescent="0.3">
      <c r="B13"/>
      <c r="C13"/>
      <c r="D13"/>
      <c r="E13">
        <v>4411</v>
      </c>
      <c r="F13" s="21" t="s">
        <v>239</v>
      </c>
      <c r="G13" s="5">
        <v>3000000</v>
      </c>
    </row>
    <row r="14" spans="1:7" ht="14.45" x14ac:dyDescent="0.3">
      <c r="A14" s="21" t="s">
        <v>217</v>
      </c>
      <c r="B14" t="s">
        <v>219</v>
      </c>
      <c r="C14" t="s">
        <v>82</v>
      </c>
      <c r="D14" t="s">
        <v>218</v>
      </c>
      <c r="E14">
        <v>4211</v>
      </c>
      <c r="F14" s="21" t="s">
        <v>211</v>
      </c>
      <c r="G14" s="5">
        <v>15000000</v>
      </c>
    </row>
    <row r="15" spans="1:7" x14ac:dyDescent="0.25">
      <c r="A15" s="21" t="s">
        <v>98</v>
      </c>
      <c r="B15" t="s">
        <v>101</v>
      </c>
      <c r="C15" t="s">
        <v>99</v>
      </c>
      <c r="D15" t="s">
        <v>100</v>
      </c>
      <c r="E15">
        <v>2351</v>
      </c>
      <c r="F15" s="21" t="s">
        <v>103</v>
      </c>
      <c r="G15" s="5">
        <v>400000</v>
      </c>
    </row>
    <row r="16" spans="1:7" ht="14.45" x14ac:dyDescent="0.3">
      <c r="B16"/>
      <c r="C16"/>
      <c r="D16"/>
      <c r="E16">
        <v>2391</v>
      </c>
      <c r="F16" s="21" t="s">
        <v>104</v>
      </c>
      <c r="G16" s="5">
        <v>500000</v>
      </c>
    </row>
    <row r="17" spans="1:7" x14ac:dyDescent="0.25">
      <c r="B17"/>
      <c r="C17"/>
      <c r="D17" t="s">
        <v>165</v>
      </c>
      <c r="E17">
        <v>3261</v>
      </c>
      <c r="F17" s="21" t="s">
        <v>167</v>
      </c>
      <c r="G17" s="5">
        <v>550000</v>
      </c>
    </row>
    <row r="18" spans="1:7" ht="14.45" x14ac:dyDescent="0.3">
      <c r="B18"/>
      <c r="C18"/>
      <c r="D18"/>
      <c r="E18">
        <v>3821</v>
      </c>
      <c r="F18" s="21" t="s">
        <v>204</v>
      </c>
      <c r="G18" s="5">
        <v>1500000</v>
      </c>
    </row>
    <row r="19" spans="1:7" x14ac:dyDescent="0.25">
      <c r="B19" t="s">
        <v>130</v>
      </c>
      <c r="C19" t="s">
        <v>99</v>
      </c>
      <c r="D19" t="s">
        <v>235</v>
      </c>
      <c r="E19">
        <v>4311</v>
      </c>
      <c r="F19" s="21" t="s">
        <v>234</v>
      </c>
      <c r="G19" s="5">
        <v>2000000</v>
      </c>
    </row>
    <row r="20" spans="1:7" x14ac:dyDescent="0.25">
      <c r="B20"/>
      <c r="C20"/>
      <c r="D20" t="s">
        <v>236</v>
      </c>
      <c r="E20">
        <v>4311</v>
      </c>
      <c r="F20" s="21" t="s">
        <v>234</v>
      </c>
      <c r="G20" s="5">
        <v>100000</v>
      </c>
    </row>
    <row r="21" spans="1:7" x14ac:dyDescent="0.25">
      <c r="B21"/>
      <c r="C21"/>
      <c r="D21" t="s">
        <v>129</v>
      </c>
      <c r="E21">
        <v>2521</v>
      </c>
      <c r="F21" s="21" t="s">
        <v>128</v>
      </c>
      <c r="G21" s="5">
        <v>330000</v>
      </c>
    </row>
    <row r="22" spans="1:7" x14ac:dyDescent="0.25">
      <c r="B22" t="s">
        <v>237</v>
      </c>
      <c r="C22" t="s">
        <v>99</v>
      </c>
      <c r="D22" t="s">
        <v>238</v>
      </c>
      <c r="E22">
        <v>4311</v>
      </c>
      <c r="F22" s="21" t="s">
        <v>234</v>
      </c>
      <c r="G22" s="5">
        <v>400000</v>
      </c>
    </row>
    <row r="23" spans="1:7" x14ac:dyDescent="0.25">
      <c r="A23" s="21" t="s">
        <v>57</v>
      </c>
      <c r="B23" t="s">
        <v>142</v>
      </c>
      <c r="C23" t="s">
        <v>46</v>
      </c>
      <c r="D23" t="s">
        <v>140</v>
      </c>
      <c r="E23">
        <v>3581</v>
      </c>
      <c r="F23" s="21" t="s">
        <v>141</v>
      </c>
      <c r="G23" s="5">
        <v>100000000</v>
      </c>
    </row>
    <row r="24" spans="1:7" x14ac:dyDescent="0.25">
      <c r="B24" t="s">
        <v>136</v>
      </c>
      <c r="C24" t="s">
        <v>58</v>
      </c>
      <c r="D24" t="s">
        <v>135</v>
      </c>
      <c r="E24">
        <v>2591</v>
      </c>
      <c r="F24" s="21" t="s">
        <v>134</v>
      </c>
      <c r="G24" s="5">
        <v>2000000</v>
      </c>
    </row>
    <row r="25" spans="1:7" x14ac:dyDescent="0.25">
      <c r="B25"/>
      <c r="C25"/>
      <c r="D25"/>
      <c r="E25">
        <v>3391</v>
      </c>
      <c r="F25" s="21" t="s">
        <v>182</v>
      </c>
      <c r="G25" s="5">
        <v>90000</v>
      </c>
    </row>
    <row r="26" spans="1:7" ht="30" x14ac:dyDescent="0.25">
      <c r="B26" t="s">
        <v>61</v>
      </c>
      <c r="C26" t="s">
        <v>58</v>
      </c>
      <c r="D26" t="s">
        <v>59</v>
      </c>
      <c r="E26">
        <v>4211</v>
      </c>
      <c r="F26" s="21" t="s">
        <v>211</v>
      </c>
      <c r="G26" s="5">
        <v>1286112.99</v>
      </c>
    </row>
    <row r="27" spans="1:7" x14ac:dyDescent="0.25">
      <c r="A27" s="21" t="s">
        <v>109</v>
      </c>
      <c r="B27" t="s">
        <v>110</v>
      </c>
      <c r="C27" t="s">
        <v>69</v>
      </c>
      <c r="D27" t="s">
        <v>70</v>
      </c>
      <c r="E27">
        <v>2471</v>
      </c>
      <c r="F27" s="21" t="s">
        <v>123</v>
      </c>
      <c r="G27" s="5">
        <v>1500000</v>
      </c>
    </row>
    <row r="28" spans="1:7" x14ac:dyDescent="0.25">
      <c r="B28"/>
      <c r="C28"/>
      <c r="D28"/>
      <c r="E28">
        <v>2511</v>
      </c>
      <c r="F28" s="21" t="s">
        <v>127</v>
      </c>
      <c r="G28" s="5">
        <v>1600000</v>
      </c>
    </row>
    <row r="29" spans="1:7" x14ac:dyDescent="0.25">
      <c r="B29"/>
      <c r="C29"/>
      <c r="D29"/>
      <c r="E29">
        <v>3111</v>
      </c>
      <c r="F29" s="21" t="s">
        <v>154</v>
      </c>
      <c r="G29" s="5">
        <v>180000000</v>
      </c>
    </row>
    <row r="30" spans="1:7" ht="14.45" x14ac:dyDescent="0.3">
      <c r="B30"/>
      <c r="C30"/>
      <c r="D30"/>
      <c r="E30">
        <v>3261</v>
      </c>
      <c r="F30" s="21" t="s">
        <v>167</v>
      </c>
      <c r="G30" s="5">
        <v>30000000</v>
      </c>
    </row>
    <row r="31" spans="1:7" x14ac:dyDescent="0.25">
      <c r="B31"/>
      <c r="C31"/>
      <c r="D31"/>
      <c r="E31">
        <v>3321</v>
      </c>
      <c r="F31" s="21" t="s">
        <v>172</v>
      </c>
      <c r="G31" s="5">
        <v>6900000</v>
      </c>
    </row>
    <row r="32" spans="1:7" ht="14.45" x14ac:dyDescent="0.3">
      <c r="B32"/>
      <c r="C32"/>
      <c r="D32"/>
      <c r="E32">
        <v>3381</v>
      </c>
      <c r="F32" s="21" t="s">
        <v>181</v>
      </c>
      <c r="G32" s="5">
        <v>30000000</v>
      </c>
    </row>
    <row r="33" spans="1:7" x14ac:dyDescent="0.25">
      <c r="B33"/>
      <c r="C33"/>
      <c r="D33"/>
      <c r="E33">
        <v>3571</v>
      </c>
      <c r="F33" s="21" t="s">
        <v>193</v>
      </c>
      <c r="G33" s="5">
        <v>60000000</v>
      </c>
    </row>
    <row r="34" spans="1:7" ht="14.45" x14ac:dyDescent="0.3">
      <c r="B34"/>
      <c r="C34"/>
      <c r="D34"/>
      <c r="E34">
        <v>3922</v>
      </c>
      <c r="F34" s="21" t="s">
        <v>206</v>
      </c>
      <c r="G34" s="5">
        <v>6500000</v>
      </c>
    </row>
    <row r="35" spans="1:7" x14ac:dyDescent="0.25">
      <c r="B35" t="s">
        <v>147</v>
      </c>
      <c r="C35" t="s">
        <v>58</v>
      </c>
      <c r="D35" t="s">
        <v>146</v>
      </c>
      <c r="E35">
        <v>3711</v>
      </c>
      <c r="F35" s="21" t="s">
        <v>201</v>
      </c>
      <c r="G35" s="5">
        <v>5000</v>
      </c>
    </row>
    <row r="36" spans="1:7" x14ac:dyDescent="0.25">
      <c r="B36"/>
      <c r="C36"/>
      <c r="D36"/>
      <c r="E36">
        <v>3751</v>
      </c>
      <c r="F36" s="21" t="s">
        <v>202</v>
      </c>
      <c r="G36" s="5">
        <v>8000</v>
      </c>
    </row>
    <row r="37" spans="1:7" x14ac:dyDescent="0.25">
      <c r="B37"/>
      <c r="C37"/>
      <c r="D37"/>
      <c r="E37">
        <v>6121</v>
      </c>
      <c r="F37" s="21" t="s">
        <v>253</v>
      </c>
      <c r="G37" s="5">
        <v>60000000</v>
      </c>
    </row>
    <row r="38" spans="1:7" ht="30" x14ac:dyDescent="0.25">
      <c r="B38"/>
      <c r="C38"/>
      <c r="D38"/>
      <c r="E38">
        <v>6131</v>
      </c>
      <c r="F38" s="21" t="s">
        <v>254</v>
      </c>
      <c r="G38" s="5">
        <v>48707951</v>
      </c>
    </row>
    <row r="39" spans="1:7" x14ac:dyDescent="0.25">
      <c r="B39"/>
      <c r="C39"/>
      <c r="D39"/>
      <c r="E39">
        <v>6151</v>
      </c>
      <c r="F39" s="21" t="s">
        <v>255</v>
      </c>
      <c r="G39" s="5">
        <v>1292049</v>
      </c>
    </row>
    <row r="40" spans="1:7" ht="30" x14ac:dyDescent="0.25">
      <c r="A40" s="21" t="s">
        <v>94</v>
      </c>
      <c r="B40" t="s">
        <v>96</v>
      </c>
      <c r="C40" t="s">
        <v>82</v>
      </c>
      <c r="D40" t="s">
        <v>95</v>
      </c>
      <c r="E40">
        <v>2211</v>
      </c>
      <c r="F40" s="21" t="s">
        <v>85</v>
      </c>
      <c r="G40" s="5">
        <v>50000</v>
      </c>
    </row>
    <row r="41" spans="1:7" x14ac:dyDescent="0.25">
      <c r="B41"/>
      <c r="C41"/>
      <c r="D41" t="s">
        <v>244</v>
      </c>
      <c r="E41">
        <v>4431</v>
      </c>
      <c r="F41" s="21" t="s">
        <v>243</v>
      </c>
      <c r="G41" s="5">
        <v>3800000</v>
      </c>
    </row>
    <row r="42" spans="1:7" x14ac:dyDescent="0.25">
      <c r="B42" t="s">
        <v>126</v>
      </c>
      <c r="C42" t="s">
        <v>82</v>
      </c>
      <c r="D42" t="s">
        <v>125</v>
      </c>
      <c r="E42">
        <v>4411</v>
      </c>
      <c r="F42" s="21" t="s">
        <v>239</v>
      </c>
      <c r="G42" s="5">
        <v>4000000</v>
      </c>
    </row>
    <row r="43" spans="1:7" x14ac:dyDescent="0.25">
      <c r="B43" t="s">
        <v>164</v>
      </c>
      <c r="C43" t="s">
        <v>82</v>
      </c>
      <c r="D43" t="s">
        <v>240</v>
      </c>
      <c r="E43">
        <v>4411</v>
      </c>
      <c r="F43" s="21" t="s">
        <v>239</v>
      </c>
      <c r="G43" s="5">
        <v>3000000</v>
      </c>
    </row>
    <row r="44" spans="1:7" ht="14.45" x14ac:dyDescent="0.3">
      <c r="B44"/>
      <c r="C44"/>
      <c r="D44" t="s">
        <v>241</v>
      </c>
      <c r="E44">
        <v>4411</v>
      </c>
      <c r="F44" s="21" t="s">
        <v>239</v>
      </c>
      <c r="G44" s="5">
        <v>3000000</v>
      </c>
    </row>
    <row r="45" spans="1:7" ht="14.45" x14ac:dyDescent="0.3">
      <c r="B45"/>
      <c r="C45"/>
      <c r="D45" t="s">
        <v>178</v>
      </c>
      <c r="E45">
        <v>4411</v>
      </c>
      <c r="F45" s="21" t="s">
        <v>239</v>
      </c>
      <c r="G45" s="5">
        <v>6000000</v>
      </c>
    </row>
    <row r="46" spans="1:7" x14ac:dyDescent="0.25">
      <c r="B46"/>
      <c r="C46"/>
      <c r="D46" t="s">
        <v>242</v>
      </c>
      <c r="E46">
        <v>4411</v>
      </c>
      <c r="F46" s="21" t="s">
        <v>239</v>
      </c>
      <c r="G46" s="5">
        <v>20000000</v>
      </c>
    </row>
    <row r="47" spans="1:7" ht="14.45" x14ac:dyDescent="0.3">
      <c r="B47"/>
      <c r="C47"/>
      <c r="D47" t="s">
        <v>163</v>
      </c>
      <c r="E47">
        <v>3251</v>
      </c>
      <c r="F47" s="21" t="s">
        <v>161</v>
      </c>
      <c r="G47" s="5">
        <v>1300000</v>
      </c>
    </row>
    <row r="48" spans="1:7" ht="14.45" x14ac:dyDescent="0.3">
      <c r="B48"/>
      <c r="C48"/>
      <c r="D48"/>
      <c r="E48">
        <v>4411</v>
      </c>
      <c r="F48" s="21" t="s">
        <v>239</v>
      </c>
      <c r="G48" s="5">
        <v>18000000</v>
      </c>
    </row>
    <row r="49" spans="1:7" x14ac:dyDescent="0.25">
      <c r="A49" s="21" t="s">
        <v>63</v>
      </c>
      <c r="B49" t="s">
        <v>118</v>
      </c>
      <c r="C49" t="s">
        <v>46</v>
      </c>
      <c r="D49" t="s">
        <v>117</v>
      </c>
      <c r="E49">
        <v>2461</v>
      </c>
      <c r="F49" s="21" t="s">
        <v>119</v>
      </c>
      <c r="G49" s="5">
        <v>6000000</v>
      </c>
    </row>
    <row r="50" spans="1:7" x14ac:dyDescent="0.25">
      <c r="B50"/>
      <c r="C50"/>
      <c r="D50"/>
      <c r="E50">
        <v>3111</v>
      </c>
      <c r="F50" s="21" t="s">
        <v>154</v>
      </c>
      <c r="G50" s="5">
        <v>69000000</v>
      </c>
    </row>
    <row r="51" spans="1:7" x14ac:dyDescent="0.25">
      <c r="B51" t="s">
        <v>122</v>
      </c>
      <c r="C51" t="s">
        <v>46</v>
      </c>
      <c r="D51" t="s">
        <v>121</v>
      </c>
      <c r="E51">
        <v>2521</v>
      </c>
      <c r="F51" s="21" t="s">
        <v>128</v>
      </c>
      <c r="G51" s="5">
        <v>10000</v>
      </c>
    </row>
    <row r="52" spans="1:7" ht="14.45" x14ac:dyDescent="0.3">
      <c r="B52"/>
      <c r="C52"/>
      <c r="D52"/>
      <c r="E52">
        <v>2911</v>
      </c>
      <c r="F52" s="21" t="s">
        <v>150</v>
      </c>
      <c r="G52" s="5">
        <v>50000</v>
      </c>
    </row>
    <row r="53" spans="1:7" x14ac:dyDescent="0.25">
      <c r="B53"/>
      <c r="C53"/>
      <c r="D53"/>
      <c r="E53">
        <v>3571</v>
      </c>
      <c r="F53" s="21" t="s">
        <v>193</v>
      </c>
      <c r="G53" s="5">
        <v>20000</v>
      </c>
    </row>
    <row r="54" spans="1:7" x14ac:dyDescent="0.25">
      <c r="B54" t="s">
        <v>116</v>
      </c>
      <c r="C54" t="s">
        <v>46</v>
      </c>
      <c r="D54" t="s">
        <v>115</v>
      </c>
      <c r="E54">
        <v>2911</v>
      </c>
      <c r="F54" s="21" t="s">
        <v>150</v>
      </c>
      <c r="G54" s="5">
        <v>300000</v>
      </c>
    </row>
    <row r="55" spans="1:7" x14ac:dyDescent="0.25">
      <c r="B55"/>
      <c r="C55"/>
      <c r="D55"/>
      <c r="E55">
        <v>3371</v>
      </c>
      <c r="F55" s="21" t="s">
        <v>180</v>
      </c>
      <c r="G55" s="5">
        <v>4000000</v>
      </c>
    </row>
    <row r="56" spans="1:7" x14ac:dyDescent="0.25">
      <c r="B56"/>
      <c r="C56"/>
      <c r="D56" t="s">
        <v>166</v>
      </c>
      <c r="E56">
        <v>3261</v>
      </c>
      <c r="F56" s="21" t="s">
        <v>167</v>
      </c>
      <c r="G56" s="5">
        <v>10000000</v>
      </c>
    </row>
    <row r="57" spans="1:7" x14ac:dyDescent="0.25">
      <c r="B57"/>
      <c r="C57"/>
      <c r="D57" t="s">
        <v>144</v>
      </c>
      <c r="E57">
        <v>2721</v>
      </c>
      <c r="F57" s="21" t="s">
        <v>143</v>
      </c>
      <c r="G57" s="5">
        <v>100000</v>
      </c>
    </row>
    <row r="58" spans="1:7" x14ac:dyDescent="0.25">
      <c r="B58" t="s">
        <v>112</v>
      </c>
      <c r="C58" t="s">
        <v>46</v>
      </c>
      <c r="D58" t="s">
        <v>111</v>
      </c>
      <c r="E58">
        <v>2421</v>
      </c>
      <c r="F58" s="21" t="s">
        <v>113</v>
      </c>
      <c r="G58" s="5">
        <v>14000000</v>
      </c>
    </row>
    <row r="59" spans="1:7" x14ac:dyDescent="0.25">
      <c r="B59"/>
      <c r="C59"/>
      <c r="D59" t="s">
        <v>114</v>
      </c>
      <c r="E59">
        <v>2491</v>
      </c>
      <c r="F59" s="21" t="s">
        <v>124</v>
      </c>
      <c r="G59" s="5">
        <v>3000000</v>
      </c>
    </row>
    <row r="60" spans="1:7" ht="14.45" x14ac:dyDescent="0.3">
      <c r="B60"/>
      <c r="C60"/>
      <c r="D60"/>
      <c r="E60">
        <v>3261</v>
      </c>
      <c r="F60" s="21" t="s">
        <v>167</v>
      </c>
      <c r="G60" s="5">
        <v>4000000</v>
      </c>
    </row>
    <row r="61" spans="1:7" x14ac:dyDescent="0.25">
      <c r="B61" t="s">
        <v>107</v>
      </c>
      <c r="C61" t="s">
        <v>46</v>
      </c>
      <c r="D61" t="s">
        <v>106</v>
      </c>
      <c r="E61">
        <v>2521</v>
      </c>
      <c r="F61" s="21" t="s">
        <v>128</v>
      </c>
      <c r="G61" s="5">
        <v>300000</v>
      </c>
    </row>
    <row r="62" spans="1:7" x14ac:dyDescent="0.25">
      <c r="B62"/>
      <c r="C62"/>
      <c r="D62"/>
      <c r="E62">
        <v>2531</v>
      </c>
      <c r="F62" s="21" t="s">
        <v>131</v>
      </c>
      <c r="G62" s="5">
        <v>3500000</v>
      </c>
    </row>
    <row r="63" spans="1:7" x14ac:dyDescent="0.25">
      <c r="B63"/>
      <c r="C63"/>
      <c r="D63"/>
      <c r="E63">
        <v>2541</v>
      </c>
      <c r="F63" s="21" t="s">
        <v>133</v>
      </c>
      <c r="G63" s="5">
        <v>6000000</v>
      </c>
    </row>
    <row r="64" spans="1:7" x14ac:dyDescent="0.25">
      <c r="B64"/>
      <c r="C64"/>
      <c r="D64"/>
      <c r="E64">
        <v>3391</v>
      </c>
      <c r="F64" s="21" t="s">
        <v>182</v>
      </c>
      <c r="G64" s="5">
        <v>4000000</v>
      </c>
    </row>
    <row r="65" spans="1:7" ht="30" x14ac:dyDescent="0.25">
      <c r="B65"/>
      <c r="C65"/>
      <c r="D65"/>
      <c r="E65">
        <v>3541</v>
      </c>
      <c r="F65" s="21" t="s">
        <v>191</v>
      </c>
      <c r="G65" s="5">
        <v>600000</v>
      </c>
    </row>
    <row r="66" spans="1:7" ht="14.45" x14ac:dyDescent="0.3">
      <c r="B66"/>
      <c r="C66"/>
      <c r="D66"/>
      <c r="E66">
        <v>3581</v>
      </c>
      <c r="F66" s="21" t="s">
        <v>141</v>
      </c>
      <c r="G66" s="5">
        <v>650000</v>
      </c>
    </row>
    <row r="67" spans="1:7" ht="14.45" x14ac:dyDescent="0.3">
      <c r="B67" t="s">
        <v>66</v>
      </c>
      <c r="C67" t="s">
        <v>64</v>
      </c>
      <c r="D67" t="s">
        <v>65</v>
      </c>
      <c r="E67">
        <v>2221</v>
      </c>
      <c r="F67" s="21" t="s">
        <v>102</v>
      </c>
      <c r="G67" s="5">
        <v>400000</v>
      </c>
    </row>
    <row r="68" spans="1:7" x14ac:dyDescent="0.25">
      <c r="B68"/>
      <c r="C68"/>
      <c r="D68"/>
      <c r="E68">
        <v>2531</v>
      </c>
      <c r="F68" s="21" t="s">
        <v>131</v>
      </c>
      <c r="G68" s="5">
        <v>350000</v>
      </c>
    </row>
    <row r="69" spans="1:7" x14ac:dyDescent="0.25">
      <c r="B69"/>
      <c r="C69"/>
      <c r="D69"/>
      <c r="E69">
        <v>2541</v>
      </c>
      <c r="F69" s="21" t="s">
        <v>133</v>
      </c>
      <c r="G69" s="5">
        <v>200000</v>
      </c>
    </row>
    <row r="70" spans="1:7" ht="14.45" x14ac:dyDescent="0.3">
      <c r="B70"/>
      <c r="C70"/>
      <c r="D70"/>
      <c r="E70">
        <v>2911</v>
      </c>
      <c r="F70" s="21" t="s">
        <v>150</v>
      </c>
      <c r="G70" s="5">
        <v>10000</v>
      </c>
    </row>
    <row r="71" spans="1:7" x14ac:dyDescent="0.25">
      <c r="B71"/>
      <c r="C71"/>
      <c r="D71"/>
      <c r="E71">
        <v>3591</v>
      </c>
      <c r="F71" s="21" t="s">
        <v>196</v>
      </c>
      <c r="G71" s="5">
        <v>20000</v>
      </c>
    </row>
    <row r="72" spans="1:7" x14ac:dyDescent="0.25">
      <c r="B72"/>
      <c r="C72"/>
      <c r="D72"/>
      <c r="E72">
        <v>5311</v>
      </c>
      <c r="F72" s="21" t="s">
        <v>247</v>
      </c>
      <c r="G72" s="5">
        <v>50000</v>
      </c>
    </row>
    <row r="73" spans="1:7" ht="30" x14ac:dyDescent="0.25">
      <c r="A73" s="21" t="s">
        <v>230</v>
      </c>
      <c r="B73" t="s">
        <v>232</v>
      </c>
      <c r="C73" t="s">
        <v>79</v>
      </c>
      <c r="D73" t="s">
        <v>231</v>
      </c>
      <c r="E73">
        <v>4211</v>
      </c>
      <c r="F73" s="21" t="s">
        <v>211</v>
      </c>
      <c r="G73" s="5">
        <v>5000000</v>
      </c>
    </row>
    <row r="74" spans="1:7" ht="30" x14ac:dyDescent="0.25">
      <c r="A74" s="21" t="s">
        <v>221</v>
      </c>
      <c r="B74" t="s">
        <v>221</v>
      </c>
      <c r="C74" t="s">
        <v>82</v>
      </c>
      <c r="D74" t="s">
        <v>222</v>
      </c>
      <c r="E74">
        <v>4211</v>
      </c>
      <c r="F74" s="21" t="s">
        <v>211</v>
      </c>
      <c r="G74" s="5">
        <v>30000000</v>
      </c>
    </row>
    <row r="75" spans="1:7" ht="30" x14ac:dyDescent="0.25">
      <c r="A75" s="21" t="s">
        <v>227</v>
      </c>
      <c r="B75" t="s">
        <v>229</v>
      </c>
      <c r="C75" t="s">
        <v>18</v>
      </c>
      <c r="D75" t="s">
        <v>228</v>
      </c>
      <c r="E75">
        <v>4211</v>
      </c>
      <c r="F75" s="21" t="s">
        <v>211</v>
      </c>
      <c r="G75" s="5">
        <v>4000000</v>
      </c>
    </row>
    <row r="76" spans="1:7" x14ac:dyDescent="0.25">
      <c r="A76" s="21" t="s">
        <v>68</v>
      </c>
      <c r="B76" t="s">
        <v>71</v>
      </c>
      <c r="C76" t="s">
        <v>69</v>
      </c>
      <c r="D76" t="s">
        <v>261</v>
      </c>
      <c r="E76">
        <v>3391</v>
      </c>
      <c r="F76" s="21" t="s">
        <v>182</v>
      </c>
      <c r="G76" s="5">
        <v>1000000</v>
      </c>
    </row>
    <row r="77" spans="1:7" x14ac:dyDescent="0.25">
      <c r="B77" t="s">
        <v>105</v>
      </c>
      <c r="C77" t="s">
        <v>69</v>
      </c>
      <c r="D77" t="s">
        <v>261</v>
      </c>
      <c r="E77">
        <v>4411</v>
      </c>
      <c r="F77" s="21" t="s">
        <v>239</v>
      </c>
      <c r="G77" s="5">
        <v>2000000</v>
      </c>
    </row>
    <row r="78" spans="1:7" x14ac:dyDescent="0.25">
      <c r="A78" s="21" t="s">
        <v>17</v>
      </c>
      <c r="B78" t="s">
        <v>20</v>
      </c>
      <c r="C78" t="s">
        <v>18</v>
      </c>
      <c r="D78" t="s">
        <v>49</v>
      </c>
      <c r="E78">
        <v>2161</v>
      </c>
      <c r="F78" s="21" t="s">
        <v>56</v>
      </c>
      <c r="G78" s="5">
        <v>2000000</v>
      </c>
    </row>
    <row r="79" spans="1:7" ht="14.45" x14ac:dyDescent="0.3">
      <c r="B79"/>
      <c r="C79"/>
      <c r="D79"/>
      <c r="E79">
        <v>2211</v>
      </c>
      <c r="F79" s="21" t="s">
        <v>85</v>
      </c>
      <c r="G79" s="5">
        <v>200000</v>
      </c>
    </row>
    <row r="80" spans="1:7" x14ac:dyDescent="0.25">
      <c r="B80"/>
      <c r="C80"/>
      <c r="D80"/>
      <c r="E80">
        <v>2411</v>
      </c>
      <c r="F80" s="21" t="s">
        <v>108</v>
      </c>
      <c r="G80" s="5">
        <v>300000</v>
      </c>
    </row>
    <row r="81" spans="2:7" x14ac:dyDescent="0.25">
      <c r="B81"/>
      <c r="C81"/>
      <c r="D81"/>
      <c r="E81">
        <v>2461</v>
      </c>
      <c r="F81" s="21" t="s">
        <v>119</v>
      </c>
      <c r="G81" s="5">
        <v>120000</v>
      </c>
    </row>
    <row r="82" spans="2:7" x14ac:dyDescent="0.25">
      <c r="B82"/>
      <c r="C82"/>
      <c r="D82"/>
      <c r="E82">
        <v>2471</v>
      </c>
      <c r="F82" s="21" t="s">
        <v>123</v>
      </c>
      <c r="G82" s="5">
        <v>120000</v>
      </c>
    </row>
    <row r="83" spans="2:7" x14ac:dyDescent="0.25">
      <c r="B83"/>
      <c r="C83"/>
      <c r="D83"/>
      <c r="E83">
        <v>2491</v>
      </c>
      <c r="F83" s="21" t="s">
        <v>124</v>
      </c>
      <c r="G83" s="5">
        <v>120000</v>
      </c>
    </row>
    <row r="84" spans="2:7" x14ac:dyDescent="0.25">
      <c r="B84"/>
      <c r="C84"/>
      <c r="D84"/>
      <c r="E84">
        <v>2521</v>
      </c>
      <c r="F84" s="21" t="s">
        <v>128</v>
      </c>
      <c r="G84" s="5">
        <v>25000</v>
      </c>
    </row>
    <row r="85" spans="2:7" ht="14.45" x14ac:dyDescent="0.3">
      <c r="B85"/>
      <c r="C85"/>
      <c r="D85"/>
      <c r="E85">
        <v>2611</v>
      </c>
      <c r="F85" s="21" t="s">
        <v>137</v>
      </c>
      <c r="G85" s="5">
        <v>64500000</v>
      </c>
    </row>
    <row r="86" spans="2:7" ht="14.45" x14ac:dyDescent="0.3">
      <c r="B86"/>
      <c r="C86"/>
      <c r="D86"/>
      <c r="E86">
        <v>2911</v>
      </c>
      <c r="F86" s="21" t="s">
        <v>150</v>
      </c>
      <c r="G86" s="5">
        <v>50000</v>
      </c>
    </row>
    <row r="87" spans="2:7" ht="14.45" x14ac:dyDescent="0.3">
      <c r="B87"/>
      <c r="C87"/>
      <c r="D87"/>
      <c r="E87">
        <v>2961</v>
      </c>
      <c r="F87" s="21" t="s">
        <v>151</v>
      </c>
      <c r="G87" s="5">
        <v>5000000</v>
      </c>
    </row>
    <row r="88" spans="2:7" ht="14.45" x14ac:dyDescent="0.3">
      <c r="B88"/>
      <c r="C88"/>
      <c r="D88"/>
      <c r="E88">
        <v>2981</v>
      </c>
      <c r="F88" s="21" t="s">
        <v>152</v>
      </c>
      <c r="G88" s="5">
        <v>2000000</v>
      </c>
    </row>
    <row r="89" spans="2:7" x14ac:dyDescent="0.25">
      <c r="B89"/>
      <c r="C89"/>
      <c r="D89"/>
      <c r="E89">
        <v>3111</v>
      </c>
      <c r="F89" s="21" t="s">
        <v>154</v>
      </c>
      <c r="G89" s="5">
        <v>4300000</v>
      </c>
    </row>
    <row r="90" spans="2:7" x14ac:dyDescent="0.25">
      <c r="B90"/>
      <c r="C90"/>
      <c r="D90"/>
      <c r="E90">
        <v>3141</v>
      </c>
      <c r="F90" s="21" t="s">
        <v>155</v>
      </c>
      <c r="G90" s="5">
        <v>1300000</v>
      </c>
    </row>
    <row r="91" spans="2:7" x14ac:dyDescent="0.25">
      <c r="B91"/>
      <c r="C91"/>
      <c r="D91"/>
      <c r="E91">
        <v>3161</v>
      </c>
      <c r="F91" s="21" t="s">
        <v>156</v>
      </c>
      <c r="G91" s="5">
        <v>2200000</v>
      </c>
    </row>
    <row r="92" spans="2:7" ht="14.45" x14ac:dyDescent="0.3">
      <c r="B92"/>
      <c r="C92"/>
      <c r="D92"/>
      <c r="E92">
        <v>3221</v>
      </c>
      <c r="F92" s="21" t="s">
        <v>159</v>
      </c>
      <c r="G92" s="5">
        <v>2080088.87</v>
      </c>
    </row>
    <row r="93" spans="2:7" x14ac:dyDescent="0.25">
      <c r="B93"/>
      <c r="C93"/>
      <c r="D93"/>
      <c r="E93">
        <v>3231</v>
      </c>
      <c r="F93" s="21" t="s">
        <v>160</v>
      </c>
      <c r="G93" s="5">
        <v>2600000</v>
      </c>
    </row>
    <row r="94" spans="2:7" ht="14.45" x14ac:dyDescent="0.3">
      <c r="B94"/>
      <c r="C94"/>
      <c r="D94"/>
      <c r="E94">
        <v>3251</v>
      </c>
      <c r="F94" s="21" t="s">
        <v>161</v>
      </c>
      <c r="G94" s="5">
        <v>19000000</v>
      </c>
    </row>
    <row r="95" spans="2:7" x14ac:dyDescent="0.25">
      <c r="B95"/>
      <c r="C95"/>
      <c r="D95"/>
      <c r="E95">
        <v>3311</v>
      </c>
      <c r="F95" s="21" t="s">
        <v>169</v>
      </c>
      <c r="G95" s="5">
        <v>200000</v>
      </c>
    </row>
    <row r="96" spans="2:7" ht="30" x14ac:dyDescent="0.25">
      <c r="B96"/>
      <c r="C96"/>
      <c r="D96"/>
      <c r="E96">
        <v>3331</v>
      </c>
      <c r="F96" s="21" t="s">
        <v>173</v>
      </c>
      <c r="G96" s="5">
        <v>300000</v>
      </c>
    </row>
    <row r="97" spans="2:7" x14ac:dyDescent="0.25">
      <c r="B97"/>
      <c r="C97"/>
      <c r="D97"/>
      <c r="E97">
        <v>3341</v>
      </c>
      <c r="F97" s="21" t="s">
        <v>176</v>
      </c>
      <c r="G97" s="5">
        <v>450000</v>
      </c>
    </row>
    <row r="98" spans="2:7" x14ac:dyDescent="0.25">
      <c r="B98"/>
      <c r="C98"/>
      <c r="D98"/>
      <c r="E98">
        <v>3371</v>
      </c>
      <c r="F98" s="21" t="s">
        <v>180</v>
      </c>
      <c r="G98" s="5">
        <v>16153812</v>
      </c>
    </row>
    <row r="99" spans="2:7" ht="14.45" x14ac:dyDescent="0.3">
      <c r="B99"/>
      <c r="C99"/>
      <c r="D99"/>
      <c r="E99">
        <v>3441</v>
      </c>
      <c r="F99" s="21" t="s">
        <v>187</v>
      </c>
      <c r="G99" s="5">
        <v>120000</v>
      </c>
    </row>
    <row r="100" spans="2:7" ht="14.45" x14ac:dyDescent="0.3">
      <c r="B100"/>
      <c r="C100"/>
      <c r="D100"/>
      <c r="E100">
        <v>3451</v>
      </c>
      <c r="F100" s="21" t="s">
        <v>188</v>
      </c>
      <c r="G100" s="5">
        <v>4200000</v>
      </c>
    </row>
    <row r="101" spans="2:7" ht="14.45" x14ac:dyDescent="0.3">
      <c r="B101"/>
      <c r="C101"/>
      <c r="D101"/>
      <c r="E101">
        <v>3481</v>
      </c>
      <c r="F101" s="21" t="s">
        <v>189</v>
      </c>
      <c r="G101" s="5">
        <v>70000</v>
      </c>
    </row>
    <row r="102" spans="2:7" x14ac:dyDescent="0.25">
      <c r="B102"/>
      <c r="C102"/>
      <c r="D102"/>
      <c r="E102">
        <v>3511</v>
      </c>
      <c r="F102" s="21" t="s">
        <v>190</v>
      </c>
      <c r="G102" s="5">
        <v>700000</v>
      </c>
    </row>
    <row r="103" spans="2:7" x14ac:dyDescent="0.25">
      <c r="B103"/>
      <c r="C103"/>
      <c r="D103"/>
      <c r="E103">
        <v>3551</v>
      </c>
      <c r="F103" s="21" t="s">
        <v>192</v>
      </c>
      <c r="G103" s="5">
        <v>5000000</v>
      </c>
    </row>
    <row r="104" spans="2:7" x14ac:dyDescent="0.25">
      <c r="B104"/>
      <c r="C104"/>
      <c r="D104"/>
      <c r="E104">
        <v>3571</v>
      </c>
      <c r="F104" s="21" t="s">
        <v>193</v>
      </c>
      <c r="G104" s="5">
        <v>11000000</v>
      </c>
    </row>
    <row r="105" spans="2:7" x14ac:dyDescent="0.25">
      <c r="B105"/>
      <c r="C105"/>
      <c r="D105"/>
      <c r="E105">
        <v>3631</v>
      </c>
      <c r="F105" s="21" t="s">
        <v>198</v>
      </c>
      <c r="G105" s="5">
        <v>2500000</v>
      </c>
    </row>
    <row r="106" spans="2:7" ht="14.45" x14ac:dyDescent="0.3">
      <c r="B106"/>
      <c r="C106"/>
      <c r="D106"/>
      <c r="E106">
        <v>3911</v>
      </c>
      <c r="F106" s="21" t="s">
        <v>205</v>
      </c>
      <c r="G106" s="5">
        <v>750000</v>
      </c>
    </row>
    <row r="107" spans="2:7" ht="14.45" x14ac:dyDescent="0.3">
      <c r="B107"/>
      <c r="C107"/>
      <c r="D107"/>
      <c r="E107">
        <v>3922</v>
      </c>
      <c r="F107" s="21" t="s">
        <v>206</v>
      </c>
      <c r="G107" s="5">
        <v>450000</v>
      </c>
    </row>
    <row r="108" spans="2:7" ht="14.45" x14ac:dyDescent="0.3">
      <c r="B108"/>
      <c r="C108"/>
      <c r="D108"/>
      <c r="E108">
        <v>3941</v>
      </c>
      <c r="F108" s="21" t="s">
        <v>207</v>
      </c>
      <c r="G108" s="5">
        <v>10000000</v>
      </c>
    </row>
    <row r="109" spans="2:7" ht="14.45" x14ac:dyDescent="0.3">
      <c r="B109"/>
      <c r="C109"/>
      <c r="D109"/>
      <c r="E109">
        <v>3962</v>
      </c>
      <c r="F109" s="21" t="s">
        <v>210</v>
      </c>
      <c r="G109" s="5">
        <v>20000</v>
      </c>
    </row>
    <row r="110" spans="2:7" ht="14.45" x14ac:dyDescent="0.3">
      <c r="B110"/>
      <c r="C110"/>
      <c r="D110" t="s">
        <v>19</v>
      </c>
      <c r="E110">
        <v>1111</v>
      </c>
      <c r="F110" s="21" t="s">
        <v>21</v>
      </c>
      <c r="G110" s="5">
        <v>10457405.279999999</v>
      </c>
    </row>
    <row r="111" spans="2:7" ht="14.45" x14ac:dyDescent="0.3">
      <c r="B111"/>
      <c r="C111"/>
      <c r="D111"/>
      <c r="E111">
        <v>1131</v>
      </c>
      <c r="F111" s="21" t="s">
        <v>22</v>
      </c>
      <c r="G111" s="5">
        <v>650929925.12</v>
      </c>
    </row>
    <row r="112" spans="2:7" ht="14.45" x14ac:dyDescent="0.3">
      <c r="B112"/>
      <c r="C112"/>
      <c r="D112"/>
      <c r="E112">
        <v>1221</v>
      </c>
      <c r="F112" s="21" t="s">
        <v>23</v>
      </c>
      <c r="G112" s="5">
        <v>160000000</v>
      </c>
    </row>
    <row r="113" spans="1:7" x14ac:dyDescent="0.25">
      <c r="B113"/>
      <c r="C113"/>
      <c r="D113"/>
      <c r="E113">
        <v>1231</v>
      </c>
      <c r="F113" s="21" t="s">
        <v>24</v>
      </c>
      <c r="G113" s="5">
        <v>26400</v>
      </c>
    </row>
    <row r="114" spans="1:7" ht="14.45" x14ac:dyDescent="0.3">
      <c r="B114"/>
      <c r="C114"/>
      <c r="D114"/>
      <c r="E114">
        <v>1321</v>
      </c>
      <c r="F114" s="21" t="s">
        <v>25</v>
      </c>
      <c r="G114" s="5">
        <v>11262915.630000001</v>
      </c>
    </row>
    <row r="115" spans="1:7" x14ac:dyDescent="0.25">
      <c r="B115"/>
      <c r="C115"/>
      <c r="D115"/>
      <c r="E115">
        <v>1322</v>
      </c>
      <c r="F115" s="21" t="s">
        <v>26</v>
      </c>
      <c r="G115" s="5">
        <v>112665038.72</v>
      </c>
    </row>
    <row r="116" spans="1:7" ht="14.45" x14ac:dyDescent="0.3">
      <c r="B116"/>
      <c r="C116"/>
      <c r="D116"/>
      <c r="E116">
        <v>1331</v>
      </c>
      <c r="F116" s="21" t="s">
        <v>27</v>
      </c>
      <c r="G116" s="5">
        <v>1140000</v>
      </c>
    </row>
    <row r="117" spans="1:7" ht="14.45" x14ac:dyDescent="0.3">
      <c r="B117"/>
      <c r="C117"/>
      <c r="D117"/>
      <c r="E117">
        <v>1341</v>
      </c>
      <c r="F117" s="21" t="s">
        <v>28</v>
      </c>
      <c r="G117" s="5">
        <v>442876</v>
      </c>
    </row>
    <row r="118" spans="1:7" ht="14.45" x14ac:dyDescent="0.3">
      <c r="B118"/>
      <c r="C118"/>
      <c r="D118"/>
      <c r="E118">
        <v>1411</v>
      </c>
      <c r="F118" s="21" t="s">
        <v>29</v>
      </c>
      <c r="G118" s="5">
        <v>45939080.689999998</v>
      </c>
    </row>
    <row r="119" spans="1:7" ht="14.45" x14ac:dyDescent="0.3">
      <c r="B119"/>
      <c r="C119"/>
      <c r="D119"/>
      <c r="E119">
        <v>1421</v>
      </c>
      <c r="F119" s="21" t="s">
        <v>30</v>
      </c>
      <c r="G119" s="5">
        <v>19527897.75</v>
      </c>
    </row>
    <row r="120" spans="1:7" ht="14.45" x14ac:dyDescent="0.3">
      <c r="B120"/>
      <c r="C120"/>
      <c r="D120"/>
      <c r="E120">
        <v>1431</v>
      </c>
      <c r="F120" s="21" t="s">
        <v>31</v>
      </c>
      <c r="G120" s="5">
        <v>13018598.5</v>
      </c>
    </row>
    <row r="121" spans="1:7" ht="14.45" x14ac:dyDescent="0.3">
      <c r="B121"/>
      <c r="C121"/>
      <c r="D121"/>
      <c r="E121">
        <v>1432</v>
      </c>
      <c r="F121" s="21" t="s">
        <v>32</v>
      </c>
      <c r="G121" s="5">
        <v>113912736.90000001</v>
      </c>
    </row>
    <row r="122" spans="1:7" ht="14.45" x14ac:dyDescent="0.3">
      <c r="B122"/>
      <c r="C122"/>
      <c r="D122"/>
      <c r="E122">
        <v>1441</v>
      </c>
      <c r="F122" s="21" t="s">
        <v>33</v>
      </c>
      <c r="G122" s="5">
        <v>8000000</v>
      </c>
    </row>
    <row r="123" spans="1:7" ht="14.45" x14ac:dyDescent="0.3">
      <c r="B123"/>
      <c r="C123"/>
      <c r="D123"/>
      <c r="E123">
        <v>1521</v>
      </c>
      <c r="F123" s="21" t="s">
        <v>34</v>
      </c>
      <c r="G123" s="5">
        <v>1000000</v>
      </c>
    </row>
    <row r="124" spans="1:7" x14ac:dyDescent="0.25">
      <c r="B124"/>
      <c r="C124"/>
      <c r="D124"/>
      <c r="E124">
        <v>1591</v>
      </c>
      <c r="F124" s="21" t="s">
        <v>41</v>
      </c>
      <c r="G124" s="5">
        <v>88677125.409999996</v>
      </c>
    </row>
    <row r="125" spans="1:7" x14ac:dyDescent="0.25">
      <c r="B125"/>
      <c r="C125"/>
      <c r="D125"/>
      <c r="E125">
        <v>1611</v>
      </c>
      <c r="F125" s="21" t="s">
        <v>42</v>
      </c>
      <c r="G125" s="5">
        <v>5000000</v>
      </c>
    </row>
    <row r="126" spans="1:7" x14ac:dyDescent="0.25">
      <c r="B126"/>
      <c r="C126"/>
      <c r="D126"/>
      <c r="E126">
        <v>2111</v>
      </c>
      <c r="F126" s="21" t="s">
        <v>43</v>
      </c>
      <c r="G126" s="5">
        <v>1300000</v>
      </c>
    </row>
    <row r="127" spans="1:7" ht="14.45" x14ac:dyDescent="0.3">
      <c r="B127"/>
      <c r="C127"/>
      <c r="D127"/>
      <c r="E127">
        <v>3291</v>
      </c>
      <c r="F127" s="21" t="s">
        <v>168</v>
      </c>
      <c r="G127" s="5">
        <v>100000</v>
      </c>
    </row>
    <row r="128" spans="1:7" x14ac:dyDescent="0.25">
      <c r="A128" s="21" t="s">
        <v>53</v>
      </c>
      <c r="B128" t="s">
        <v>90</v>
      </c>
      <c r="C128" t="s">
        <v>18</v>
      </c>
      <c r="D128" t="s">
        <v>89</v>
      </c>
      <c r="E128">
        <v>3361</v>
      </c>
      <c r="F128" s="21" t="s">
        <v>179</v>
      </c>
      <c r="G128" s="5">
        <v>7000000</v>
      </c>
    </row>
    <row r="129" spans="2:7" x14ac:dyDescent="0.25">
      <c r="B129"/>
      <c r="C129"/>
      <c r="D129" t="s">
        <v>91</v>
      </c>
      <c r="E129">
        <v>3651</v>
      </c>
      <c r="F129" s="21" t="s">
        <v>199</v>
      </c>
      <c r="G129" s="5">
        <v>6000000</v>
      </c>
    </row>
    <row r="130" spans="2:7" x14ac:dyDescent="0.25">
      <c r="B130"/>
      <c r="C130"/>
      <c r="D130"/>
      <c r="E130">
        <v>3661</v>
      </c>
      <c r="F130" s="21" t="s">
        <v>200</v>
      </c>
      <c r="G130" s="5">
        <v>6000000</v>
      </c>
    </row>
    <row r="131" spans="2:7" ht="30" x14ac:dyDescent="0.25">
      <c r="B131" t="s">
        <v>184</v>
      </c>
      <c r="C131" t="s">
        <v>18</v>
      </c>
      <c r="D131" t="s">
        <v>183</v>
      </c>
      <c r="E131">
        <v>3611</v>
      </c>
      <c r="F131" s="21" t="s">
        <v>197</v>
      </c>
      <c r="G131" s="5">
        <v>20000000</v>
      </c>
    </row>
    <row r="132" spans="2:7" x14ac:dyDescent="0.25">
      <c r="B132" t="s">
        <v>55</v>
      </c>
      <c r="C132" t="s">
        <v>18</v>
      </c>
      <c r="D132" t="s">
        <v>175</v>
      </c>
      <c r="E132">
        <v>5691</v>
      </c>
      <c r="F132" s="21" t="s">
        <v>249</v>
      </c>
      <c r="G132" s="5">
        <v>33470597.989999801</v>
      </c>
    </row>
    <row r="133" spans="2:7" x14ac:dyDescent="0.25">
      <c r="B133"/>
      <c r="C133"/>
      <c r="D133" t="s">
        <v>54</v>
      </c>
      <c r="E133">
        <v>3141</v>
      </c>
      <c r="F133" s="21" t="s">
        <v>155</v>
      </c>
      <c r="G133" s="5">
        <v>2000000</v>
      </c>
    </row>
    <row r="134" spans="2:7" x14ac:dyDescent="0.25">
      <c r="B134"/>
      <c r="C134"/>
      <c r="D134" t="s">
        <v>120</v>
      </c>
      <c r="E134">
        <v>3391</v>
      </c>
      <c r="F134" s="21" t="s">
        <v>182</v>
      </c>
      <c r="G134" s="5">
        <v>2500000</v>
      </c>
    </row>
    <row r="135" spans="2:7" ht="14.45" x14ac:dyDescent="0.3">
      <c r="B135"/>
      <c r="C135"/>
      <c r="D135"/>
      <c r="E135">
        <v>5911</v>
      </c>
      <c r="F135" s="21" t="s">
        <v>251</v>
      </c>
      <c r="G135" s="5">
        <v>14800000.000000248</v>
      </c>
    </row>
    <row r="136" spans="2:7" x14ac:dyDescent="0.25">
      <c r="B136"/>
      <c r="C136"/>
      <c r="D136"/>
      <c r="E136">
        <v>5971</v>
      </c>
      <c r="F136" s="21" t="s">
        <v>252</v>
      </c>
      <c r="G136" s="5">
        <v>1500000</v>
      </c>
    </row>
    <row r="137" spans="2:7" x14ac:dyDescent="0.25">
      <c r="B137" t="s">
        <v>84</v>
      </c>
      <c r="C137" t="s">
        <v>82</v>
      </c>
      <c r="D137" t="s">
        <v>83</v>
      </c>
      <c r="E137">
        <v>2211</v>
      </c>
      <c r="F137" s="21" t="s">
        <v>85</v>
      </c>
      <c r="G137" s="5">
        <v>50000</v>
      </c>
    </row>
    <row r="138" spans="2:7" ht="14.45" x14ac:dyDescent="0.3">
      <c r="B138"/>
      <c r="C138"/>
      <c r="D138"/>
      <c r="E138">
        <v>3291</v>
      </c>
      <c r="F138" s="21" t="s">
        <v>168</v>
      </c>
      <c r="G138" s="5">
        <v>200000</v>
      </c>
    </row>
    <row r="139" spans="2:7" ht="14.45" x14ac:dyDescent="0.3">
      <c r="B139"/>
      <c r="C139"/>
      <c r="D139"/>
      <c r="E139">
        <v>3811</v>
      </c>
      <c r="F139" s="21" t="s">
        <v>203</v>
      </c>
      <c r="G139" s="5">
        <v>15000</v>
      </c>
    </row>
    <row r="140" spans="2:7" ht="14.45" x14ac:dyDescent="0.3">
      <c r="B140"/>
      <c r="C140"/>
      <c r="D140"/>
      <c r="E140">
        <v>3821</v>
      </c>
      <c r="F140" s="21" t="s">
        <v>204</v>
      </c>
      <c r="G140" s="5">
        <v>20000</v>
      </c>
    </row>
    <row r="141" spans="2:7" x14ac:dyDescent="0.25">
      <c r="B141" t="s">
        <v>87</v>
      </c>
      <c r="C141" t="s">
        <v>79</v>
      </c>
      <c r="D141" t="s">
        <v>86</v>
      </c>
      <c r="E141">
        <v>3711</v>
      </c>
      <c r="F141" s="21" t="s">
        <v>201</v>
      </c>
      <c r="G141" s="5">
        <v>50000</v>
      </c>
    </row>
    <row r="142" spans="2:7" x14ac:dyDescent="0.25">
      <c r="B142"/>
      <c r="C142"/>
      <c r="D142"/>
      <c r="E142">
        <v>3751</v>
      </c>
      <c r="F142" s="21" t="s">
        <v>202</v>
      </c>
      <c r="G142" s="5">
        <v>50000</v>
      </c>
    </row>
    <row r="143" spans="2:7" ht="14.45" x14ac:dyDescent="0.3">
      <c r="B143"/>
      <c r="C143"/>
      <c r="D143"/>
      <c r="E143">
        <v>4411</v>
      </c>
      <c r="F143" s="21" t="s">
        <v>239</v>
      </c>
      <c r="G143" s="5">
        <v>500000</v>
      </c>
    </row>
    <row r="144" spans="2:7" ht="14.45" x14ac:dyDescent="0.3">
      <c r="B144"/>
      <c r="C144"/>
      <c r="D144"/>
      <c r="E144">
        <v>4451</v>
      </c>
      <c r="F144" s="21" t="s">
        <v>245</v>
      </c>
      <c r="G144" s="5">
        <v>1000000</v>
      </c>
    </row>
    <row r="145" spans="1:7" x14ac:dyDescent="0.25">
      <c r="A145" s="21" t="s">
        <v>45</v>
      </c>
      <c r="B145" t="s">
        <v>195</v>
      </c>
      <c r="C145" t="s">
        <v>79</v>
      </c>
      <c r="D145" t="s">
        <v>194</v>
      </c>
      <c r="E145">
        <v>3571</v>
      </c>
      <c r="F145" s="21" t="s">
        <v>193</v>
      </c>
      <c r="G145" s="5">
        <v>5044368.4799999995</v>
      </c>
    </row>
    <row r="146" spans="1:7" ht="14.45" x14ac:dyDescent="0.3">
      <c r="B146"/>
      <c r="C146"/>
      <c r="D146"/>
      <c r="E146">
        <v>5811</v>
      </c>
      <c r="F146" s="21" t="s">
        <v>250</v>
      </c>
      <c r="G146" s="5">
        <v>46800000</v>
      </c>
    </row>
    <row r="147" spans="1:7" x14ac:dyDescent="0.25">
      <c r="B147" t="s">
        <v>174</v>
      </c>
      <c r="C147" t="s">
        <v>79</v>
      </c>
      <c r="D147" t="s">
        <v>177</v>
      </c>
      <c r="E147">
        <v>4411</v>
      </c>
      <c r="F147" s="21" t="s">
        <v>239</v>
      </c>
      <c r="G147" s="5">
        <v>500000</v>
      </c>
    </row>
    <row r="148" spans="1:7" x14ac:dyDescent="0.25">
      <c r="B148"/>
      <c r="C148"/>
      <c r="D148" t="s">
        <v>1016</v>
      </c>
      <c r="E148">
        <v>4411</v>
      </c>
      <c r="F148" t="s">
        <v>239</v>
      </c>
      <c r="G148" s="5">
        <v>4000000</v>
      </c>
    </row>
    <row r="149" spans="1:7" x14ac:dyDescent="0.25">
      <c r="B149" t="s">
        <v>48</v>
      </c>
      <c r="C149" t="s">
        <v>46</v>
      </c>
      <c r="D149" t="s">
        <v>47</v>
      </c>
      <c r="E149">
        <v>2111</v>
      </c>
      <c r="F149" s="21" t="s">
        <v>43</v>
      </c>
      <c r="G149" s="5">
        <v>5000</v>
      </c>
    </row>
    <row r="150" spans="1:7" ht="14.45" x14ac:dyDescent="0.3">
      <c r="B150"/>
      <c r="C150"/>
      <c r="D150"/>
      <c r="E150">
        <v>2211</v>
      </c>
      <c r="F150" s="21" t="s">
        <v>85</v>
      </c>
      <c r="G150" s="5">
        <v>120000</v>
      </c>
    </row>
    <row r="151" spans="1:7" ht="14.45" x14ac:dyDescent="0.3">
      <c r="B151"/>
      <c r="C151"/>
      <c r="D151"/>
      <c r="E151">
        <v>2961</v>
      </c>
      <c r="F151" s="21" t="s">
        <v>151</v>
      </c>
      <c r="G151" s="5">
        <v>50000</v>
      </c>
    </row>
    <row r="152" spans="1:7" x14ac:dyDescent="0.25">
      <c r="B152"/>
      <c r="C152"/>
      <c r="D152"/>
      <c r="E152">
        <v>3571</v>
      </c>
      <c r="F152" s="21" t="s">
        <v>193</v>
      </c>
      <c r="G152" s="5">
        <v>100000</v>
      </c>
    </row>
    <row r="153" spans="1:7" x14ac:dyDescent="0.25">
      <c r="B153"/>
      <c r="C153"/>
      <c r="D153" t="s">
        <v>132</v>
      </c>
      <c r="E153">
        <v>2531</v>
      </c>
      <c r="F153" s="21" t="s">
        <v>131</v>
      </c>
      <c r="G153" s="5">
        <v>30000</v>
      </c>
    </row>
    <row r="154" spans="1:7" x14ac:dyDescent="0.25">
      <c r="B154"/>
      <c r="C154"/>
      <c r="D154"/>
      <c r="E154">
        <v>2541</v>
      </c>
      <c r="F154" s="21" t="s">
        <v>133</v>
      </c>
      <c r="G154" s="5">
        <v>40000</v>
      </c>
    </row>
    <row r="155" spans="1:7" ht="14.45" x14ac:dyDescent="0.3">
      <c r="B155"/>
      <c r="C155"/>
      <c r="D155"/>
      <c r="E155">
        <v>2911</v>
      </c>
      <c r="F155" s="21" t="s">
        <v>150</v>
      </c>
      <c r="G155" s="5">
        <v>50000</v>
      </c>
    </row>
    <row r="156" spans="1:7" x14ac:dyDescent="0.25">
      <c r="B156"/>
      <c r="C156"/>
      <c r="D156"/>
      <c r="E156">
        <v>5651</v>
      </c>
      <c r="F156" s="21" t="s">
        <v>248</v>
      </c>
      <c r="G156" s="5">
        <v>200000</v>
      </c>
    </row>
    <row r="157" spans="1:7" ht="14.45" x14ac:dyDescent="0.3">
      <c r="B157"/>
      <c r="C157"/>
      <c r="D157"/>
      <c r="E157">
        <v>5691</v>
      </c>
      <c r="F157" s="21" t="s">
        <v>249</v>
      </c>
      <c r="G157" s="5">
        <v>700000</v>
      </c>
    </row>
    <row r="158" spans="1:7" x14ac:dyDescent="0.25">
      <c r="B158"/>
      <c r="C158"/>
      <c r="D158" t="s">
        <v>148</v>
      </c>
      <c r="E158">
        <v>2721</v>
      </c>
      <c r="F158" s="21" t="s">
        <v>143</v>
      </c>
      <c r="G158" s="5">
        <v>1500000</v>
      </c>
    </row>
    <row r="159" spans="1:7" ht="14.45" x14ac:dyDescent="0.3">
      <c r="B159"/>
      <c r="C159"/>
      <c r="D159" t="s">
        <v>162</v>
      </c>
      <c r="E159">
        <v>3251</v>
      </c>
      <c r="F159" s="21" t="s">
        <v>161</v>
      </c>
      <c r="G159" s="5">
        <v>7000000</v>
      </c>
    </row>
    <row r="160" spans="1:7" x14ac:dyDescent="0.25">
      <c r="B160" t="s">
        <v>171</v>
      </c>
      <c r="C160" t="s">
        <v>79</v>
      </c>
      <c r="D160" t="s">
        <v>170</v>
      </c>
      <c r="E160">
        <v>3411</v>
      </c>
      <c r="F160" s="21" t="s">
        <v>185</v>
      </c>
      <c r="G160" s="5">
        <v>1000000</v>
      </c>
    </row>
    <row r="161" spans="1:7" x14ac:dyDescent="0.25">
      <c r="A161" s="21" t="s">
        <v>78</v>
      </c>
      <c r="B161" t="s">
        <v>81</v>
      </c>
      <c r="C161" t="s">
        <v>79</v>
      </c>
      <c r="D161" t="s">
        <v>80</v>
      </c>
      <c r="E161">
        <v>2181</v>
      </c>
      <c r="F161" s="21" t="s">
        <v>75</v>
      </c>
      <c r="G161" s="5">
        <v>174000</v>
      </c>
    </row>
    <row r="162" spans="1:7" x14ac:dyDescent="0.25">
      <c r="B162"/>
      <c r="C162"/>
      <c r="D162"/>
      <c r="E162">
        <v>3311</v>
      </c>
      <c r="F162" s="21" t="s">
        <v>169</v>
      </c>
      <c r="G162" s="5">
        <v>2500000</v>
      </c>
    </row>
    <row r="163" spans="1:7" ht="14.45" x14ac:dyDescent="0.3">
      <c r="A163" s="21" t="s">
        <v>224</v>
      </c>
      <c r="B163" t="s">
        <v>225</v>
      </c>
      <c r="C163" t="s">
        <v>79</v>
      </c>
      <c r="D163" t="s">
        <v>224</v>
      </c>
      <c r="E163">
        <v>4211</v>
      </c>
      <c r="F163" s="21" t="s">
        <v>211</v>
      </c>
      <c r="G163" s="5">
        <v>59615914.649999999</v>
      </c>
    </row>
    <row r="164" spans="1:7" x14ac:dyDescent="0.25">
      <c r="A164" s="21" t="s">
        <v>72</v>
      </c>
      <c r="B164" t="s">
        <v>74</v>
      </c>
      <c r="C164" t="s">
        <v>18</v>
      </c>
      <c r="D164" t="s">
        <v>73</v>
      </c>
      <c r="E164">
        <v>2181</v>
      </c>
      <c r="F164" s="21" t="s">
        <v>75</v>
      </c>
      <c r="G164" s="5">
        <v>3500000</v>
      </c>
    </row>
    <row r="165" spans="1:7" x14ac:dyDescent="0.25">
      <c r="B165"/>
      <c r="C165"/>
      <c r="D165" t="s">
        <v>157</v>
      </c>
      <c r="E165">
        <v>3181</v>
      </c>
      <c r="F165" s="21" t="s">
        <v>158</v>
      </c>
      <c r="G165" s="5">
        <v>1000</v>
      </c>
    </row>
    <row r="166" spans="1:7" x14ac:dyDescent="0.25">
      <c r="B166"/>
      <c r="C166"/>
      <c r="D166"/>
      <c r="E166">
        <v>3311</v>
      </c>
      <c r="F166" s="21" t="s">
        <v>169</v>
      </c>
      <c r="G166" s="5">
        <v>400000</v>
      </c>
    </row>
    <row r="167" spans="1:7" ht="30" x14ac:dyDescent="0.25">
      <c r="B167"/>
      <c r="C167"/>
      <c r="D167"/>
      <c r="E167">
        <v>3331</v>
      </c>
      <c r="F167" s="21" t="s">
        <v>173</v>
      </c>
      <c r="G167" s="5">
        <v>1000000</v>
      </c>
    </row>
    <row r="168" spans="1:7" ht="14.45" x14ac:dyDescent="0.3">
      <c r="B168"/>
      <c r="C168"/>
      <c r="D168" t="s">
        <v>153</v>
      </c>
      <c r="E168">
        <v>3291</v>
      </c>
      <c r="F168" s="21" t="s">
        <v>168</v>
      </c>
      <c r="G168" s="5">
        <v>110000</v>
      </c>
    </row>
    <row r="169" spans="1:7" ht="14.45" x14ac:dyDescent="0.3">
      <c r="B169"/>
      <c r="C169"/>
      <c r="D169"/>
      <c r="E169">
        <v>3411</v>
      </c>
      <c r="F169" s="21" t="s">
        <v>185</v>
      </c>
      <c r="G169" s="5">
        <v>4000000</v>
      </c>
    </row>
    <row r="170" spans="1:7" x14ac:dyDescent="0.25">
      <c r="B170"/>
      <c r="C170"/>
      <c r="D170"/>
      <c r="E170">
        <v>3421</v>
      </c>
      <c r="F170" s="21" t="s">
        <v>186</v>
      </c>
      <c r="G170" s="5">
        <v>30000000</v>
      </c>
    </row>
    <row r="171" spans="1:7" x14ac:dyDescent="0.25">
      <c r="B171"/>
      <c r="C171"/>
      <c r="D171"/>
      <c r="E171">
        <v>3511</v>
      </c>
      <c r="F171" s="21" t="s">
        <v>190</v>
      </c>
      <c r="G171" s="5">
        <v>14000000</v>
      </c>
    </row>
    <row r="172" spans="1:7" ht="14.45" x14ac:dyDescent="0.3">
      <c r="B172"/>
      <c r="C172"/>
      <c r="D172"/>
      <c r="E172">
        <v>3821</v>
      </c>
      <c r="F172" s="21" t="s">
        <v>204</v>
      </c>
      <c r="G172" s="5">
        <v>1000000</v>
      </c>
    </row>
    <row r="173" spans="1:7" ht="14.45" x14ac:dyDescent="0.3">
      <c r="B173"/>
      <c r="C173"/>
      <c r="D173"/>
      <c r="E173">
        <v>3942</v>
      </c>
      <c r="F173" s="21" t="s">
        <v>208</v>
      </c>
      <c r="G173" s="5">
        <v>300000</v>
      </c>
    </row>
    <row r="174" spans="1:7" ht="14.45" x14ac:dyDescent="0.3">
      <c r="B174"/>
      <c r="C174"/>
      <c r="D174"/>
      <c r="E174">
        <v>3951</v>
      </c>
      <c r="F174" s="21" t="s">
        <v>209</v>
      </c>
      <c r="G174" s="5">
        <v>300000</v>
      </c>
    </row>
    <row r="175" spans="1:7" ht="14.45" x14ac:dyDescent="0.3">
      <c r="B175"/>
      <c r="C175"/>
      <c r="D175"/>
      <c r="E175">
        <v>4211</v>
      </c>
      <c r="F175" s="21" t="s">
        <v>211</v>
      </c>
      <c r="G175" s="5">
        <v>2200000</v>
      </c>
    </row>
    <row r="176" spans="1:7" ht="14.45" x14ac:dyDescent="0.3">
      <c r="B176"/>
      <c r="C176"/>
      <c r="D176"/>
      <c r="E176">
        <v>4251</v>
      </c>
      <c r="F176" s="21" t="s">
        <v>233</v>
      </c>
      <c r="G176" s="5">
        <v>3000000</v>
      </c>
    </row>
    <row r="177" spans="1:7" x14ac:dyDescent="0.25">
      <c r="B177"/>
      <c r="C177"/>
      <c r="D177"/>
      <c r="E177">
        <v>5121</v>
      </c>
      <c r="F177" s="21" t="s">
        <v>246</v>
      </c>
      <c r="G177" s="5">
        <v>20000</v>
      </c>
    </row>
    <row r="178" spans="1:7" ht="30" x14ac:dyDescent="0.25">
      <c r="B178"/>
      <c r="C178"/>
      <c r="D178"/>
      <c r="E178">
        <v>6321</v>
      </c>
      <c r="F178" s="21" t="s">
        <v>256</v>
      </c>
      <c r="G178" s="5">
        <v>96000000</v>
      </c>
    </row>
    <row r="179" spans="1:7" x14ac:dyDescent="0.25">
      <c r="B179"/>
      <c r="C179"/>
      <c r="D179"/>
      <c r="E179">
        <v>9111</v>
      </c>
      <c r="F179" s="21" t="s">
        <v>257</v>
      </c>
      <c r="G179" s="5">
        <v>29861444.02</v>
      </c>
    </row>
    <row r="180" spans="1:7" x14ac:dyDescent="0.25">
      <c r="B180"/>
      <c r="C180"/>
      <c r="D180"/>
      <c r="E180">
        <v>9211</v>
      </c>
      <c r="F180" s="21" t="s">
        <v>258</v>
      </c>
      <c r="G180" s="5">
        <v>20000000</v>
      </c>
    </row>
    <row r="181" spans="1:7" ht="14.45" x14ac:dyDescent="0.3">
      <c r="A181" s="28" t="s">
        <v>260</v>
      </c>
      <c r="B181" s="28"/>
      <c r="C181" s="28"/>
      <c r="D181" s="28"/>
      <c r="E181" s="28"/>
      <c r="F181" s="28"/>
      <c r="G181" s="27">
        <v>2630315339.0000005</v>
      </c>
    </row>
    <row r="182" spans="1:7" x14ac:dyDescent="0.25">
      <c r="A182"/>
      <c r="B182" s="21"/>
    </row>
    <row r="183" spans="1:7" x14ac:dyDescent="0.25">
      <c r="A183"/>
      <c r="B183" s="21"/>
    </row>
    <row r="184" spans="1:7" x14ac:dyDescent="0.25">
      <c r="A184"/>
      <c r="B184" s="21"/>
    </row>
    <row r="185" spans="1:7" x14ac:dyDescent="0.25">
      <c r="A185"/>
      <c r="B185" s="21"/>
    </row>
    <row r="186" spans="1:7" ht="14.45" x14ac:dyDescent="0.3">
      <c r="A186"/>
      <c r="B186" s="21"/>
    </row>
    <row r="187" spans="1:7" x14ac:dyDescent="0.25">
      <c r="A187"/>
      <c r="B187" s="21"/>
    </row>
    <row r="188" spans="1:7" x14ac:dyDescent="0.25">
      <c r="A188"/>
      <c r="B188" s="21"/>
    </row>
    <row r="189" spans="1:7" x14ac:dyDescent="0.25">
      <c r="A189"/>
      <c r="B189" s="21"/>
    </row>
    <row r="190" spans="1:7" x14ac:dyDescent="0.25">
      <c r="A190"/>
      <c r="B190" s="21"/>
    </row>
    <row r="191" spans="1:7" x14ac:dyDescent="0.25">
      <c r="A191"/>
      <c r="B191" s="21"/>
    </row>
    <row r="192" spans="1:7" x14ac:dyDescent="0.25">
      <c r="A192"/>
      <c r="B192" s="21"/>
    </row>
    <row r="193" spans="1:2" x14ac:dyDescent="0.25">
      <c r="A193"/>
      <c r="B193" s="21"/>
    </row>
    <row r="194" spans="1:2" x14ac:dyDescent="0.25">
      <c r="A194"/>
      <c r="B194" s="21"/>
    </row>
    <row r="195" spans="1:2" x14ac:dyDescent="0.25">
      <c r="A195"/>
      <c r="B195" s="21"/>
    </row>
    <row r="196" spans="1:2" x14ac:dyDescent="0.25">
      <c r="A196"/>
      <c r="B196" s="21"/>
    </row>
    <row r="197" spans="1:2" x14ac:dyDescent="0.25">
      <c r="A197"/>
      <c r="B197" s="21"/>
    </row>
    <row r="198" spans="1:2" x14ac:dyDescent="0.25">
      <c r="A198"/>
      <c r="B198" s="21"/>
    </row>
    <row r="199" spans="1:2" x14ac:dyDescent="0.25">
      <c r="A199"/>
      <c r="B199" s="21"/>
    </row>
    <row r="200" spans="1:2" x14ac:dyDescent="0.25">
      <c r="A200"/>
      <c r="B200" s="21"/>
    </row>
    <row r="201" spans="1:2" x14ac:dyDescent="0.25">
      <c r="A201"/>
      <c r="B201" s="21"/>
    </row>
    <row r="202" spans="1:2" x14ac:dyDescent="0.25">
      <c r="A202"/>
      <c r="B202" s="21"/>
    </row>
    <row r="203" spans="1:2" x14ac:dyDescent="0.25">
      <c r="A203"/>
      <c r="B203" s="21"/>
    </row>
    <row r="204" spans="1:2" x14ac:dyDescent="0.25">
      <c r="A204"/>
      <c r="B204" s="21"/>
    </row>
    <row r="205" spans="1:2" x14ac:dyDescent="0.25">
      <c r="A205"/>
      <c r="B205" s="21"/>
    </row>
    <row r="206" spans="1:2" x14ac:dyDescent="0.25">
      <c r="A206"/>
      <c r="B206" s="21"/>
    </row>
    <row r="207" spans="1:2" x14ac:dyDescent="0.25">
      <c r="A207"/>
      <c r="B207" s="21"/>
    </row>
    <row r="208" spans="1:2" x14ac:dyDescent="0.25">
      <c r="A208"/>
      <c r="B208" s="21"/>
    </row>
    <row r="209" spans="1:2" x14ac:dyDescent="0.25">
      <c r="A209"/>
      <c r="B209" s="21"/>
    </row>
    <row r="210" spans="1:2" x14ac:dyDescent="0.25">
      <c r="A210"/>
      <c r="B210" s="21"/>
    </row>
    <row r="211" spans="1:2" x14ac:dyDescent="0.25">
      <c r="A211"/>
      <c r="B211" s="21"/>
    </row>
    <row r="212" spans="1:2" x14ac:dyDescent="0.25">
      <c r="A212"/>
      <c r="B212" s="21"/>
    </row>
    <row r="213" spans="1:2" x14ac:dyDescent="0.25">
      <c r="A213"/>
      <c r="B213" s="21"/>
    </row>
    <row r="214" spans="1:2" x14ac:dyDescent="0.25">
      <c r="A214"/>
      <c r="B214" s="21"/>
    </row>
    <row r="215" spans="1:2" x14ac:dyDescent="0.25">
      <c r="A215"/>
      <c r="B215" s="21"/>
    </row>
    <row r="216" spans="1:2" x14ac:dyDescent="0.25">
      <c r="A216"/>
      <c r="B216" s="21"/>
    </row>
    <row r="217" spans="1:2" x14ac:dyDescent="0.25">
      <c r="A217"/>
      <c r="B217" s="21"/>
    </row>
    <row r="218" spans="1:2" x14ac:dyDescent="0.25">
      <c r="A218"/>
      <c r="B218" s="21"/>
    </row>
    <row r="219" spans="1:2" x14ac:dyDescent="0.25">
      <c r="A219"/>
      <c r="B219" s="21"/>
    </row>
    <row r="220" spans="1:2" x14ac:dyDescent="0.25">
      <c r="A220"/>
      <c r="B220" s="21"/>
    </row>
    <row r="221" spans="1:2" x14ac:dyDescent="0.25">
      <c r="A221"/>
      <c r="B221" s="21"/>
    </row>
    <row r="222" spans="1:2" x14ac:dyDescent="0.25">
      <c r="A222"/>
      <c r="B222" s="21"/>
    </row>
    <row r="223" spans="1:2" x14ac:dyDescent="0.25">
      <c r="A223"/>
      <c r="B223" s="21"/>
    </row>
    <row r="224" spans="1:2" x14ac:dyDescent="0.25">
      <c r="A224"/>
      <c r="B224" s="21"/>
    </row>
    <row r="225" spans="1:2" x14ac:dyDescent="0.25">
      <c r="A225"/>
      <c r="B225" s="21"/>
    </row>
    <row r="226" spans="1:2" x14ac:dyDescent="0.25">
      <c r="A226"/>
      <c r="B226" s="21"/>
    </row>
    <row r="227" spans="1:2" x14ac:dyDescent="0.25">
      <c r="A227"/>
      <c r="B227" s="21"/>
    </row>
    <row r="228" spans="1:2" x14ac:dyDescent="0.25">
      <c r="A228"/>
      <c r="B228" s="21"/>
    </row>
    <row r="229" spans="1:2" x14ac:dyDescent="0.25">
      <c r="A229"/>
      <c r="B229" s="21"/>
    </row>
    <row r="230" spans="1:2" x14ac:dyDescent="0.25">
      <c r="A230"/>
      <c r="B230" s="21"/>
    </row>
    <row r="231" spans="1:2" x14ac:dyDescent="0.25">
      <c r="A231"/>
      <c r="B231" s="21"/>
    </row>
    <row r="232" spans="1:2" x14ac:dyDescent="0.25">
      <c r="A232"/>
      <c r="B232" s="21"/>
    </row>
    <row r="233" spans="1:2" x14ac:dyDescent="0.25">
      <c r="A233"/>
      <c r="B233" s="21"/>
    </row>
    <row r="234" spans="1:2" x14ac:dyDescent="0.25">
      <c r="A234"/>
      <c r="B234" s="21"/>
    </row>
    <row r="235" spans="1:2" x14ac:dyDescent="0.25">
      <c r="A235"/>
      <c r="B235" s="21"/>
    </row>
    <row r="236" spans="1:2" x14ac:dyDescent="0.25">
      <c r="A236"/>
      <c r="B236" s="21"/>
    </row>
    <row r="237" spans="1:2" x14ac:dyDescent="0.25">
      <c r="A237"/>
      <c r="B237" s="21"/>
    </row>
    <row r="238" spans="1:2" x14ac:dyDescent="0.25">
      <c r="A238"/>
      <c r="B238" s="21"/>
    </row>
    <row r="239" spans="1:2" x14ac:dyDescent="0.25">
      <c r="A239"/>
      <c r="B239" s="21"/>
    </row>
    <row r="240" spans="1:2" x14ac:dyDescent="0.25">
      <c r="A240"/>
      <c r="B240" s="21"/>
    </row>
    <row r="241" spans="1:2" x14ac:dyDescent="0.25">
      <c r="A241"/>
      <c r="B241" s="21"/>
    </row>
    <row r="242" spans="1:2" x14ac:dyDescent="0.25">
      <c r="A242"/>
      <c r="B242" s="21"/>
    </row>
    <row r="243" spans="1:2" x14ac:dyDescent="0.25">
      <c r="A243"/>
      <c r="B243" s="21"/>
    </row>
    <row r="244" spans="1:2" x14ac:dyDescent="0.25">
      <c r="A244"/>
      <c r="B244" s="21"/>
    </row>
    <row r="245" spans="1:2" x14ac:dyDescent="0.25">
      <c r="A245"/>
      <c r="B245" s="21"/>
    </row>
    <row r="246" spans="1:2" x14ac:dyDescent="0.25">
      <c r="A246"/>
      <c r="B246" s="21"/>
    </row>
    <row r="247" spans="1:2" x14ac:dyDescent="0.25">
      <c r="A247"/>
      <c r="B247" s="21"/>
    </row>
    <row r="248" spans="1:2" x14ac:dyDescent="0.25">
      <c r="A248"/>
      <c r="B248" s="21"/>
    </row>
    <row r="249" spans="1:2" x14ac:dyDescent="0.25">
      <c r="A249"/>
      <c r="B249" s="21"/>
    </row>
    <row r="250" spans="1:2" x14ac:dyDescent="0.25">
      <c r="A250"/>
      <c r="B250" s="21"/>
    </row>
    <row r="251" spans="1:2" x14ac:dyDescent="0.25">
      <c r="A251"/>
      <c r="B251" s="21"/>
    </row>
    <row r="252" spans="1:2" x14ac:dyDescent="0.25">
      <c r="A252"/>
      <c r="B252" s="21"/>
    </row>
    <row r="253" spans="1:2" x14ac:dyDescent="0.25">
      <c r="A253"/>
      <c r="B253" s="21"/>
    </row>
    <row r="254" spans="1:2" x14ac:dyDescent="0.25">
      <c r="A254"/>
      <c r="B254" s="21"/>
    </row>
    <row r="255" spans="1:2" x14ac:dyDescent="0.25">
      <c r="A255"/>
      <c r="B255" s="21"/>
    </row>
    <row r="256" spans="1:2" x14ac:dyDescent="0.25">
      <c r="A256"/>
      <c r="B256" s="21"/>
    </row>
    <row r="257" spans="1:2" x14ac:dyDescent="0.25">
      <c r="A257"/>
      <c r="B257" s="21"/>
    </row>
    <row r="258" spans="1:2" x14ac:dyDescent="0.25">
      <c r="A258"/>
      <c r="B258" s="21"/>
    </row>
    <row r="259" spans="1:2" x14ac:dyDescent="0.25">
      <c r="A259"/>
      <c r="B259" s="21"/>
    </row>
    <row r="260" spans="1:2" x14ac:dyDescent="0.25">
      <c r="A260"/>
      <c r="B260" s="21"/>
    </row>
    <row r="261" spans="1:2" x14ac:dyDescent="0.25">
      <c r="A261"/>
      <c r="B261" s="21"/>
    </row>
    <row r="262" spans="1:2" x14ac:dyDescent="0.25">
      <c r="A262"/>
      <c r="B262" s="21"/>
    </row>
    <row r="263" spans="1:2" x14ac:dyDescent="0.25">
      <c r="A263"/>
      <c r="B263" s="21"/>
    </row>
    <row r="264" spans="1:2" x14ac:dyDescent="0.25">
      <c r="A264"/>
      <c r="B264" s="21"/>
    </row>
    <row r="265" spans="1:2" x14ac:dyDescent="0.25">
      <c r="A265"/>
      <c r="B265" s="21"/>
    </row>
    <row r="266" spans="1:2" x14ac:dyDescent="0.25">
      <c r="A266"/>
      <c r="B266" s="21"/>
    </row>
    <row r="267" spans="1:2" x14ac:dyDescent="0.25">
      <c r="A267"/>
      <c r="B267" s="21"/>
    </row>
    <row r="268" spans="1:2" x14ac:dyDescent="0.25">
      <c r="A268"/>
      <c r="B268" s="21"/>
    </row>
    <row r="269" spans="1:2" x14ac:dyDescent="0.25">
      <c r="A269"/>
      <c r="B269" s="21"/>
    </row>
    <row r="270" spans="1:2" x14ac:dyDescent="0.25">
      <c r="A270"/>
      <c r="B270" s="21"/>
    </row>
    <row r="271" spans="1:2" x14ac:dyDescent="0.25">
      <c r="A271"/>
      <c r="B271" s="21"/>
    </row>
    <row r="272" spans="1:2" x14ac:dyDescent="0.25">
      <c r="A272"/>
      <c r="B272" s="21"/>
    </row>
    <row r="273" spans="1:2" x14ac:dyDescent="0.25">
      <c r="A273"/>
      <c r="B273" s="21"/>
    </row>
    <row r="274" spans="1:2" x14ac:dyDescent="0.25">
      <c r="A274"/>
      <c r="B274" s="21"/>
    </row>
    <row r="275" spans="1:2" x14ac:dyDescent="0.25">
      <c r="A275"/>
      <c r="B275" s="21"/>
    </row>
    <row r="276" spans="1:2" x14ac:dyDescent="0.25">
      <c r="A276"/>
      <c r="B276" s="21"/>
    </row>
    <row r="277" spans="1:2" x14ac:dyDescent="0.25">
      <c r="A277"/>
      <c r="B277" s="21"/>
    </row>
    <row r="278" spans="1:2" x14ac:dyDescent="0.25">
      <c r="A278"/>
      <c r="B278" s="21"/>
    </row>
    <row r="279" spans="1:2" x14ac:dyDescent="0.25">
      <c r="A279"/>
      <c r="B279" s="21"/>
    </row>
    <row r="280" spans="1:2" x14ac:dyDescent="0.25">
      <c r="A280"/>
      <c r="B280" s="21"/>
    </row>
    <row r="281" spans="1:2" x14ac:dyDescent="0.25">
      <c r="A281"/>
      <c r="B281" s="21"/>
    </row>
    <row r="282" spans="1:2" x14ac:dyDescent="0.25">
      <c r="A282"/>
      <c r="B282" s="21"/>
    </row>
    <row r="283" spans="1:2" x14ac:dyDescent="0.25">
      <c r="A283"/>
      <c r="B283" s="21"/>
    </row>
    <row r="284" spans="1:2" x14ac:dyDescent="0.25">
      <c r="A284"/>
      <c r="B284" s="21"/>
    </row>
    <row r="285" spans="1:2" x14ac:dyDescent="0.25">
      <c r="A285"/>
      <c r="B285" s="21"/>
    </row>
    <row r="286" spans="1:2" x14ac:dyDescent="0.25">
      <c r="A286"/>
      <c r="B286" s="21"/>
    </row>
    <row r="287" spans="1:2" x14ac:dyDescent="0.25">
      <c r="A287"/>
      <c r="B287" s="21"/>
    </row>
    <row r="288" spans="1:2" x14ac:dyDescent="0.25">
      <c r="A288"/>
      <c r="B288" s="21"/>
    </row>
    <row r="289" spans="1:2" x14ac:dyDescent="0.25">
      <c r="A289"/>
      <c r="B289" s="21"/>
    </row>
    <row r="290" spans="1:2" x14ac:dyDescent="0.25">
      <c r="A290"/>
      <c r="B290" s="21"/>
    </row>
    <row r="291" spans="1:2" x14ac:dyDescent="0.25">
      <c r="A291"/>
      <c r="B291" s="21"/>
    </row>
    <row r="292" spans="1:2" x14ac:dyDescent="0.25">
      <c r="A292"/>
      <c r="B292" s="21"/>
    </row>
    <row r="293" spans="1:2" x14ac:dyDescent="0.25">
      <c r="A293"/>
      <c r="B293" s="21"/>
    </row>
    <row r="294" spans="1:2" x14ac:dyDescent="0.25">
      <c r="A294"/>
      <c r="B294" s="21"/>
    </row>
    <row r="295" spans="1:2" x14ac:dyDescent="0.25">
      <c r="A295"/>
      <c r="B295" s="21"/>
    </row>
    <row r="296" spans="1:2" x14ac:dyDescent="0.25">
      <c r="A296"/>
      <c r="B296" s="21"/>
    </row>
    <row r="297" spans="1:2" x14ac:dyDescent="0.25">
      <c r="A297"/>
      <c r="B297" s="21"/>
    </row>
    <row r="298" spans="1:2" x14ac:dyDescent="0.25">
      <c r="A298"/>
      <c r="B298" s="21"/>
    </row>
    <row r="299" spans="1:2" x14ac:dyDescent="0.25">
      <c r="A299"/>
      <c r="B299" s="21"/>
    </row>
    <row r="300" spans="1:2" x14ac:dyDescent="0.25">
      <c r="A300"/>
      <c r="B300" s="21"/>
    </row>
    <row r="301" spans="1:2" x14ac:dyDescent="0.25">
      <c r="A301"/>
      <c r="B301" s="21"/>
    </row>
    <row r="302" spans="1:2" x14ac:dyDescent="0.25">
      <c r="A302"/>
      <c r="B302" s="21"/>
    </row>
    <row r="303" spans="1:2" x14ac:dyDescent="0.25">
      <c r="A303"/>
      <c r="B303" s="21"/>
    </row>
    <row r="304" spans="1:2" x14ac:dyDescent="0.25">
      <c r="A304"/>
      <c r="B304" s="21"/>
    </row>
    <row r="305" spans="1:2" x14ac:dyDescent="0.25">
      <c r="A305"/>
      <c r="B305" s="21"/>
    </row>
    <row r="306" spans="1:2" x14ac:dyDescent="0.25">
      <c r="A306"/>
      <c r="B306" s="21"/>
    </row>
    <row r="307" spans="1:2" x14ac:dyDescent="0.25">
      <c r="A307"/>
      <c r="B307" s="21"/>
    </row>
    <row r="308" spans="1:2" x14ac:dyDescent="0.25">
      <c r="A308"/>
      <c r="B308" s="21"/>
    </row>
    <row r="309" spans="1:2" x14ac:dyDescent="0.25">
      <c r="A309"/>
      <c r="B309" s="21"/>
    </row>
    <row r="310" spans="1:2" x14ac:dyDescent="0.25">
      <c r="A310"/>
      <c r="B310" s="21"/>
    </row>
    <row r="311" spans="1:2" x14ac:dyDescent="0.25">
      <c r="A311"/>
      <c r="B311" s="21"/>
    </row>
    <row r="312" spans="1:2" x14ac:dyDescent="0.25">
      <c r="A312"/>
      <c r="B312" s="21"/>
    </row>
    <row r="313" spans="1:2" x14ac:dyDescent="0.25">
      <c r="A313"/>
      <c r="B313" s="21"/>
    </row>
    <row r="314" spans="1:2" x14ac:dyDescent="0.25">
      <c r="A314"/>
      <c r="B314" s="21"/>
    </row>
    <row r="315" spans="1:2" x14ac:dyDescent="0.25">
      <c r="A315"/>
      <c r="B315" s="21"/>
    </row>
    <row r="316" spans="1:2" x14ac:dyDescent="0.25">
      <c r="A316"/>
      <c r="B316" s="21"/>
    </row>
    <row r="317" spans="1:2" x14ac:dyDescent="0.25">
      <c r="A317"/>
      <c r="B317" s="21"/>
    </row>
    <row r="318" spans="1:2" x14ac:dyDescent="0.25">
      <c r="A318"/>
      <c r="B318" s="21"/>
    </row>
    <row r="319" spans="1:2" x14ac:dyDescent="0.25">
      <c r="A319"/>
      <c r="B319" s="21"/>
    </row>
    <row r="320" spans="1:2" x14ac:dyDescent="0.25">
      <c r="A320"/>
      <c r="B320" s="21"/>
    </row>
    <row r="321" spans="1:2" x14ac:dyDescent="0.25">
      <c r="A321"/>
      <c r="B321" s="21"/>
    </row>
    <row r="322" spans="1:2" x14ac:dyDescent="0.25">
      <c r="A322"/>
      <c r="B322" s="21"/>
    </row>
    <row r="323" spans="1:2" x14ac:dyDescent="0.25">
      <c r="A323"/>
      <c r="B323" s="21"/>
    </row>
    <row r="324" spans="1:2" x14ac:dyDescent="0.25">
      <c r="A324"/>
      <c r="B324" s="21"/>
    </row>
    <row r="325" spans="1:2" x14ac:dyDescent="0.25">
      <c r="A325"/>
      <c r="B325" s="21"/>
    </row>
    <row r="326" spans="1:2" x14ac:dyDescent="0.25">
      <c r="A326"/>
      <c r="B326" s="21"/>
    </row>
    <row r="327" spans="1:2" x14ac:dyDescent="0.25">
      <c r="A327"/>
      <c r="B327" s="21"/>
    </row>
    <row r="328" spans="1:2" x14ac:dyDescent="0.25">
      <c r="A328"/>
      <c r="B328" s="21"/>
    </row>
    <row r="329" spans="1:2" x14ac:dyDescent="0.25">
      <c r="A329"/>
      <c r="B329" s="21"/>
    </row>
    <row r="330" spans="1:2" x14ac:dyDescent="0.25">
      <c r="A330"/>
      <c r="B330" s="21"/>
    </row>
    <row r="331" spans="1:2" x14ac:dyDescent="0.25">
      <c r="A331"/>
      <c r="B331" s="21"/>
    </row>
    <row r="332" spans="1:2" x14ac:dyDescent="0.25">
      <c r="A332"/>
      <c r="B332" s="21"/>
    </row>
    <row r="333" spans="1:2" x14ac:dyDescent="0.25">
      <c r="A333"/>
      <c r="B333" s="21"/>
    </row>
    <row r="334" spans="1:2" x14ac:dyDescent="0.25">
      <c r="A334"/>
      <c r="B334" s="21"/>
    </row>
    <row r="335" spans="1:2" x14ac:dyDescent="0.25">
      <c r="A335"/>
      <c r="B335" s="21"/>
    </row>
    <row r="336" spans="1:2" x14ac:dyDescent="0.25">
      <c r="A336"/>
      <c r="B336" s="21"/>
    </row>
    <row r="337" spans="1:2" x14ac:dyDescent="0.25">
      <c r="A337"/>
      <c r="B337" s="21"/>
    </row>
    <row r="338" spans="1:2" x14ac:dyDescent="0.25">
      <c r="A338"/>
      <c r="B338" s="21"/>
    </row>
    <row r="339" spans="1:2" x14ac:dyDescent="0.25">
      <c r="A339"/>
      <c r="B339" s="21"/>
    </row>
    <row r="340" spans="1:2" x14ac:dyDescent="0.25">
      <c r="A340"/>
      <c r="B340" s="21"/>
    </row>
    <row r="341" spans="1:2" x14ac:dyDescent="0.25">
      <c r="A341"/>
      <c r="B341" s="21"/>
    </row>
    <row r="342" spans="1:2" x14ac:dyDescent="0.25">
      <c r="A342"/>
      <c r="B342" s="21"/>
    </row>
    <row r="343" spans="1:2" x14ac:dyDescent="0.25">
      <c r="A343"/>
      <c r="B343" s="21"/>
    </row>
    <row r="344" spans="1:2" x14ac:dyDescent="0.25">
      <c r="A344"/>
      <c r="B344" s="21"/>
    </row>
    <row r="345" spans="1:2" x14ac:dyDescent="0.25">
      <c r="A345"/>
      <c r="B345" s="21"/>
    </row>
    <row r="346" spans="1:2" x14ac:dyDescent="0.25">
      <c r="A346"/>
      <c r="B346" s="21"/>
    </row>
    <row r="347" spans="1:2" x14ac:dyDescent="0.25">
      <c r="A347"/>
      <c r="B347" s="21"/>
    </row>
    <row r="348" spans="1:2" x14ac:dyDescent="0.25">
      <c r="A348"/>
      <c r="B348" s="21"/>
    </row>
    <row r="349" spans="1:2" x14ac:dyDescent="0.25">
      <c r="A349"/>
      <c r="B349" s="21"/>
    </row>
    <row r="350" spans="1:2" x14ac:dyDescent="0.25">
      <c r="A350"/>
      <c r="B350" s="21"/>
    </row>
    <row r="351" spans="1:2" x14ac:dyDescent="0.25">
      <c r="A351"/>
      <c r="B351" s="21"/>
    </row>
    <row r="352" spans="1:2" x14ac:dyDescent="0.25">
      <c r="A352"/>
      <c r="B352" s="21"/>
    </row>
    <row r="353" spans="1:2" x14ac:dyDescent="0.25">
      <c r="A353"/>
      <c r="B353" s="21"/>
    </row>
    <row r="354" spans="1:2" x14ac:dyDescent="0.25">
      <c r="A354"/>
      <c r="B354" s="21"/>
    </row>
    <row r="355" spans="1:2" x14ac:dyDescent="0.25">
      <c r="A355"/>
      <c r="B355" s="21"/>
    </row>
    <row r="356" spans="1:2" x14ac:dyDescent="0.25">
      <c r="A356"/>
      <c r="B356" s="21"/>
    </row>
    <row r="357" spans="1:2" x14ac:dyDescent="0.25">
      <c r="A357"/>
      <c r="B357" s="21"/>
    </row>
    <row r="358" spans="1:2" x14ac:dyDescent="0.25">
      <c r="A358"/>
      <c r="B358" s="21"/>
    </row>
    <row r="359" spans="1:2" x14ac:dyDescent="0.25">
      <c r="A359"/>
      <c r="B359" s="21"/>
    </row>
    <row r="360" spans="1:2" x14ac:dyDescent="0.25">
      <c r="A360"/>
      <c r="B360" s="21"/>
    </row>
    <row r="361" spans="1:2" x14ac:dyDescent="0.25">
      <c r="A361"/>
      <c r="B361" s="21"/>
    </row>
    <row r="362" spans="1:2" x14ac:dyDescent="0.25">
      <c r="A362"/>
      <c r="B362" s="21"/>
    </row>
    <row r="363" spans="1:2" x14ac:dyDescent="0.25">
      <c r="A363"/>
      <c r="B363" s="21"/>
    </row>
    <row r="364" spans="1:2" x14ac:dyDescent="0.25">
      <c r="A364"/>
      <c r="B364" s="21"/>
    </row>
    <row r="365" spans="1:2" x14ac:dyDescent="0.25">
      <c r="A365"/>
      <c r="B365" s="21"/>
    </row>
    <row r="366" spans="1:2" x14ac:dyDescent="0.25">
      <c r="A366"/>
      <c r="B366" s="21"/>
    </row>
    <row r="367" spans="1:2" x14ac:dyDescent="0.25">
      <c r="A367"/>
      <c r="B367" s="21"/>
    </row>
    <row r="368" spans="1:2" x14ac:dyDescent="0.25">
      <c r="A368"/>
      <c r="B368" s="21"/>
    </row>
    <row r="369" spans="1:2" x14ac:dyDescent="0.25">
      <c r="A369"/>
      <c r="B369" s="21"/>
    </row>
    <row r="370" spans="1:2" x14ac:dyDescent="0.25">
      <c r="A370"/>
      <c r="B370" s="21"/>
    </row>
    <row r="371" spans="1:2" x14ac:dyDescent="0.25">
      <c r="A371"/>
      <c r="B371" s="21"/>
    </row>
    <row r="372" spans="1:2" x14ac:dyDescent="0.25">
      <c r="A372"/>
      <c r="B372" s="21"/>
    </row>
    <row r="373" spans="1:2" x14ac:dyDescent="0.25">
      <c r="A373"/>
      <c r="B373" s="21"/>
    </row>
    <row r="374" spans="1:2" x14ac:dyDescent="0.25">
      <c r="A374"/>
      <c r="B374" s="21"/>
    </row>
    <row r="375" spans="1:2" x14ac:dyDescent="0.25">
      <c r="A375"/>
      <c r="B375" s="21"/>
    </row>
    <row r="376" spans="1:2" x14ac:dyDescent="0.25">
      <c r="A376"/>
      <c r="B376" s="21"/>
    </row>
    <row r="377" spans="1:2" x14ac:dyDescent="0.25">
      <c r="A377"/>
      <c r="B377" s="21"/>
    </row>
    <row r="378" spans="1:2" x14ac:dyDescent="0.25">
      <c r="A378"/>
      <c r="B378" s="21"/>
    </row>
    <row r="379" spans="1:2" x14ac:dyDescent="0.25">
      <c r="A379"/>
      <c r="B379" s="21"/>
    </row>
    <row r="380" spans="1:2" x14ac:dyDescent="0.25">
      <c r="A380"/>
      <c r="B380" s="21"/>
    </row>
    <row r="381" spans="1:2" x14ac:dyDescent="0.25">
      <c r="A381"/>
      <c r="B381" s="21"/>
    </row>
    <row r="382" spans="1:2" x14ac:dyDescent="0.25">
      <c r="A382"/>
      <c r="B382" s="21"/>
    </row>
    <row r="383" spans="1:2" x14ac:dyDescent="0.25">
      <c r="A383"/>
      <c r="B383" s="21"/>
    </row>
    <row r="384" spans="1:2" x14ac:dyDescent="0.25">
      <c r="A384"/>
      <c r="B384" s="21"/>
    </row>
    <row r="385" spans="1:2" x14ac:dyDescent="0.25">
      <c r="A385"/>
      <c r="B385" s="21"/>
    </row>
    <row r="386" spans="1:2" x14ac:dyDescent="0.25">
      <c r="A386"/>
      <c r="B386" s="21"/>
    </row>
    <row r="387" spans="1:2" x14ac:dyDescent="0.25">
      <c r="A387"/>
      <c r="B387" s="21"/>
    </row>
    <row r="388" spans="1:2" x14ac:dyDescent="0.25">
      <c r="A388"/>
      <c r="B388" s="21"/>
    </row>
    <row r="389" spans="1:2" x14ac:dyDescent="0.25">
      <c r="A389"/>
      <c r="B389" s="21"/>
    </row>
    <row r="390" spans="1:2" x14ac:dyDescent="0.25">
      <c r="A390"/>
      <c r="B390" s="21"/>
    </row>
    <row r="391" spans="1:2" x14ac:dyDescent="0.25">
      <c r="A391"/>
      <c r="B391" s="21"/>
    </row>
    <row r="392" spans="1:2" x14ac:dyDescent="0.25">
      <c r="A392"/>
      <c r="B392" s="21"/>
    </row>
    <row r="393" spans="1:2" x14ac:dyDescent="0.25">
      <c r="A393"/>
      <c r="B393" s="21"/>
    </row>
    <row r="394" spans="1:2" x14ac:dyDescent="0.25">
      <c r="A394"/>
      <c r="B394" s="21"/>
    </row>
    <row r="395" spans="1:2" x14ac:dyDescent="0.25">
      <c r="A395"/>
      <c r="B395" s="21"/>
    </row>
    <row r="396" spans="1:2" x14ac:dyDescent="0.25">
      <c r="A396"/>
      <c r="B396" s="21"/>
    </row>
    <row r="397" spans="1:2" x14ac:dyDescent="0.25">
      <c r="A397"/>
      <c r="B397" s="21"/>
    </row>
    <row r="398" spans="1:2" x14ac:dyDescent="0.25">
      <c r="A398"/>
      <c r="B398" s="21"/>
    </row>
    <row r="399" spans="1:2" x14ac:dyDescent="0.25">
      <c r="A399"/>
      <c r="B399" s="21"/>
    </row>
    <row r="400" spans="1:2" x14ac:dyDescent="0.25">
      <c r="A400"/>
      <c r="B400" s="21"/>
    </row>
    <row r="401" spans="1:2" x14ac:dyDescent="0.25">
      <c r="A401"/>
      <c r="B401" s="21"/>
    </row>
    <row r="402" spans="1:2" x14ac:dyDescent="0.25">
      <c r="A402"/>
      <c r="B402" s="21"/>
    </row>
    <row r="403" spans="1:2" x14ac:dyDescent="0.25">
      <c r="A403"/>
      <c r="B403" s="21"/>
    </row>
    <row r="404" spans="1:2" x14ac:dyDescent="0.25">
      <c r="A404"/>
      <c r="B404" s="21"/>
    </row>
    <row r="405" spans="1:2" x14ac:dyDescent="0.25">
      <c r="A405"/>
      <c r="B405" s="21"/>
    </row>
    <row r="406" spans="1:2" x14ac:dyDescent="0.25">
      <c r="A406"/>
      <c r="B406" s="21"/>
    </row>
    <row r="407" spans="1:2" x14ac:dyDescent="0.25">
      <c r="A407"/>
      <c r="B407" s="21"/>
    </row>
    <row r="408" spans="1:2" x14ac:dyDescent="0.25">
      <c r="A408"/>
      <c r="B408" s="21"/>
    </row>
    <row r="409" spans="1:2" x14ac:dyDescent="0.25">
      <c r="A409"/>
      <c r="B409" s="21"/>
    </row>
    <row r="410" spans="1:2" x14ac:dyDescent="0.25">
      <c r="A410"/>
      <c r="B410" s="21"/>
    </row>
    <row r="411" spans="1:2" x14ac:dyDescent="0.25">
      <c r="A411"/>
      <c r="B411" s="21"/>
    </row>
    <row r="412" spans="1:2" x14ac:dyDescent="0.25">
      <c r="A412"/>
      <c r="B412" s="21"/>
    </row>
    <row r="413" spans="1:2" x14ac:dyDescent="0.25">
      <c r="A413"/>
      <c r="B413" s="21"/>
    </row>
    <row r="414" spans="1:2" x14ac:dyDescent="0.25">
      <c r="A414"/>
      <c r="B414" s="21"/>
    </row>
    <row r="415" spans="1:2" x14ac:dyDescent="0.25">
      <c r="A415"/>
      <c r="B415" s="21"/>
    </row>
    <row r="416" spans="1:2" x14ac:dyDescent="0.25">
      <c r="A416"/>
      <c r="B416" s="21"/>
    </row>
    <row r="417" spans="1:2" x14ac:dyDescent="0.25">
      <c r="A417"/>
      <c r="B417" s="21"/>
    </row>
    <row r="418" spans="1:2" x14ac:dyDescent="0.25">
      <c r="A418"/>
      <c r="B418" s="21"/>
    </row>
    <row r="419" spans="1:2" x14ac:dyDescent="0.25">
      <c r="A419"/>
      <c r="B419" s="21"/>
    </row>
    <row r="420" spans="1:2" x14ac:dyDescent="0.25">
      <c r="A420"/>
      <c r="B420" s="21"/>
    </row>
    <row r="421" spans="1:2" x14ac:dyDescent="0.25">
      <c r="A421"/>
      <c r="B421" s="21"/>
    </row>
    <row r="422" spans="1:2" x14ac:dyDescent="0.25">
      <c r="A422"/>
      <c r="B422" s="21"/>
    </row>
    <row r="423" spans="1:2" x14ac:dyDescent="0.25">
      <c r="A423"/>
      <c r="B423" s="21"/>
    </row>
    <row r="424" spans="1:2" x14ac:dyDescent="0.25">
      <c r="A424"/>
      <c r="B424" s="21"/>
    </row>
    <row r="425" spans="1:2" x14ac:dyDescent="0.25">
      <c r="A425"/>
      <c r="B425" s="21"/>
    </row>
    <row r="426" spans="1:2" x14ac:dyDescent="0.25">
      <c r="A426"/>
      <c r="B426" s="21"/>
    </row>
    <row r="427" spans="1:2" x14ac:dyDescent="0.25">
      <c r="A427"/>
      <c r="B427" s="21"/>
    </row>
    <row r="428" spans="1:2" x14ac:dyDescent="0.25">
      <c r="A428"/>
      <c r="B428" s="21"/>
    </row>
    <row r="429" spans="1:2" x14ac:dyDescent="0.25">
      <c r="A429"/>
      <c r="B429" s="21"/>
    </row>
    <row r="430" spans="1:2" x14ac:dyDescent="0.25">
      <c r="A430"/>
      <c r="B430" s="21"/>
    </row>
    <row r="431" spans="1:2" x14ac:dyDescent="0.25">
      <c r="A431"/>
      <c r="B431" s="21"/>
    </row>
    <row r="432" spans="1:2" x14ac:dyDescent="0.25">
      <c r="A432"/>
      <c r="B432" s="21"/>
    </row>
    <row r="433" spans="1:2" x14ac:dyDescent="0.25">
      <c r="A433"/>
      <c r="B433" s="21"/>
    </row>
    <row r="434" spans="1:2" x14ac:dyDescent="0.25">
      <c r="A434"/>
      <c r="B434" s="21"/>
    </row>
    <row r="435" spans="1:2" x14ac:dyDescent="0.25">
      <c r="A435"/>
      <c r="B435" s="21"/>
    </row>
    <row r="436" spans="1:2" x14ac:dyDescent="0.25">
      <c r="A436"/>
      <c r="B436" s="21"/>
    </row>
    <row r="437" spans="1:2" x14ac:dyDescent="0.25">
      <c r="A437"/>
      <c r="B437" s="21"/>
    </row>
    <row r="438" spans="1:2" x14ac:dyDescent="0.25">
      <c r="A438"/>
      <c r="B438" s="21"/>
    </row>
    <row r="439" spans="1:2" x14ac:dyDescent="0.25">
      <c r="A439"/>
      <c r="B439" s="21"/>
    </row>
    <row r="440" spans="1:2" x14ac:dyDescent="0.25">
      <c r="A440"/>
      <c r="B440" s="21"/>
    </row>
    <row r="441" spans="1:2" x14ac:dyDescent="0.25">
      <c r="A441"/>
      <c r="B441" s="21"/>
    </row>
    <row r="442" spans="1:2" x14ac:dyDescent="0.25">
      <c r="A442"/>
      <c r="B442" s="21"/>
    </row>
    <row r="443" spans="1:2" x14ac:dyDescent="0.25">
      <c r="A443"/>
      <c r="B443" s="21"/>
    </row>
    <row r="444" spans="1:2" x14ac:dyDescent="0.25">
      <c r="A444"/>
      <c r="B444" s="21"/>
    </row>
    <row r="445" spans="1:2" x14ac:dyDescent="0.25">
      <c r="A445"/>
      <c r="B445" s="21"/>
    </row>
    <row r="446" spans="1:2" x14ac:dyDescent="0.25">
      <c r="A446"/>
      <c r="B446" s="21"/>
    </row>
    <row r="447" spans="1:2" x14ac:dyDescent="0.25">
      <c r="A447"/>
      <c r="B447" s="21"/>
    </row>
    <row r="448" spans="1:2" x14ac:dyDescent="0.25">
      <c r="A448"/>
      <c r="B448" s="21"/>
    </row>
    <row r="449" spans="1:2" x14ac:dyDescent="0.25">
      <c r="A449"/>
      <c r="B449" s="21"/>
    </row>
    <row r="450" spans="1:2" x14ac:dyDescent="0.25">
      <c r="A450"/>
      <c r="B450" s="21"/>
    </row>
    <row r="451" spans="1:2" x14ac:dyDescent="0.25">
      <c r="A451"/>
      <c r="B451" s="21"/>
    </row>
    <row r="452" spans="1:2" x14ac:dyDescent="0.25">
      <c r="A452"/>
      <c r="B452" s="21"/>
    </row>
    <row r="453" spans="1:2" x14ac:dyDescent="0.25">
      <c r="A453"/>
      <c r="B453" s="21"/>
    </row>
    <row r="454" spans="1:2" x14ac:dyDescent="0.25">
      <c r="A454"/>
      <c r="B454" s="21"/>
    </row>
    <row r="455" spans="1:2" x14ac:dyDescent="0.25">
      <c r="A455"/>
      <c r="B455" s="21"/>
    </row>
    <row r="456" spans="1:2" x14ac:dyDescent="0.25">
      <c r="A456"/>
      <c r="B456" s="21"/>
    </row>
    <row r="457" spans="1:2" x14ac:dyDescent="0.25">
      <c r="A457"/>
      <c r="B457" s="21"/>
    </row>
    <row r="458" spans="1:2" x14ac:dyDescent="0.25">
      <c r="A458"/>
      <c r="B458" s="21"/>
    </row>
    <row r="459" spans="1:2" x14ac:dyDescent="0.25">
      <c r="A459"/>
      <c r="B459" s="21"/>
    </row>
    <row r="460" spans="1:2" x14ac:dyDescent="0.25">
      <c r="A460"/>
      <c r="B460" s="21"/>
    </row>
    <row r="461" spans="1:2" x14ac:dyDescent="0.25">
      <c r="A461"/>
      <c r="B461" s="21"/>
    </row>
    <row r="462" spans="1:2" x14ac:dyDescent="0.25">
      <c r="A462"/>
      <c r="B462" s="21"/>
    </row>
    <row r="463" spans="1:2" x14ac:dyDescent="0.25">
      <c r="A463"/>
      <c r="B463" s="21"/>
    </row>
    <row r="464" spans="1:2" x14ac:dyDescent="0.25">
      <c r="A464"/>
      <c r="B464" s="21"/>
    </row>
    <row r="465" spans="1:2" x14ac:dyDescent="0.25">
      <c r="A465"/>
      <c r="B465" s="21"/>
    </row>
    <row r="466" spans="1:2" x14ac:dyDescent="0.25">
      <c r="A466"/>
      <c r="B466" s="21"/>
    </row>
    <row r="467" spans="1:2" x14ac:dyDescent="0.25">
      <c r="A467"/>
      <c r="B467" s="21"/>
    </row>
    <row r="468" spans="1:2" x14ac:dyDescent="0.25">
      <c r="A468"/>
      <c r="B468" s="21"/>
    </row>
    <row r="469" spans="1:2" x14ac:dyDescent="0.25">
      <c r="A469"/>
      <c r="B469" s="21"/>
    </row>
    <row r="470" spans="1:2" x14ac:dyDescent="0.25">
      <c r="A470"/>
      <c r="B470" s="21"/>
    </row>
    <row r="471" spans="1:2" x14ac:dyDescent="0.25">
      <c r="A471"/>
      <c r="B471" s="21"/>
    </row>
    <row r="472" spans="1:2" x14ac:dyDescent="0.25">
      <c r="A472"/>
      <c r="B472" s="21"/>
    </row>
    <row r="473" spans="1:2" x14ac:dyDescent="0.25">
      <c r="A473"/>
      <c r="B473" s="21"/>
    </row>
    <row r="474" spans="1:2" x14ac:dyDescent="0.25">
      <c r="A474"/>
      <c r="B474" s="21"/>
    </row>
    <row r="475" spans="1:2" x14ac:dyDescent="0.25">
      <c r="A475"/>
      <c r="B475" s="21"/>
    </row>
    <row r="476" spans="1:2" x14ac:dyDescent="0.25">
      <c r="A476"/>
      <c r="B476" s="21"/>
    </row>
    <row r="477" spans="1:2" x14ac:dyDescent="0.25">
      <c r="A477"/>
      <c r="B477" s="21"/>
    </row>
    <row r="478" spans="1:2" x14ac:dyDescent="0.25">
      <c r="A478"/>
      <c r="B478" s="21"/>
    </row>
    <row r="479" spans="1:2" x14ac:dyDescent="0.25">
      <c r="A479"/>
      <c r="B479" s="21"/>
    </row>
    <row r="480" spans="1:2" x14ac:dyDescent="0.25">
      <c r="A480"/>
      <c r="B480" s="21"/>
    </row>
    <row r="481" spans="1:2" x14ac:dyDescent="0.25">
      <c r="A481"/>
      <c r="B481" s="21"/>
    </row>
    <row r="482" spans="1:2" x14ac:dyDescent="0.25">
      <c r="A482"/>
      <c r="B482" s="21"/>
    </row>
    <row r="483" spans="1:2" x14ac:dyDescent="0.25">
      <c r="A483"/>
      <c r="B483" s="21"/>
    </row>
    <row r="484" spans="1:2" x14ac:dyDescent="0.25">
      <c r="A484"/>
      <c r="B484" s="21"/>
    </row>
    <row r="485" spans="1:2" x14ac:dyDescent="0.25">
      <c r="A485"/>
      <c r="B485" s="21"/>
    </row>
    <row r="486" spans="1:2" x14ac:dyDescent="0.25">
      <c r="A486"/>
      <c r="B486" s="21"/>
    </row>
    <row r="487" spans="1:2" x14ac:dyDescent="0.25">
      <c r="A487"/>
      <c r="B487" s="21"/>
    </row>
    <row r="488" spans="1:2" x14ac:dyDescent="0.25">
      <c r="A488"/>
      <c r="B488" s="21"/>
    </row>
    <row r="489" spans="1:2" x14ac:dyDescent="0.25">
      <c r="A489"/>
      <c r="B489" s="21"/>
    </row>
    <row r="490" spans="1:2" x14ac:dyDescent="0.25">
      <c r="A490"/>
      <c r="B490" s="21"/>
    </row>
    <row r="491" spans="1:2" x14ac:dyDescent="0.25">
      <c r="A491"/>
      <c r="B491" s="21"/>
    </row>
    <row r="492" spans="1:2" x14ac:dyDescent="0.25">
      <c r="A492"/>
      <c r="B492" s="21"/>
    </row>
    <row r="493" spans="1:2" x14ac:dyDescent="0.25">
      <c r="A493"/>
      <c r="B493" s="21"/>
    </row>
    <row r="494" spans="1:2" x14ac:dyDescent="0.25">
      <c r="A494"/>
      <c r="B494" s="21"/>
    </row>
    <row r="495" spans="1:2" x14ac:dyDescent="0.25">
      <c r="A495"/>
      <c r="B495" s="21"/>
    </row>
    <row r="496" spans="1:2" x14ac:dyDescent="0.25">
      <c r="A496"/>
      <c r="B496" s="21"/>
    </row>
    <row r="497" spans="1:2" x14ac:dyDescent="0.25">
      <c r="A497"/>
      <c r="B497" s="21"/>
    </row>
    <row r="498" spans="1:2" x14ac:dyDescent="0.25">
      <c r="A498"/>
      <c r="B498" s="21"/>
    </row>
    <row r="499" spans="1:2" x14ac:dyDescent="0.25">
      <c r="A499"/>
      <c r="B499" s="21"/>
    </row>
    <row r="500" spans="1:2" x14ac:dyDescent="0.25">
      <c r="A500"/>
      <c r="B500" s="21"/>
    </row>
    <row r="501" spans="1:2" x14ac:dyDescent="0.25">
      <c r="A501"/>
      <c r="B501" s="21"/>
    </row>
    <row r="502" spans="1:2" x14ac:dyDescent="0.25">
      <c r="A502"/>
      <c r="B502" s="21"/>
    </row>
    <row r="503" spans="1:2" x14ac:dyDescent="0.25">
      <c r="A503"/>
      <c r="B503" s="21"/>
    </row>
    <row r="504" spans="1:2" x14ac:dyDescent="0.25">
      <c r="A504"/>
      <c r="B504" s="21"/>
    </row>
    <row r="505" spans="1:2" x14ac:dyDescent="0.25">
      <c r="A505"/>
      <c r="B505" s="21"/>
    </row>
    <row r="506" spans="1:2" x14ac:dyDescent="0.25">
      <c r="A506"/>
      <c r="B506" s="21"/>
    </row>
    <row r="507" spans="1:2" x14ac:dyDescent="0.25">
      <c r="A507"/>
      <c r="B507" s="21"/>
    </row>
    <row r="508" spans="1:2" x14ac:dyDescent="0.25">
      <c r="A508"/>
      <c r="B508" s="21"/>
    </row>
    <row r="509" spans="1:2" x14ac:dyDescent="0.25">
      <c r="A509"/>
      <c r="B509" s="21"/>
    </row>
  </sheetData>
  <pageMargins left="0.70866141732283472" right="0.70866141732283472" top="0.74803149606299213" bottom="0.74803149606299213" header="0.31496062992125984" footer="0.31496062992125984"/>
  <pageSetup scale="34" fitToHeight="0" orientation="landscape" r:id="rId2"/>
  <headerFooter>
    <oddHeader>&amp;C&amp;"-,Negrita"MUNICIPIO DE TLAJOMULCO DE ZÚÑIGA, JALISCO
PRESUPUESTO 2021
ESTADO DEL PRESUPUESTO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3:C105"/>
  <sheetViews>
    <sheetView view="pageLayout" zoomScaleNormal="100" workbookViewId="0">
      <selection activeCell="E10" sqref="E10"/>
    </sheetView>
  </sheetViews>
  <sheetFormatPr baseColWidth="10" defaultRowHeight="15" x14ac:dyDescent="0.25"/>
  <cols>
    <col min="1" max="1" width="14.140625" customWidth="1"/>
    <col min="2" max="2" width="104.85546875" bestFit="1" customWidth="1"/>
    <col min="3" max="3" width="16.7109375" style="5" bestFit="1" customWidth="1"/>
  </cols>
  <sheetData>
    <row r="3" spans="1:3" x14ac:dyDescent="0.25">
      <c r="A3" s="17" t="s">
        <v>12</v>
      </c>
      <c r="B3" s="17" t="s">
        <v>13</v>
      </c>
      <c r="C3" s="26" t="s">
        <v>432</v>
      </c>
    </row>
    <row r="4" spans="1:3" x14ac:dyDescent="0.25">
      <c r="A4">
        <v>1111</v>
      </c>
      <c r="B4" t="s">
        <v>21</v>
      </c>
      <c r="C4" s="5">
        <v>10457405.279999999</v>
      </c>
    </row>
    <row r="5" spans="1:3" x14ac:dyDescent="0.25">
      <c r="A5">
        <v>1131</v>
      </c>
      <c r="B5" t="s">
        <v>22</v>
      </c>
      <c r="C5" s="5">
        <v>650929925.12</v>
      </c>
    </row>
    <row r="6" spans="1:3" x14ac:dyDescent="0.25">
      <c r="A6">
        <v>1221</v>
      </c>
      <c r="B6" t="s">
        <v>23</v>
      </c>
      <c r="C6" s="5">
        <v>160000000</v>
      </c>
    </row>
    <row r="7" spans="1:3" x14ac:dyDescent="0.25">
      <c r="A7">
        <v>1231</v>
      </c>
      <c r="B7" t="s">
        <v>24</v>
      </c>
      <c r="C7" s="5">
        <v>26400</v>
      </c>
    </row>
    <row r="8" spans="1:3" x14ac:dyDescent="0.25">
      <c r="A8">
        <v>1321</v>
      </c>
      <c r="B8" t="s">
        <v>25</v>
      </c>
      <c r="C8" s="5">
        <v>11262915.630000001</v>
      </c>
    </row>
    <row r="9" spans="1:3" x14ac:dyDescent="0.25">
      <c r="A9">
        <v>1322</v>
      </c>
      <c r="B9" t="s">
        <v>26</v>
      </c>
      <c r="C9" s="5">
        <v>112665038.72</v>
      </c>
    </row>
    <row r="10" spans="1:3" x14ac:dyDescent="0.25">
      <c r="A10">
        <v>1331</v>
      </c>
      <c r="B10" t="s">
        <v>27</v>
      </c>
      <c r="C10" s="5">
        <v>1140000</v>
      </c>
    </row>
    <row r="11" spans="1:3" x14ac:dyDescent="0.25">
      <c r="A11">
        <v>1341</v>
      </c>
      <c r="B11" t="s">
        <v>28</v>
      </c>
      <c r="C11" s="5">
        <v>442876</v>
      </c>
    </row>
    <row r="12" spans="1:3" x14ac:dyDescent="0.25">
      <c r="A12">
        <v>1411</v>
      </c>
      <c r="B12" t="s">
        <v>29</v>
      </c>
      <c r="C12" s="5">
        <v>45939080.689999998</v>
      </c>
    </row>
    <row r="13" spans="1:3" x14ac:dyDescent="0.25">
      <c r="A13">
        <v>1421</v>
      </c>
      <c r="B13" t="s">
        <v>30</v>
      </c>
      <c r="C13" s="5">
        <v>19527897.75</v>
      </c>
    </row>
    <row r="14" spans="1:3" x14ac:dyDescent="0.25">
      <c r="A14">
        <v>1431</v>
      </c>
      <c r="B14" t="s">
        <v>31</v>
      </c>
      <c r="C14" s="5">
        <v>13018598.5</v>
      </c>
    </row>
    <row r="15" spans="1:3" x14ac:dyDescent="0.25">
      <c r="A15">
        <v>1432</v>
      </c>
      <c r="B15" t="s">
        <v>32</v>
      </c>
      <c r="C15" s="5">
        <v>113912736.90000001</v>
      </c>
    </row>
    <row r="16" spans="1:3" x14ac:dyDescent="0.25">
      <c r="A16">
        <v>1441</v>
      </c>
      <c r="B16" t="s">
        <v>33</v>
      </c>
      <c r="C16" s="5">
        <v>8000000</v>
      </c>
    </row>
    <row r="17" spans="1:3" x14ac:dyDescent="0.25">
      <c r="A17">
        <v>1521</v>
      </c>
      <c r="B17" t="s">
        <v>34</v>
      </c>
      <c r="C17" s="5">
        <v>1000000</v>
      </c>
    </row>
    <row r="18" spans="1:3" x14ac:dyDescent="0.25">
      <c r="A18">
        <v>1591</v>
      </c>
      <c r="B18" t="s">
        <v>41</v>
      </c>
      <c r="C18" s="5">
        <v>88677125.409999996</v>
      </c>
    </row>
    <row r="19" spans="1:3" x14ac:dyDescent="0.25">
      <c r="A19">
        <v>1611</v>
      </c>
      <c r="B19" t="s">
        <v>42</v>
      </c>
      <c r="C19" s="5">
        <v>5000000</v>
      </c>
    </row>
    <row r="20" spans="1:3" x14ac:dyDescent="0.25">
      <c r="A20">
        <v>2111</v>
      </c>
      <c r="B20" t="s">
        <v>43</v>
      </c>
      <c r="C20" s="5">
        <v>1305000</v>
      </c>
    </row>
    <row r="21" spans="1:3" x14ac:dyDescent="0.25">
      <c r="A21">
        <v>2161</v>
      </c>
      <c r="B21" t="s">
        <v>56</v>
      </c>
      <c r="C21" s="5">
        <v>2000000</v>
      </c>
    </row>
    <row r="22" spans="1:3" x14ac:dyDescent="0.25">
      <c r="A22">
        <v>2181</v>
      </c>
      <c r="B22" t="s">
        <v>75</v>
      </c>
      <c r="C22" s="5">
        <v>3674000</v>
      </c>
    </row>
    <row r="23" spans="1:3" x14ac:dyDescent="0.25">
      <c r="A23">
        <v>2211</v>
      </c>
      <c r="B23" t="s">
        <v>85</v>
      </c>
      <c r="C23" s="5">
        <v>670000</v>
      </c>
    </row>
    <row r="24" spans="1:3" x14ac:dyDescent="0.25">
      <c r="A24">
        <v>2221</v>
      </c>
      <c r="B24" t="s">
        <v>102</v>
      </c>
      <c r="C24" s="5">
        <v>400000</v>
      </c>
    </row>
    <row r="25" spans="1:3" x14ac:dyDescent="0.25">
      <c r="A25">
        <v>2351</v>
      </c>
      <c r="B25" t="s">
        <v>103</v>
      </c>
      <c r="C25" s="5">
        <v>400000</v>
      </c>
    </row>
    <row r="26" spans="1:3" x14ac:dyDescent="0.25">
      <c r="A26">
        <v>2391</v>
      </c>
      <c r="B26" t="s">
        <v>104</v>
      </c>
      <c r="C26" s="5">
        <v>500000</v>
      </c>
    </row>
    <row r="27" spans="1:3" x14ac:dyDescent="0.25">
      <c r="A27">
        <v>2411</v>
      </c>
      <c r="B27" t="s">
        <v>108</v>
      </c>
      <c r="C27" s="5">
        <v>300000</v>
      </c>
    </row>
    <row r="28" spans="1:3" x14ac:dyDescent="0.25">
      <c r="A28">
        <v>2421</v>
      </c>
      <c r="B28" t="s">
        <v>113</v>
      </c>
      <c r="C28" s="5">
        <v>14000000</v>
      </c>
    </row>
    <row r="29" spans="1:3" x14ac:dyDescent="0.25">
      <c r="A29">
        <v>2461</v>
      </c>
      <c r="B29" t="s">
        <v>119</v>
      </c>
      <c r="C29" s="5">
        <v>6120000</v>
      </c>
    </row>
    <row r="30" spans="1:3" x14ac:dyDescent="0.25">
      <c r="A30">
        <v>2471</v>
      </c>
      <c r="B30" t="s">
        <v>123</v>
      </c>
      <c r="C30" s="5">
        <v>1620000</v>
      </c>
    </row>
    <row r="31" spans="1:3" x14ac:dyDescent="0.25">
      <c r="A31">
        <v>2491</v>
      </c>
      <c r="B31" t="s">
        <v>124</v>
      </c>
      <c r="C31" s="5">
        <v>3120000</v>
      </c>
    </row>
    <row r="32" spans="1:3" x14ac:dyDescent="0.25">
      <c r="A32">
        <v>2511</v>
      </c>
      <c r="B32" t="s">
        <v>127</v>
      </c>
      <c r="C32" s="5">
        <v>1600000</v>
      </c>
    </row>
    <row r="33" spans="1:3" x14ac:dyDescent="0.25">
      <c r="A33">
        <v>2521</v>
      </c>
      <c r="B33" t="s">
        <v>128</v>
      </c>
      <c r="C33" s="5">
        <v>665000</v>
      </c>
    </row>
    <row r="34" spans="1:3" x14ac:dyDescent="0.25">
      <c r="A34">
        <v>2531</v>
      </c>
      <c r="B34" t="s">
        <v>131</v>
      </c>
      <c r="C34" s="5">
        <v>3880000</v>
      </c>
    </row>
    <row r="35" spans="1:3" x14ac:dyDescent="0.25">
      <c r="A35">
        <v>2541</v>
      </c>
      <c r="B35" t="s">
        <v>133</v>
      </c>
      <c r="C35" s="5">
        <v>6240000</v>
      </c>
    </row>
    <row r="36" spans="1:3" x14ac:dyDescent="0.25">
      <c r="A36">
        <v>2591</v>
      </c>
      <c r="B36" t="s">
        <v>134</v>
      </c>
      <c r="C36" s="5">
        <v>2000000</v>
      </c>
    </row>
    <row r="37" spans="1:3" x14ac:dyDescent="0.25">
      <c r="A37">
        <v>2611</v>
      </c>
      <c r="B37" t="s">
        <v>137</v>
      </c>
      <c r="C37" s="5">
        <v>64500000</v>
      </c>
    </row>
    <row r="38" spans="1:3" x14ac:dyDescent="0.25">
      <c r="A38">
        <v>2711</v>
      </c>
      <c r="B38" t="s">
        <v>138</v>
      </c>
      <c r="C38" s="5">
        <v>3000000</v>
      </c>
    </row>
    <row r="39" spans="1:3" x14ac:dyDescent="0.25">
      <c r="A39">
        <v>2721</v>
      </c>
      <c r="B39" t="s">
        <v>143</v>
      </c>
      <c r="C39" s="5">
        <v>1600000</v>
      </c>
    </row>
    <row r="40" spans="1:3" x14ac:dyDescent="0.25">
      <c r="A40">
        <v>2831</v>
      </c>
      <c r="B40" t="s">
        <v>149</v>
      </c>
      <c r="C40" s="5">
        <v>2000000</v>
      </c>
    </row>
    <row r="41" spans="1:3" x14ac:dyDescent="0.25">
      <c r="A41">
        <v>2911</v>
      </c>
      <c r="B41" t="s">
        <v>150</v>
      </c>
      <c r="C41" s="5">
        <v>460000</v>
      </c>
    </row>
    <row r="42" spans="1:3" x14ac:dyDescent="0.25">
      <c r="A42">
        <v>2961</v>
      </c>
      <c r="B42" t="s">
        <v>151</v>
      </c>
      <c r="C42" s="5">
        <v>5050000</v>
      </c>
    </row>
    <row r="43" spans="1:3" x14ac:dyDescent="0.25">
      <c r="A43">
        <v>2981</v>
      </c>
      <c r="B43" t="s">
        <v>152</v>
      </c>
      <c r="C43" s="5">
        <v>2000000</v>
      </c>
    </row>
    <row r="44" spans="1:3" x14ac:dyDescent="0.25">
      <c r="A44">
        <v>3111</v>
      </c>
      <c r="B44" t="s">
        <v>154</v>
      </c>
      <c r="C44" s="5">
        <v>253300000</v>
      </c>
    </row>
    <row r="45" spans="1:3" x14ac:dyDescent="0.25">
      <c r="A45">
        <v>3141</v>
      </c>
      <c r="B45" t="s">
        <v>155</v>
      </c>
      <c r="C45" s="5">
        <v>3300000</v>
      </c>
    </row>
    <row r="46" spans="1:3" x14ac:dyDescent="0.25">
      <c r="A46">
        <v>3161</v>
      </c>
      <c r="B46" t="s">
        <v>156</v>
      </c>
      <c r="C46" s="5">
        <v>2200000</v>
      </c>
    </row>
    <row r="47" spans="1:3" x14ac:dyDescent="0.25">
      <c r="A47">
        <v>3181</v>
      </c>
      <c r="B47" t="s">
        <v>158</v>
      </c>
      <c r="C47" s="5">
        <v>11000</v>
      </c>
    </row>
    <row r="48" spans="1:3" x14ac:dyDescent="0.25">
      <c r="A48">
        <v>3221</v>
      </c>
      <c r="B48" t="s">
        <v>159</v>
      </c>
      <c r="C48" s="5">
        <v>2080088.87</v>
      </c>
    </row>
    <row r="49" spans="1:3" x14ac:dyDescent="0.25">
      <c r="A49">
        <v>3231</v>
      </c>
      <c r="B49" t="s">
        <v>160</v>
      </c>
      <c r="C49" s="5">
        <v>2600000</v>
      </c>
    </row>
    <row r="50" spans="1:3" x14ac:dyDescent="0.25">
      <c r="A50">
        <v>3251</v>
      </c>
      <c r="B50" t="s">
        <v>161</v>
      </c>
      <c r="C50" s="5">
        <v>27300000</v>
      </c>
    </row>
    <row r="51" spans="1:3" x14ac:dyDescent="0.25">
      <c r="A51">
        <v>3261</v>
      </c>
      <c r="B51" t="s">
        <v>167</v>
      </c>
      <c r="C51" s="5">
        <v>44550000</v>
      </c>
    </row>
    <row r="52" spans="1:3" x14ac:dyDescent="0.25">
      <c r="A52">
        <v>3291</v>
      </c>
      <c r="B52" t="s">
        <v>168</v>
      </c>
      <c r="C52" s="5">
        <v>410000</v>
      </c>
    </row>
    <row r="53" spans="1:3" x14ac:dyDescent="0.25">
      <c r="A53">
        <v>3311</v>
      </c>
      <c r="B53" t="s">
        <v>169</v>
      </c>
      <c r="C53" s="5">
        <v>3100000</v>
      </c>
    </row>
    <row r="54" spans="1:3" x14ac:dyDescent="0.25">
      <c r="A54">
        <v>3321</v>
      </c>
      <c r="B54" t="s">
        <v>172</v>
      </c>
      <c r="C54" s="5">
        <v>6900000</v>
      </c>
    </row>
    <row r="55" spans="1:3" x14ac:dyDescent="0.25">
      <c r="A55">
        <v>3331</v>
      </c>
      <c r="B55" t="s">
        <v>173</v>
      </c>
      <c r="C55" s="5">
        <v>1300000</v>
      </c>
    </row>
    <row r="56" spans="1:3" x14ac:dyDescent="0.25">
      <c r="A56">
        <v>3341</v>
      </c>
      <c r="B56" t="s">
        <v>176</v>
      </c>
      <c r="C56" s="5">
        <v>5450000</v>
      </c>
    </row>
    <row r="57" spans="1:3" x14ac:dyDescent="0.25">
      <c r="A57">
        <v>3361</v>
      </c>
      <c r="B57" t="s">
        <v>179</v>
      </c>
      <c r="C57" s="5">
        <v>7000000</v>
      </c>
    </row>
    <row r="58" spans="1:3" x14ac:dyDescent="0.25">
      <c r="A58">
        <v>3371</v>
      </c>
      <c r="B58" t="s">
        <v>180</v>
      </c>
      <c r="C58" s="5">
        <v>20153812</v>
      </c>
    </row>
    <row r="59" spans="1:3" x14ac:dyDescent="0.25">
      <c r="A59">
        <v>3381</v>
      </c>
      <c r="B59" t="s">
        <v>181</v>
      </c>
      <c r="C59" s="5">
        <v>30000000</v>
      </c>
    </row>
    <row r="60" spans="1:3" x14ac:dyDescent="0.25">
      <c r="A60">
        <v>3391</v>
      </c>
      <c r="B60" t="s">
        <v>182</v>
      </c>
      <c r="C60" s="5">
        <v>7590000</v>
      </c>
    </row>
    <row r="61" spans="1:3" x14ac:dyDescent="0.25">
      <c r="A61">
        <v>3411</v>
      </c>
      <c r="B61" t="s">
        <v>185</v>
      </c>
      <c r="C61" s="5">
        <v>5000000</v>
      </c>
    </row>
    <row r="62" spans="1:3" x14ac:dyDescent="0.25">
      <c r="A62">
        <v>3421</v>
      </c>
      <c r="B62" t="s">
        <v>186</v>
      </c>
      <c r="C62" s="5">
        <v>30000000</v>
      </c>
    </row>
    <row r="63" spans="1:3" x14ac:dyDescent="0.25">
      <c r="A63">
        <v>3441</v>
      </c>
      <c r="B63" t="s">
        <v>187</v>
      </c>
      <c r="C63" s="5">
        <v>120000</v>
      </c>
    </row>
    <row r="64" spans="1:3" x14ac:dyDescent="0.25">
      <c r="A64">
        <v>3451</v>
      </c>
      <c r="B64" t="s">
        <v>188</v>
      </c>
      <c r="C64" s="5">
        <v>4200000</v>
      </c>
    </row>
    <row r="65" spans="1:3" x14ac:dyDescent="0.25">
      <c r="A65">
        <v>3481</v>
      </c>
      <c r="B65" t="s">
        <v>189</v>
      </c>
      <c r="C65" s="5">
        <v>70000</v>
      </c>
    </row>
    <row r="66" spans="1:3" x14ac:dyDescent="0.25">
      <c r="A66">
        <v>3511</v>
      </c>
      <c r="B66" t="s">
        <v>190</v>
      </c>
      <c r="C66" s="5">
        <v>14700000</v>
      </c>
    </row>
    <row r="67" spans="1:3" x14ac:dyDescent="0.25">
      <c r="A67">
        <v>3541</v>
      </c>
      <c r="B67" t="s">
        <v>191</v>
      </c>
      <c r="C67" s="5">
        <v>600000</v>
      </c>
    </row>
    <row r="68" spans="1:3" x14ac:dyDescent="0.25">
      <c r="A68">
        <v>3551</v>
      </c>
      <c r="B68" t="s">
        <v>192</v>
      </c>
      <c r="C68" s="5">
        <v>5000000</v>
      </c>
    </row>
    <row r="69" spans="1:3" x14ac:dyDescent="0.25">
      <c r="A69">
        <v>3571</v>
      </c>
      <c r="B69" t="s">
        <v>193</v>
      </c>
      <c r="C69" s="5">
        <v>76164368.480000004</v>
      </c>
    </row>
    <row r="70" spans="1:3" x14ac:dyDescent="0.25">
      <c r="A70">
        <v>3581</v>
      </c>
      <c r="B70" t="s">
        <v>141</v>
      </c>
      <c r="C70" s="5">
        <v>100650000</v>
      </c>
    </row>
    <row r="71" spans="1:3" x14ac:dyDescent="0.25">
      <c r="A71">
        <v>3591</v>
      </c>
      <c r="B71" t="s">
        <v>196</v>
      </c>
      <c r="C71" s="5">
        <v>20000</v>
      </c>
    </row>
    <row r="72" spans="1:3" x14ac:dyDescent="0.25">
      <c r="A72">
        <v>3611</v>
      </c>
      <c r="B72" t="s">
        <v>197</v>
      </c>
      <c r="C72" s="5">
        <v>20000000</v>
      </c>
    </row>
    <row r="73" spans="1:3" x14ac:dyDescent="0.25">
      <c r="A73">
        <v>3631</v>
      </c>
      <c r="B73" t="s">
        <v>198</v>
      </c>
      <c r="C73" s="5">
        <v>2500000</v>
      </c>
    </row>
    <row r="74" spans="1:3" x14ac:dyDescent="0.25">
      <c r="A74">
        <v>3651</v>
      </c>
      <c r="B74" t="s">
        <v>199</v>
      </c>
      <c r="C74" s="5">
        <v>6000000</v>
      </c>
    </row>
    <row r="75" spans="1:3" x14ac:dyDescent="0.25">
      <c r="A75">
        <v>3661</v>
      </c>
      <c r="B75" t="s">
        <v>200</v>
      </c>
      <c r="C75" s="5">
        <v>6000000</v>
      </c>
    </row>
    <row r="76" spans="1:3" x14ac:dyDescent="0.25">
      <c r="A76">
        <v>3711</v>
      </c>
      <c r="B76" t="s">
        <v>201</v>
      </c>
      <c r="C76" s="5">
        <v>80000</v>
      </c>
    </row>
    <row r="77" spans="1:3" x14ac:dyDescent="0.25">
      <c r="A77">
        <v>3751</v>
      </c>
      <c r="B77" t="s">
        <v>202</v>
      </c>
      <c r="C77" s="5">
        <v>83000</v>
      </c>
    </row>
    <row r="78" spans="1:3" x14ac:dyDescent="0.25">
      <c r="A78">
        <v>3811</v>
      </c>
      <c r="B78" t="s">
        <v>203</v>
      </c>
      <c r="C78" s="5">
        <v>15000</v>
      </c>
    </row>
    <row r="79" spans="1:3" x14ac:dyDescent="0.25">
      <c r="A79">
        <v>3821</v>
      </c>
      <c r="B79" t="s">
        <v>204</v>
      </c>
      <c r="C79" s="5">
        <v>2520000</v>
      </c>
    </row>
    <row r="80" spans="1:3" x14ac:dyDescent="0.25">
      <c r="A80">
        <v>3911</v>
      </c>
      <c r="B80" t="s">
        <v>205</v>
      </c>
      <c r="C80" s="5">
        <v>750000</v>
      </c>
    </row>
    <row r="81" spans="1:3" x14ac:dyDescent="0.25">
      <c r="A81">
        <v>3922</v>
      </c>
      <c r="B81" t="s">
        <v>206</v>
      </c>
      <c r="C81" s="5">
        <v>6950000</v>
      </c>
    </row>
    <row r="82" spans="1:3" x14ac:dyDescent="0.25">
      <c r="A82">
        <v>3941</v>
      </c>
      <c r="B82" t="s">
        <v>207</v>
      </c>
      <c r="C82" s="5">
        <v>10000000</v>
      </c>
    </row>
    <row r="83" spans="1:3" x14ac:dyDescent="0.25">
      <c r="A83">
        <v>3942</v>
      </c>
      <c r="B83" t="s">
        <v>208</v>
      </c>
      <c r="C83" s="5">
        <v>300000</v>
      </c>
    </row>
    <row r="84" spans="1:3" x14ac:dyDescent="0.25">
      <c r="A84">
        <v>3951</v>
      </c>
      <c r="B84" t="s">
        <v>209</v>
      </c>
      <c r="C84" s="5">
        <v>300000</v>
      </c>
    </row>
    <row r="85" spans="1:3" x14ac:dyDescent="0.25">
      <c r="A85">
        <v>3962</v>
      </c>
      <c r="B85" t="s">
        <v>210</v>
      </c>
      <c r="C85" s="5">
        <v>140000</v>
      </c>
    </row>
    <row r="86" spans="1:3" x14ac:dyDescent="0.25">
      <c r="A86">
        <v>4211</v>
      </c>
      <c r="B86" t="s">
        <v>211</v>
      </c>
      <c r="C86" s="5">
        <v>124102027.64</v>
      </c>
    </row>
    <row r="87" spans="1:3" x14ac:dyDescent="0.25">
      <c r="A87">
        <v>4251</v>
      </c>
      <c r="B87" t="s">
        <v>233</v>
      </c>
      <c r="C87" s="5">
        <v>3000000</v>
      </c>
    </row>
    <row r="88" spans="1:3" x14ac:dyDescent="0.25">
      <c r="A88">
        <v>4311</v>
      </c>
      <c r="B88" t="s">
        <v>234</v>
      </c>
      <c r="C88" s="5">
        <v>2500000</v>
      </c>
    </row>
    <row r="89" spans="1:3" x14ac:dyDescent="0.25">
      <c r="A89">
        <v>4411</v>
      </c>
      <c r="B89" t="s">
        <v>239</v>
      </c>
      <c r="C89" s="5">
        <v>64000000</v>
      </c>
    </row>
    <row r="90" spans="1:3" x14ac:dyDescent="0.25">
      <c r="A90">
        <v>4431</v>
      </c>
      <c r="B90" t="s">
        <v>243</v>
      </c>
      <c r="C90" s="5">
        <v>3800000</v>
      </c>
    </row>
    <row r="91" spans="1:3" x14ac:dyDescent="0.25">
      <c r="A91">
        <v>4451</v>
      </c>
      <c r="B91" t="s">
        <v>245</v>
      </c>
      <c r="C91" s="5">
        <v>1000000</v>
      </c>
    </row>
    <row r="92" spans="1:3" x14ac:dyDescent="0.25">
      <c r="A92">
        <v>5121</v>
      </c>
      <c r="B92" t="s">
        <v>246</v>
      </c>
      <c r="C92" s="5">
        <v>20000</v>
      </c>
    </row>
    <row r="93" spans="1:3" x14ac:dyDescent="0.25">
      <c r="A93">
        <v>5311</v>
      </c>
      <c r="B93" t="s">
        <v>247</v>
      </c>
      <c r="C93" s="5">
        <v>50000</v>
      </c>
    </row>
    <row r="94" spans="1:3" x14ac:dyDescent="0.25">
      <c r="A94">
        <v>5651</v>
      </c>
      <c r="B94" t="s">
        <v>248</v>
      </c>
      <c r="C94" s="5">
        <v>200000</v>
      </c>
    </row>
    <row r="95" spans="1:3" x14ac:dyDescent="0.25">
      <c r="A95">
        <v>5691</v>
      </c>
      <c r="B95" t="s">
        <v>249</v>
      </c>
      <c r="C95" s="5">
        <v>34170597.989999801</v>
      </c>
    </row>
    <row r="96" spans="1:3" x14ac:dyDescent="0.25">
      <c r="A96">
        <v>5811</v>
      </c>
      <c r="B96" t="s">
        <v>250</v>
      </c>
      <c r="C96" s="5">
        <v>46800000</v>
      </c>
    </row>
    <row r="97" spans="1:3" x14ac:dyDescent="0.25">
      <c r="A97">
        <v>5911</v>
      </c>
      <c r="B97" t="s">
        <v>251</v>
      </c>
      <c r="C97" s="5">
        <v>14800000.000000248</v>
      </c>
    </row>
    <row r="98" spans="1:3" x14ac:dyDescent="0.25">
      <c r="A98">
        <v>5971</v>
      </c>
      <c r="B98" t="s">
        <v>252</v>
      </c>
      <c r="C98" s="5">
        <v>1500000</v>
      </c>
    </row>
    <row r="99" spans="1:3" x14ac:dyDescent="0.25">
      <c r="A99">
        <v>6121</v>
      </c>
      <c r="B99" t="s">
        <v>253</v>
      </c>
      <c r="C99" s="5">
        <v>60000000</v>
      </c>
    </row>
    <row r="100" spans="1:3" x14ac:dyDescent="0.25">
      <c r="A100">
        <v>6131</v>
      </c>
      <c r="B100" t="s">
        <v>254</v>
      </c>
      <c r="C100" s="5">
        <v>48707951</v>
      </c>
    </row>
    <row r="101" spans="1:3" x14ac:dyDescent="0.25">
      <c r="A101">
        <v>6151</v>
      </c>
      <c r="B101" t="s">
        <v>255</v>
      </c>
      <c r="C101" s="5">
        <v>1292049</v>
      </c>
    </row>
    <row r="102" spans="1:3" x14ac:dyDescent="0.25">
      <c r="A102">
        <v>6321</v>
      </c>
      <c r="B102" t="s">
        <v>256</v>
      </c>
      <c r="C102" s="5">
        <v>96000000</v>
      </c>
    </row>
    <row r="103" spans="1:3" x14ac:dyDescent="0.25">
      <c r="A103">
        <v>9111</v>
      </c>
      <c r="B103" t="s">
        <v>257</v>
      </c>
      <c r="C103" s="5">
        <v>29861444.02</v>
      </c>
    </row>
    <row r="104" spans="1:3" x14ac:dyDescent="0.25">
      <c r="A104">
        <v>9211</v>
      </c>
      <c r="B104" t="s">
        <v>258</v>
      </c>
      <c r="C104" s="5">
        <v>20000000</v>
      </c>
    </row>
    <row r="105" spans="1:3" x14ac:dyDescent="0.25">
      <c r="A105" s="16" t="s">
        <v>260</v>
      </c>
      <c r="B105" s="16"/>
      <c r="C105" s="27">
        <v>2630315339.0000005</v>
      </c>
    </row>
  </sheetData>
  <pageMargins left="0.70866141732283472" right="0.70866141732283472" top="0.74803149606299213" bottom="0.74803149606299213" header="0.31496062992125984" footer="0.31496062992125984"/>
  <pageSetup scale="66" fitToHeight="0" orientation="portrait" r:id="rId2"/>
  <headerFooter>
    <oddHeader>&amp;C&amp;"-,Negrita"MUNICIPIO DE TLAJOMULCO DE ZÚÑIGA, JALISCO
PRESUPUESTO 2021
CLASIFICACIÓN POR OBJETO DEL GASTO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3:B72"/>
  <sheetViews>
    <sheetView view="pageLayout" zoomScaleNormal="100" workbookViewId="0">
      <selection activeCell="E10" sqref="E10"/>
    </sheetView>
  </sheetViews>
  <sheetFormatPr baseColWidth="10" defaultRowHeight="15" x14ac:dyDescent="0.25"/>
  <cols>
    <col min="1" max="1" width="108.7109375" bestFit="1" customWidth="1"/>
    <col min="2" max="2" width="16.7109375" style="5" bestFit="1" customWidth="1"/>
  </cols>
  <sheetData>
    <row r="3" spans="1:2" x14ac:dyDescent="0.25">
      <c r="A3" s="17" t="s">
        <v>454</v>
      </c>
      <c r="B3" s="26" t="s">
        <v>432</v>
      </c>
    </row>
    <row r="4" spans="1:2" x14ac:dyDescent="0.25">
      <c r="A4" s="7" t="s">
        <v>46</v>
      </c>
      <c r="B4" s="5">
        <v>235325000</v>
      </c>
    </row>
    <row r="5" spans="1:2" x14ac:dyDescent="0.25">
      <c r="A5" s="14" t="s">
        <v>47</v>
      </c>
      <c r="B5" s="5">
        <v>275000</v>
      </c>
    </row>
    <row r="6" spans="1:2" x14ac:dyDescent="0.25">
      <c r="A6" s="14" t="s">
        <v>132</v>
      </c>
      <c r="B6" s="5">
        <v>1020000</v>
      </c>
    </row>
    <row r="7" spans="1:2" x14ac:dyDescent="0.25">
      <c r="A7" s="14" t="s">
        <v>148</v>
      </c>
      <c r="B7" s="5">
        <v>1500000</v>
      </c>
    </row>
    <row r="8" spans="1:2" x14ac:dyDescent="0.25">
      <c r="A8" s="14" t="s">
        <v>140</v>
      </c>
      <c r="B8" s="5">
        <v>100000000</v>
      </c>
    </row>
    <row r="9" spans="1:2" x14ac:dyDescent="0.25">
      <c r="A9" s="14" t="s">
        <v>121</v>
      </c>
      <c r="B9" s="5">
        <v>80000</v>
      </c>
    </row>
    <row r="10" spans="1:2" x14ac:dyDescent="0.25">
      <c r="A10" s="14" t="s">
        <v>111</v>
      </c>
      <c r="B10" s="5">
        <v>14000000</v>
      </c>
    </row>
    <row r="11" spans="1:2" x14ac:dyDescent="0.25">
      <c r="A11" s="14" t="s">
        <v>114</v>
      </c>
      <c r="B11" s="5">
        <v>7000000</v>
      </c>
    </row>
    <row r="12" spans="1:2" x14ac:dyDescent="0.25">
      <c r="A12" s="14" t="s">
        <v>117</v>
      </c>
      <c r="B12" s="5">
        <v>75000000</v>
      </c>
    </row>
    <row r="13" spans="1:2" x14ac:dyDescent="0.25">
      <c r="A13" s="14" t="s">
        <v>115</v>
      </c>
      <c r="B13" s="5">
        <v>4300000</v>
      </c>
    </row>
    <row r="14" spans="1:2" x14ac:dyDescent="0.25">
      <c r="A14" s="14" t="s">
        <v>166</v>
      </c>
      <c r="B14" s="5">
        <v>10000000</v>
      </c>
    </row>
    <row r="15" spans="1:2" x14ac:dyDescent="0.25">
      <c r="A15" s="14" t="s">
        <v>162</v>
      </c>
      <c r="B15" s="5">
        <v>7000000</v>
      </c>
    </row>
    <row r="16" spans="1:2" x14ac:dyDescent="0.25">
      <c r="A16" s="14" t="s">
        <v>144</v>
      </c>
      <c r="B16" s="5">
        <v>100000</v>
      </c>
    </row>
    <row r="17" spans="1:2" x14ac:dyDescent="0.25">
      <c r="A17" s="14" t="s">
        <v>106</v>
      </c>
      <c r="B17" s="5">
        <v>15050000</v>
      </c>
    </row>
    <row r="18" spans="1:2" x14ac:dyDescent="0.25">
      <c r="A18" s="7" t="s">
        <v>82</v>
      </c>
      <c r="B18" s="5">
        <v>104435000</v>
      </c>
    </row>
    <row r="19" spans="1:2" x14ac:dyDescent="0.25">
      <c r="A19" s="14" t="s">
        <v>218</v>
      </c>
      <c r="B19" s="5">
        <v>15000000</v>
      </c>
    </row>
    <row r="20" spans="1:2" x14ac:dyDescent="0.25">
      <c r="A20" s="14" t="s">
        <v>95</v>
      </c>
      <c r="B20" s="5">
        <v>50000</v>
      </c>
    </row>
    <row r="21" spans="1:2" x14ac:dyDescent="0.25">
      <c r="A21" s="14" t="s">
        <v>244</v>
      </c>
      <c r="B21" s="5">
        <v>3800000</v>
      </c>
    </row>
    <row r="22" spans="1:2" x14ac:dyDescent="0.25">
      <c r="A22" s="14" t="s">
        <v>125</v>
      </c>
      <c r="B22" s="5">
        <v>4000000</v>
      </c>
    </row>
    <row r="23" spans="1:2" x14ac:dyDescent="0.25">
      <c r="A23" s="14" t="s">
        <v>240</v>
      </c>
      <c r="B23" s="5">
        <v>3000000</v>
      </c>
    </row>
    <row r="24" spans="1:2" x14ac:dyDescent="0.25">
      <c r="A24" s="14" t="s">
        <v>241</v>
      </c>
      <c r="B24" s="5">
        <v>3000000</v>
      </c>
    </row>
    <row r="25" spans="1:2" x14ac:dyDescent="0.25">
      <c r="A25" s="14" t="s">
        <v>178</v>
      </c>
      <c r="B25" s="5">
        <v>6000000</v>
      </c>
    </row>
    <row r="26" spans="1:2" x14ac:dyDescent="0.25">
      <c r="A26" s="14" t="s">
        <v>242</v>
      </c>
      <c r="B26" s="5">
        <v>20000000</v>
      </c>
    </row>
    <row r="27" spans="1:2" x14ac:dyDescent="0.25">
      <c r="A27" s="14" t="s">
        <v>222</v>
      </c>
      <c r="B27" s="5">
        <v>30000000</v>
      </c>
    </row>
    <row r="28" spans="1:2" x14ac:dyDescent="0.25">
      <c r="A28" s="14" t="s">
        <v>83</v>
      </c>
      <c r="B28" s="5">
        <v>285000</v>
      </c>
    </row>
    <row r="29" spans="1:2" x14ac:dyDescent="0.25">
      <c r="A29" s="14" t="s">
        <v>163</v>
      </c>
      <c r="B29" s="5">
        <v>19300000</v>
      </c>
    </row>
    <row r="30" spans="1:2" x14ac:dyDescent="0.25">
      <c r="A30" s="7" t="s">
        <v>79</v>
      </c>
      <c r="B30" s="5">
        <v>126234283.13</v>
      </c>
    </row>
    <row r="31" spans="1:2" x14ac:dyDescent="0.25">
      <c r="A31" s="14" t="s">
        <v>177</v>
      </c>
      <c r="B31" s="5">
        <v>500000</v>
      </c>
    </row>
    <row r="32" spans="1:2" x14ac:dyDescent="0.25">
      <c r="A32" s="14" t="s">
        <v>86</v>
      </c>
      <c r="B32" s="5">
        <v>1600000</v>
      </c>
    </row>
    <row r="33" spans="1:2" x14ac:dyDescent="0.25">
      <c r="A33" s="14" t="s">
        <v>194</v>
      </c>
      <c r="B33" s="5">
        <v>51844368.479999997</v>
      </c>
    </row>
    <row r="34" spans="1:2" x14ac:dyDescent="0.25">
      <c r="A34" s="14" t="s">
        <v>170</v>
      </c>
      <c r="B34" s="5">
        <v>1000000</v>
      </c>
    </row>
    <row r="35" spans="1:2" x14ac:dyDescent="0.25">
      <c r="A35" s="14" t="s">
        <v>80</v>
      </c>
      <c r="B35" s="5">
        <v>2674000</v>
      </c>
    </row>
    <row r="36" spans="1:2" x14ac:dyDescent="0.25">
      <c r="A36" s="14" t="s">
        <v>231</v>
      </c>
      <c r="B36" s="5">
        <v>5000000</v>
      </c>
    </row>
    <row r="37" spans="1:2" x14ac:dyDescent="0.25">
      <c r="A37" s="14" t="s">
        <v>224</v>
      </c>
      <c r="B37" s="5">
        <v>59615914.649999999</v>
      </c>
    </row>
    <row r="38" spans="1:2" x14ac:dyDescent="0.25">
      <c r="A38" s="14" t="s">
        <v>1016</v>
      </c>
      <c r="B38" s="5">
        <v>4000000</v>
      </c>
    </row>
    <row r="39" spans="1:2" x14ac:dyDescent="0.25">
      <c r="A39" s="7" t="s">
        <v>99</v>
      </c>
      <c r="B39" s="5">
        <v>5780000</v>
      </c>
    </row>
    <row r="40" spans="1:2" x14ac:dyDescent="0.25">
      <c r="A40" s="14" t="s">
        <v>100</v>
      </c>
      <c r="B40" s="5">
        <v>900000</v>
      </c>
    </row>
    <row r="41" spans="1:2" ht="14.45" x14ac:dyDescent="0.3">
      <c r="A41" s="14" t="s">
        <v>238</v>
      </c>
      <c r="B41" s="5">
        <v>400000</v>
      </c>
    </row>
    <row r="42" spans="1:2" x14ac:dyDescent="0.25">
      <c r="A42" s="14" t="s">
        <v>235</v>
      </c>
      <c r="B42" s="5">
        <v>2000000</v>
      </c>
    </row>
    <row r="43" spans="1:2" x14ac:dyDescent="0.25">
      <c r="A43" s="14" t="s">
        <v>165</v>
      </c>
      <c r="B43" s="5">
        <v>2050000</v>
      </c>
    </row>
    <row r="44" spans="1:2" x14ac:dyDescent="0.25">
      <c r="A44" s="14" t="s">
        <v>236</v>
      </c>
      <c r="B44" s="5">
        <v>100000</v>
      </c>
    </row>
    <row r="45" spans="1:2" x14ac:dyDescent="0.25">
      <c r="A45" s="14" t="s">
        <v>129</v>
      </c>
      <c r="B45" s="5">
        <v>330000</v>
      </c>
    </row>
    <row r="46" spans="1:2" x14ac:dyDescent="0.25">
      <c r="A46" s="7" t="s">
        <v>64</v>
      </c>
      <c r="B46" s="5">
        <v>1030000</v>
      </c>
    </row>
    <row r="47" spans="1:2" ht="14.45" x14ac:dyDescent="0.3">
      <c r="A47" s="14" t="s">
        <v>65</v>
      </c>
      <c r="B47" s="5">
        <v>1030000</v>
      </c>
    </row>
    <row r="48" spans="1:2" x14ac:dyDescent="0.25">
      <c r="A48" s="7" t="s">
        <v>58</v>
      </c>
      <c r="B48" s="5">
        <v>113389112.98999999</v>
      </c>
    </row>
    <row r="49" spans="1:2" x14ac:dyDescent="0.25">
      <c r="A49" s="14" t="s">
        <v>59</v>
      </c>
      <c r="B49" s="5">
        <v>1286112.99</v>
      </c>
    </row>
    <row r="50" spans="1:2" x14ac:dyDescent="0.25">
      <c r="A50" s="14" t="s">
        <v>146</v>
      </c>
      <c r="B50" s="5">
        <v>110013000</v>
      </c>
    </row>
    <row r="51" spans="1:2" ht="14.45" x14ac:dyDescent="0.3">
      <c r="A51" s="14" t="s">
        <v>135</v>
      </c>
      <c r="B51" s="5">
        <v>2090000</v>
      </c>
    </row>
    <row r="52" spans="1:2" x14ac:dyDescent="0.25">
      <c r="A52" s="7" t="s">
        <v>18</v>
      </c>
      <c r="B52" s="5">
        <v>1711191942.8800004</v>
      </c>
    </row>
    <row r="53" spans="1:2" x14ac:dyDescent="0.25">
      <c r="A53" s="14" t="s">
        <v>175</v>
      </c>
      <c r="B53" s="5">
        <v>33470597.989999801</v>
      </c>
    </row>
    <row r="54" spans="1:2" ht="14.45" x14ac:dyDescent="0.3">
      <c r="A54" s="14" t="s">
        <v>228</v>
      </c>
      <c r="B54" s="5">
        <v>4000000</v>
      </c>
    </row>
    <row r="55" spans="1:2" x14ac:dyDescent="0.25">
      <c r="A55" s="14" t="s">
        <v>213</v>
      </c>
      <c r="B55" s="5">
        <v>7000000</v>
      </c>
    </row>
    <row r="56" spans="1:2" x14ac:dyDescent="0.25">
      <c r="A56" s="14" t="s">
        <v>49</v>
      </c>
      <c r="B56" s="5">
        <v>157828900.87</v>
      </c>
    </row>
    <row r="57" spans="1:2" x14ac:dyDescent="0.25">
      <c r="A57" s="14" t="s">
        <v>54</v>
      </c>
      <c r="B57" s="5">
        <v>2000000</v>
      </c>
    </row>
    <row r="58" spans="1:2" x14ac:dyDescent="0.25">
      <c r="A58" s="14" t="s">
        <v>89</v>
      </c>
      <c r="B58" s="5">
        <v>7000000</v>
      </c>
    </row>
    <row r="59" spans="1:2" x14ac:dyDescent="0.25">
      <c r="A59" s="14" t="s">
        <v>73</v>
      </c>
      <c r="B59" s="5">
        <v>3500000</v>
      </c>
    </row>
    <row r="60" spans="1:2" x14ac:dyDescent="0.25">
      <c r="A60" s="14" t="s">
        <v>157</v>
      </c>
      <c r="B60" s="5">
        <v>1401000</v>
      </c>
    </row>
    <row r="61" spans="1:2" x14ac:dyDescent="0.25">
      <c r="A61" s="14" t="s">
        <v>153</v>
      </c>
      <c r="B61" s="5">
        <v>200791444.02000001</v>
      </c>
    </row>
    <row r="62" spans="1:2" x14ac:dyDescent="0.25">
      <c r="A62" s="14" t="s">
        <v>19</v>
      </c>
      <c r="B62" s="5">
        <v>1243400000.0000002</v>
      </c>
    </row>
    <row r="63" spans="1:2" x14ac:dyDescent="0.25">
      <c r="A63" s="14" t="s">
        <v>91</v>
      </c>
      <c r="B63" s="5">
        <v>12000000</v>
      </c>
    </row>
    <row r="64" spans="1:2" x14ac:dyDescent="0.25">
      <c r="A64" s="14" t="s">
        <v>120</v>
      </c>
      <c r="B64" s="5">
        <v>18800000.000000246</v>
      </c>
    </row>
    <row r="65" spans="1:2" ht="14.45" x14ac:dyDescent="0.3">
      <c r="A65" s="14" t="s">
        <v>183</v>
      </c>
      <c r="B65" s="5">
        <v>20000000</v>
      </c>
    </row>
    <row r="66" spans="1:2" x14ac:dyDescent="0.25">
      <c r="A66" s="7" t="s">
        <v>69</v>
      </c>
      <c r="B66" s="5">
        <v>319500000</v>
      </c>
    </row>
    <row r="67" spans="1:2" x14ac:dyDescent="0.25">
      <c r="A67" s="14" t="s">
        <v>261</v>
      </c>
      <c r="B67" s="5">
        <v>3000000</v>
      </c>
    </row>
    <row r="68" spans="1:2" ht="14.45" x14ac:dyDescent="0.3">
      <c r="A68" s="14" t="s">
        <v>70</v>
      </c>
      <c r="B68" s="5">
        <v>316500000</v>
      </c>
    </row>
    <row r="69" spans="1:2" x14ac:dyDescent="0.25">
      <c r="A69" s="7" t="s">
        <v>50</v>
      </c>
      <c r="B69" s="5">
        <v>13430000</v>
      </c>
    </row>
    <row r="70" spans="1:2" x14ac:dyDescent="0.25">
      <c r="A70" s="14" t="s">
        <v>38</v>
      </c>
      <c r="B70" s="5">
        <v>60000</v>
      </c>
    </row>
    <row r="71" spans="1:2" x14ac:dyDescent="0.25">
      <c r="A71" s="14" t="s">
        <v>39</v>
      </c>
      <c r="B71" s="5">
        <v>13370000</v>
      </c>
    </row>
    <row r="72" spans="1:2" ht="14.45" x14ac:dyDescent="0.3">
      <c r="A72" s="18" t="s">
        <v>260</v>
      </c>
      <c r="B72" s="27">
        <v>2630315339.0000005</v>
      </c>
    </row>
  </sheetData>
  <pageMargins left="0.70866141732283472" right="0.70866141732283472" top="1.1023622047244095" bottom="0.74803149606299213" header="0.31496062992125984" footer="0.31496062992125984"/>
  <pageSetup scale="71" fitToHeight="0" orientation="portrait" r:id="rId2"/>
  <headerFooter>
    <oddHeader>&amp;C&amp;"-,Negrita"MUNICIPIO DE TLAJOMULCO DE ZÚÑIGA, JALISCO
PRESUPUESTO 2021
CLASIFICACIÓN POR PROGRAMA Y PROYECTO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/>
  <dimension ref="A3:B7"/>
  <sheetViews>
    <sheetView view="pageLayout" zoomScaleNormal="100" workbookViewId="0">
      <selection activeCell="E10" sqref="E10"/>
    </sheetView>
  </sheetViews>
  <sheetFormatPr baseColWidth="10" defaultRowHeight="15" x14ac:dyDescent="0.25"/>
  <cols>
    <col min="1" max="1" width="42.5703125" bestFit="1" customWidth="1"/>
    <col min="2" max="2" width="16.7109375" style="5" bestFit="1" customWidth="1"/>
  </cols>
  <sheetData>
    <row r="3" spans="1:2" x14ac:dyDescent="0.25">
      <c r="A3" s="17" t="s">
        <v>455</v>
      </c>
      <c r="B3" s="26" t="s">
        <v>432</v>
      </c>
    </row>
    <row r="4" spans="1:2" x14ac:dyDescent="0.25">
      <c r="A4" s="7" t="s">
        <v>395</v>
      </c>
      <c r="B4" s="5">
        <v>49861444.019999996</v>
      </c>
    </row>
    <row r="5" spans="1:2" x14ac:dyDescent="0.25">
      <c r="A5" s="7" t="s">
        <v>397</v>
      </c>
      <c r="B5" s="5">
        <v>2276913296.9900007</v>
      </c>
    </row>
    <row r="6" spans="1:2" x14ac:dyDescent="0.25">
      <c r="A6" s="7" t="s">
        <v>396</v>
      </c>
      <c r="B6" s="5">
        <v>303540597.99000007</v>
      </c>
    </row>
    <row r="7" spans="1:2" x14ac:dyDescent="0.25">
      <c r="A7" s="18" t="s">
        <v>260</v>
      </c>
      <c r="B7" s="27">
        <v>2630315339.000001</v>
      </c>
    </row>
  </sheetData>
  <pageMargins left="0.7" right="0.7" top="1.09375" bottom="0.75" header="0.3" footer="0.3"/>
  <pageSetup orientation="portrait" r:id="rId2"/>
  <headerFooter>
    <oddHeader>&amp;C&amp;"-,Negrita"MUNICIPIO DE TLAJOMULCO DE ZÚÑIGA, JALISCO
PRESUPUESTO 2021
CLASIFICACIÓN POR TIPO DE GASTO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B27"/>
  <sheetViews>
    <sheetView view="pageLayout" zoomScaleNormal="100" workbookViewId="0">
      <selection activeCell="E10" sqref="E10"/>
    </sheetView>
  </sheetViews>
  <sheetFormatPr baseColWidth="10" defaultRowHeight="15" x14ac:dyDescent="0.25"/>
  <cols>
    <col min="1" max="1" width="81.7109375" bestFit="1" customWidth="1"/>
    <col min="2" max="2" width="16.42578125" style="5" bestFit="1" customWidth="1"/>
  </cols>
  <sheetData>
    <row r="1" spans="1:2" x14ac:dyDescent="0.25">
      <c r="A1" s="6" t="s">
        <v>11</v>
      </c>
      <c r="B1" s="30">
        <v>4000</v>
      </c>
    </row>
    <row r="3" spans="1:2" x14ac:dyDescent="0.25">
      <c r="A3" s="17" t="s">
        <v>456</v>
      </c>
      <c r="B3" s="26" t="s">
        <v>432</v>
      </c>
    </row>
    <row r="4" spans="1:2" x14ac:dyDescent="0.25">
      <c r="A4" s="7" t="s">
        <v>177</v>
      </c>
      <c r="B4" s="5">
        <v>500000</v>
      </c>
    </row>
    <row r="5" spans="1:2" x14ac:dyDescent="0.25">
      <c r="A5" s="7" t="s">
        <v>218</v>
      </c>
      <c r="B5" s="5">
        <v>15000000</v>
      </c>
    </row>
    <row r="6" spans="1:2" x14ac:dyDescent="0.25">
      <c r="A6" s="7" t="s">
        <v>244</v>
      </c>
      <c r="B6" s="5">
        <v>3800000</v>
      </c>
    </row>
    <row r="7" spans="1:2" x14ac:dyDescent="0.25">
      <c r="A7" s="7" t="s">
        <v>125</v>
      </c>
      <c r="B7" s="5">
        <v>4000000</v>
      </c>
    </row>
    <row r="8" spans="1:2" x14ac:dyDescent="0.25">
      <c r="A8" s="7" t="s">
        <v>240</v>
      </c>
      <c r="B8" s="5">
        <v>3000000</v>
      </c>
    </row>
    <row r="9" spans="1:2" x14ac:dyDescent="0.25">
      <c r="A9" s="7" t="s">
        <v>241</v>
      </c>
      <c r="B9" s="5">
        <v>3000000</v>
      </c>
    </row>
    <row r="10" spans="1:2" x14ac:dyDescent="0.25">
      <c r="A10" s="7" t="s">
        <v>238</v>
      </c>
      <c r="B10" s="5">
        <v>400000</v>
      </c>
    </row>
    <row r="11" spans="1:2" x14ac:dyDescent="0.25">
      <c r="A11" s="7" t="s">
        <v>86</v>
      </c>
      <c r="B11" s="5">
        <v>1500000</v>
      </c>
    </row>
    <row r="12" spans="1:2" x14ac:dyDescent="0.25">
      <c r="A12" s="7" t="s">
        <v>228</v>
      </c>
      <c r="B12" s="5">
        <v>4000000</v>
      </c>
    </row>
    <row r="13" spans="1:2" x14ac:dyDescent="0.25">
      <c r="A13" s="7" t="s">
        <v>213</v>
      </c>
      <c r="B13" s="5">
        <v>7000000</v>
      </c>
    </row>
    <row r="14" spans="1:2" x14ac:dyDescent="0.25">
      <c r="A14" s="7" t="s">
        <v>178</v>
      </c>
      <c r="B14" s="5">
        <v>6000000</v>
      </c>
    </row>
    <row r="15" spans="1:2" x14ac:dyDescent="0.25">
      <c r="A15" s="7" t="s">
        <v>235</v>
      </c>
      <c r="B15" s="5">
        <v>2000000</v>
      </c>
    </row>
    <row r="16" spans="1:2" x14ac:dyDescent="0.25">
      <c r="A16" s="7" t="s">
        <v>39</v>
      </c>
      <c r="B16" s="5">
        <v>3000000</v>
      </c>
    </row>
    <row r="17" spans="1:2" x14ac:dyDescent="0.25">
      <c r="A17" s="7" t="s">
        <v>236</v>
      </c>
      <c r="B17" s="5">
        <v>100000</v>
      </c>
    </row>
    <row r="18" spans="1:2" x14ac:dyDescent="0.25">
      <c r="A18" s="7" t="s">
        <v>59</v>
      </c>
      <c r="B18" s="5">
        <v>1286112.99</v>
      </c>
    </row>
    <row r="19" spans="1:2" x14ac:dyDescent="0.25">
      <c r="A19" s="7" t="s">
        <v>261</v>
      </c>
      <c r="B19" s="5">
        <v>2000000</v>
      </c>
    </row>
    <row r="20" spans="1:2" x14ac:dyDescent="0.25">
      <c r="A20" s="7" t="s">
        <v>242</v>
      </c>
      <c r="B20" s="5">
        <v>20000000</v>
      </c>
    </row>
    <row r="21" spans="1:2" x14ac:dyDescent="0.25">
      <c r="A21" s="7" t="s">
        <v>222</v>
      </c>
      <c r="B21" s="5">
        <v>30000000</v>
      </c>
    </row>
    <row r="22" spans="1:2" x14ac:dyDescent="0.25">
      <c r="A22" s="7" t="s">
        <v>231</v>
      </c>
      <c r="B22" s="5">
        <v>5000000</v>
      </c>
    </row>
    <row r="23" spans="1:2" x14ac:dyDescent="0.25">
      <c r="A23" s="7" t="s">
        <v>153</v>
      </c>
      <c r="B23" s="5">
        <v>5200000</v>
      </c>
    </row>
    <row r="24" spans="1:2" x14ac:dyDescent="0.25">
      <c r="A24" s="7" t="s">
        <v>224</v>
      </c>
      <c r="B24" s="5">
        <v>59615914.649999999</v>
      </c>
    </row>
    <row r="25" spans="1:2" x14ac:dyDescent="0.25">
      <c r="A25" s="7" t="s">
        <v>163</v>
      </c>
      <c r="B25" s="5">
        <v>18000000</v>
      </c>
    </row>
    <row r="26" spans="1:2" x14ac:dyDescent="0.25">
      <c r="A26" s="7" t="s">
        <v>1016</v>
      </c>
      <c r="B26" s="5">
        <v>4000000</v>
      </c>
    </row>
    <row r="27" spans="1:2" ht="14.45" x14ac:dyDescent="0.3">
      <c r="A27" s="18" t="s">
        <v>260</v>
      </c>
      <c r="B27" s="27">
        <v>198402027.64000002</v>
      </c>
    </row>
  </sheetData>
  <pageMargins left="0.70866141732283472" right="0.70866141732283472" top="1.2204724409448819" bottom="0.74803149606299213" header="0.31496062992125984" footer="0.31496062992125984"/>
  <pageSetup scale="91" fitToHeight="0" orientation="portrait" r:id="rId2"/>
  <headerFooter>
    <oddHeader>&amp;C&amp;"-,Negrita"MUNICIPIO DE TLAJOMULCO DE ZÚÑIGA, JALISCO
PRESUPUESTO 2021
SUBSIDIOS Y APOYOS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:N26"/>
  <sheetViews>
    <sheetView zoomScaleNormal="100" workbookViewId="0">
      <selection activeCell="E10" sqref="E10"/>
    </sheetView>
  </sheetViews>
  <sheetFormatPr baseColWidth="10" defaultColWidth="11.42578125" defaultRowHeight="15" x14ac:dyDescent="0.25"/>
  <cols>
    <col min="1" max="1" width="75.5703125" customWidth="1"/>
    <col min="2" max="2" width="18.28515625" customWidth="1"/>
    <col min="3" max="3" width="17" bestFit="1" customWidth="1"/>
    <col min="4" max="4" width="15.28515625" bestFit="1" customWidth="1"/>
    <col min="5" max="5" width="15.42578125" bestFit="1" customWidth="1"/>
    <col min="6" max="8" width="15.28515625" bestFit="1" customWidth="1"/>
  </cols>
  <sheetData>
    <row r="1" spans="1:14" x14ac:dyDescent="0.25">
      <c r="A1" s="130" t="s">
        <v>955</v>
      </c>
      <c r="B1" s="131"/>
      <c r="C1" s="131"/>
      <c r="D1" s="131"/>
      <c r="E1" s="131"/>
      <c r="F1" s="131"/>
      <c r="G1" s="131"/>
      <c r="H1" s="108"/>
      <c r="I1" s="108"/>
      <c r="J1" s="108"/>
      <c r="K1" s="108"/>
      <c r="L1" s="108"/>
      <c r="M1" s="108"/>
      <c r="N1" s="109"/>
    </row>
    <row r="2" spans="1:14" x14ac:dyDescent="0.25">
      <c r="A2" s="130" t="s">
        <v>956</v>
      </c>
      <c r="B2" s="131"/>
      <c r="C2" s="131"/>
      <c r="D2" s="131"/>
      <c r="E2" s="131"/>
      <c r="F2" s="131"/>
      <c r="G2" s="131"/>
      <c r="H2" s="108"/>
      <c r="I2" s="108"/>
      <c r="J2" s="108"/>
      <c r="K2" s="108"/>
      <c r="L2" s="108"/>
      <c r="M2" s="108"/>
      <c r="N2" s="109"/>
    </row>
    <row r="3" spans="1:14" ht="54.75" customHeight="1" x14ac:dyDescent="0.25">
      <c r="A3" s="80"/>
      <c r="B3" s="80" t="s">
        <v>935</v>
      </c>
      <c r="C3" s="80" t="s">
        <v>936</v>
      </c>
      <c r="D3" s="80" t="s">
        <v>937</v>
      </c>
      <c r="E3" s="80" t="s">
        <v>938</v>
      </c>
      <c r="F3" s="80" t="s">
        <v>939</v>
      </c>
      <c r="G3" s="80" t="s">
        <v>940</v>
      </c>
      <c r="H3" s="80" t="s">
        <v>1014</v>
      </c>
    </row>
    <row r="4" spans="1:14" x14ac:dyDescent="0.25">
      <c r="A4" s="81" t="s">
        <v>941</v>
      </c>
      <c r="B4" s="82"/>
      <c r="C4" s="82"/>
      <c r="D4" s="82"/>
      <c r="E4" s="82"/>
      <c r="F4" s="82"/>
      <c r="G4" s="83"/>
      <c r="H4" s="83"/>
    </row>
    <row r="5" spans="1:14" x14ac:dyDescent="0.25">
      <c r="A5" s="84" t="s">
        <v>942</v>
      </c>
      <c r="B5" s="85">
        <v>954523643.2899996</v>
      </c>
      <c r="C5" s="86">
        <v>1136785658.6099997</v>
      </c>
      <c r="D5" s="86">
        <v>817329107.35000002</v>
      </c>
      <c r="E5" s="86">
        <v>1242000000</v>
      </c>
      <c r="F5" s="87">
        <f t="shared" ref="F5:H13" si="0">(E5*0.05)+E5</f>
        <v>1304100000</v>
      </c>
      <c r="G5" s="87">
        <f t="shared" si="0"/>
        <v>1369305000</v>
      </c>
      <c r="H5" s="87">
        <f t="shared" si="0"/>
        <v>1437770250</v>
      </c>
    </row>
    <row r="6" spans="1:14" x14ac:dyDescent="0.25">
      <c r="A6" s="84" t="s">
        <v>943</v>
      </c>
      <c r="B6" s="85">
        <v>98126006.870000005</v>
      </c>
      <c r="C6" s="86">
        <v>100548239.83000001</v>
      </c>
      <c r="D6" s="86">
        <v>46639698.260000005</v>
      </c>
      <c r="E6" s="86">
        <v>90604000</v>
      </c>
      <c r="F6" s="87">
        <f t="shared" si="0"/>
        <v>95134200</v>
      </c>
      <c r="G6" s="87">
        <f t="shared" si="0"/>
        <v>99890910</v>
      </c>
      <c r="H6" s="87">
        <f t="shared" si="0"/>
        <v>104885455.5</v>
      </c>
    </row>
    <row r="7" spans="1:14" x14ac:dyDescent="0.25">
      <c r="A7" s="84" t="s">
        <v>944</v>
      </c>
      <c r="B7" s="85">
        <v>537694458.82000041</v>
      </c>
      <c r="C7" s="86">
        <v>576744290.76999998</v>
      </c>
      <c r="D7" s="86">
        <v>314989385.00000006</v>
      </c>
      <c r="E7" s="86">
        <v>511807269.35000002</v>
      </c>
      <c r="F7" s="87">
        <f t="shared" si="0"/>
        <v>537397632.8175</v>
      </c>
      <c r="G7" s="87">
        <f t="shared" si="0"/>
        <v>564267514.45837498</v>
      </c>
      <c r="H7" s="87">
        <f t="shared" si="0"/>
        <v>592480890.18129373</v>
      </c>
    </row>
    <row r="8" spans="1:14" x14ac:dyDescent="0.25">
      <c r="A8" s="84" t="s">
        <v>945</v>
      </c>
      <c r="B8" s="85">
        <v>195939954.91999999</v>
      </c>
      <c r="C8" s="86">
        <v>241058613.21000001</v>
      </c>
      <c r="D8" s="86">
        <v>150101522.69999999</v>
      </c>
      <c r="E8" s="86">
        <v>198402027.63999999</v>
      </c>
      <c r="F8" s="87">
        <f t="shared" si="0"/>
        <v>208322129.02199998</v>
      </c>
      <c r="G8" s="87">
        <f t="shared" si="0"/>
        <v>218738235.47309998</v>
      </c>
      <c r="H8" s="87">
        <f t="shared" si="0"/>
        <v>229675147.24675497</v>
      </c>
    </row>
    <row r="9" spans="1:14" x14ac:dyDescent="0.25">
      <c r="A9" s="88" t="s">
        <v>946</v>
      </c>
      <c r="B9" s="85">
        <v>48748909.529999994</v>
      </c>
      <c r="C9" s="86">
        <v>46747050.480000012</v>
      </c>
      <c r="D9" s="86">
        <v>15971189.960000001</v>
      </c>
      <c r="E9" s="86">
        <v>59119854.009999998</v>
      </c>
      <c r="F9" s="87">
        <f t="shared" si="0"/>
        <v>62075846.710500002</v>
      </c>
      <c r="G9" s="87">
        <f t="shared" si="0"/>
        <v>65179639.046025001</v>
      </c>
      <c r="H9" s="87">
        <f t="shared" si="0"/>
        <v>68438620.998326257</v>
      </c>
    </row>
    <row r="10" spans="1:14" x14ac:dyDescent="0.25">
      <c r="A10" s="88" t="s">
        <v>947</v>
      </c>
      <c r="B10" s="85">
        <v>222415822.25000003</v>
      </c>
      <c r="C10" s="86">
        <v>162757338.63</v>
      </c>
      <c r="D10" s="86">
        <v>58102029.700000003</v>
      </c>
      <c r="E10" s="86">
        <v>96000000</v>
      </c>
      <c r="F10" s="87">
        <f t="shared" si="0"/>
        <v>100800000</v>
      </c>
      <c r="G10" s="87">
        <f t="shared" si="0"/>
        <v>105840000</v>
      </c>
      <c r="H10" s="87">
        <f t="shared" si="0"/>
        <v>111132000</v>
      </c>
    </row>
    <row r="11" spans="1:14" x14ac:dyDescent="0.25">
      <c r="A11" s="88" t="s">
        <v>948</v>
      </c>
      <c r="B11" s="89">
        <v>0</v>
      </c>
      <c r="C11" s="86">
        <v>0</v>
      </c>
      <c r="D11" s="90">
        <v>0</v>
      </c>
      <c r="E11" s="91">
        <v>0</v>
      </c>
      <c r="F11" s="91">
        <v>0</v>
      </c>
      <c r="G11" s="91">
        <v>0</v>
      </c>
      <c r="H11" s="87">
        <f t="shared" si="0"/>
        <v>0</v>
      </c>
    </row>
    <row r="12" spans="1:14" x14ac:dyDescent="0.25">
      <c r="A12" s="88" t="s">
        <v>949</v>
      </c>
      <c r="B12" s="89">
        <v>0</v>
      </c>
      <c r="C12" s="86">
        <v>0</v>
      </c>
      <c r="D12" s="90">
        <v>0</v>
      </c>
      <c r="E12" s="91">
        <v>0</v>
      </c>
      <c r="F12" s="91">
        <v>0</v>
      </c>
      <c r="G12" s="91">
        <v>0</v>
      </c>
      <c r="H12" s="87">
        <f t="shared" si="0"/>
        <v>0</v>
      </c>
    </row>
    <row r="13" spans="1:14" x14ac:dyDescent="0.25">
      <c r="A13" s="88" t="s">
        <v>950</v>
      </c>
      <c r="B13" s="89">
        <v>0</v>
      </c>
      <c r="C13" s="86">
        <v>0</v>
      </c>
      <c r="D13" s="90">
        <v>0</v>
      </c>
      <c r="E13" s="91">
        <v>0</v>
      </c>
      <c r="F13" s="91">
        <v>0</v>
      </c>
      <c r="G13" s="91">
        <v>0</v>
      </c>
      <c r="H13" s="87">
        <f t="shared" si="0"/>
        <v>0</v>
      </c>
    </row>
    <row r="14" spans="1:14" x14ac:dyDescent="0.25">
      <c r="A14" s="92" t="s">
        <v>951</v>
      </c>
      <c r="B14" s="93">
        <f t="shared" ref="B14:G14" si="1">+SUM(B5:B13)</f>
        <v>2057448795.6800001</v>
      </c>
      <c r="C14" s="93">
        <f t="shared" si="1"/>
        <v>2264641191.5299997</v>
      </c>
      <c r="D14" s="94">
        <f t="shared" si="1"/>
        <v>1403132932.9700003</v>
      </c>
      <c r="E14" s="94">
        <f t="shared" si="1"/>
        <v>2197933151</v>
      </c>
      <c r="F14" s="94">
        <f t="shared" si="1"/>
        <v>2307829808.5500002</v>
      </c>
      <c r="G14" s="94">
        <f t="shared" si="1"/>
        <v>2423221298.9775</v>
      </c>
      <c r="H14" s="94">
        <f>SUM(H5:H13)</f>
        <v>2544382363.9263749</v>
      </c>
    </row>
    <row r="15" spans="1:14" x14ac:dyDescent="0.25">
      <c r="A15" s="81" t="s">
        <v>952</v>
      </c>
      <c r="B15" s="82"/>
      <c r="C15" s="82"/>
      <c r="D15" s="82"/>
      <c r="E15" s="82"/>
      <c r="F15" s="82"/>
      <c r="G15" s="83"/>
      <c r="H15" s="83"/>
    </row>
    <row r="16" spans="1:14" x14ac:dyDescent="0.25">
      <c r="A16" s="84" t="s">
        <v>942</v>
      </c>
      <c r="B16" s="85">
        <v>5490305.7199999988</v>
      </c>
      <c r="C16" s="86">
        <v>11923741.34</v>
      </c>
      <c r="D16" s="95">
        <v>13689180.51</v>
      </c>
      <c r="E16" s="96">
        <v>0</v>
      </c>
      <c r="F16" s="96">
        <f>(E16*0.05)+E16</f>
        <v>0</v>
      </c>
      <c r="G16" s="96">
        <f>(F16*0.05)+F16</f>
        <v>0</v>
      </c>
      <c r="H16" s="118">
        <f>(G16*0.05)+G16</f>
        <v>0</v>
      </c>
    </row>
    <row r="17" spans="1:8" x14ac:dyDescent="0.25">
      <c r="A17" s="84" t="s">
        <v>943</v>
      </c>
      <c r="B17" s="85">
        <v>26949371.27</v>
      </c>
      <c r="C17" s="86">
        <v>52002642.090000004</v>
      </c>
      <c r="D17" s="95">
        <v>33043162.43</v>
      </c>
      <c r="E17" s="86">
        <v>36500000</v>
      </c>
      <c r="F17" s="97">
        <f>(E17*0.05)+E17</f>
        <v>38325000</v>
      </c>
      <c r="G17" s="97">
        <f>(F17*0.05)+F17</f>
        <v>40241250</v>
      </c>
      <c r="H17" s="118">
        <f t="shared" ref="H17:H24" si="2">(G17*0.05)+G17</f>
        <v>42253312.5</v>
      </c>
    </row>
    <row r="18" spans="1:8" x14ac:dyDescent="0.25">
      <c r="A18" s="84" t="s">
        <v>944</v>
      </c>
      <c r="B18" s="85">
        <v>222340135.88000005</v>
      </c>
      <c r="C18" s="86">
        <v>202836836.61000001</v>
      </c>
      <c r="D18" s="95">
        <v>155893255.34</v>
      </c>
      <c r="E18" s="86">
        <v>197600000</v>
      </c>
      <c r="F18" s="97">
        <f t="shared" ref="F18:G24" si="3">(E18*0.05)+E18</f>
        <v>207480000</v>
      </c>
      <c r="G18" s="97">
        <f t="shared" si="3"/>
        <v>217854000</v>
      </c>
      <c r="H18" s="118">
        <f t="shared" si="2"/>
        <v>228746700</v>
      </c>
    </row>
    <row r="19" spans="1:8" x14ac:dyDescent="0.25">
      <c r="A19" s="84" t="s">
        <v>945</v>
      </c>
      <c r="B19" s="89">
        <v>3674000</v>
      </c>
      <c r="C19" s="86">
        <v>750000</v>
      </c>
      <c r="D19" s="95">
        <v>1981507.04</v>
      </c>
      <c r="E19" s="32"/>
      <c r="F19" s="97">
        <f t="shared" si="3"/>
        <v>0</v>
      </c>
      <c r="G19" s="97">
        <f t="shared" si="3"/>
        <v>0</v>
      </c>
      <c r="H19" s="118">
        <f t="shared" si="2"/>
        <v>0</v>
      </c>
    </row>
    <row r="20" spans="1:8" x14ac:dyDescent="0.25">
      <c r="A20" s="88" t="s">
        <v>946</v>
      </c>
      <c r="B20" s="85">
        <v>73036018.010000005</v>
      </c>
      <c r="C20" s="86">
        <v>53622907.359999999</v>
      </c>
      <c r="D20" s="95">
        <v>29067971.59</v>
      </c>
      <c r="E20" s="86">
        <v>38420743.980000049</v>
      </c>
      <c r="F20" s="97">
        <f t="shared" si="3"/>
        <v>40341781.17900005</v>
      </c>
      <c r="G20" s="97">
        <f t="shared" si="3"/>
        <v>42358870.237950049</v>
      </c>
      <c r="H20" s="118">
        <f t="shared" si="2"/>
        <v>44476813.749847554</v>
      </c>
    </row>
    <row r="21" spans="1:8" x14ac:dyDescent="0.25">
      <c r="A21" s="88" t="s">
        <v>947</v>
      </c>
      <c r="B21" s="85">
        <v>398095345.27000016</v>
      </c>
      <c r="C21" s="86">
        <v>150050566.34</v>
      </c>
      <c r="D21" s="95">
        <v>164048922.47</v>
      </c>
      <c r="E21" s="86">
        <v>110000000</v>
      </c>
      <c r="F21" s="97">
        <f t="shared" si="3"/>
        <v>115500000</v>
      </c>
      <c r="G21" s="97">
        <f t="shared" si="3"/>
        <v>121275000</v>
      </c>
      <c r="H21" s="118">
        <f t="shared" si="2"/>
        <v>127338750</v>
      </c>
    </row>
    <row r="22" spans="1:8" x14ac:dyDescent="0.25">
      <c r="A22" s="88" t="s">
        <v>948</v>
      </c>
      <c r="B22" s="89">
        <v>0</v>
      </c>
      <c r="C22" s="86">
        <v>0</v>
      </c>
      <c r="D22" s="98">
        <v>0</v>
      </c>
      <c r="E22" s="89">
        <v>0</v>
      </c>
      <c r="F22" s="96">
        <f t="shared" si="3"/>
        <v>0</v>
      </c>
      <c r="G22" s="96">
        <f t="shared" si="3"/>
        <v>0</v>
      </c>
      <c r="H22" s="118">
        <f t="shared" si="2"/>
        <v>0</v>
      </c>
    </row>
    <row r="23" spans="1:8" x14ac:dyDescent="0.25">
      <c r="A23" s="88" t="s">
        <v>949</v>
      </c>
      <c r="B23" s="89">
        <v>0</v>
      </c>
      <c r="C23" s="86">
        <v>0</v>
      </c>
      <c r="D23" s="99">
        <v>0</v>
      </c>
      <c r="E23" s="96">
        <v>0</v>
      </c>
      <c r="F23" s="96">
        <f t="shared" si="3"/>
        <v>0</v>
      </c>
      <c r="G23" s="96">
        <f t="shared" si="3"/>
        <v>0</v>
      </c>
      <c r="H23" s="118">
        <f t="shared" si="2"/>
        <v>0</v>
      </c>
    </row>
    <row r="24" spans="1:8" x14ac:dyDescent="0.25">
      <c r="A24" s="88" t="s">
        <v>950</v>
      </c>
      <c r="B24" s="85">
        <v>30327650.84</v>
      </c>
      <c r="C24" s="86">
        <v>32178521.399999999</v>
      </c>
      <c r="D24" s="95">
        <v>34623218.350000001</v>
      </c>
      <c r="E24" s="86">
        <v>49861444.019999996</v>
      </c>
      <c r="F24" s="97">
        <f t="shared" si="3"/>
        <v>52354516.220999993</v>
      </c>
      <c r="G24" s="97">
        <f t="shared" si="3"/>
        <v>54972242.032049991</v>
      </c>
      <c r="H24" s="118">
        <f t="shared" si="2"/>
        <v>57720854.133652493</v>
      </c>
    </row>
    <row r="25" spans="1:8" x14ac:dyDescent="0.25">
      <c r="A25" s="92" t="s">
        <v>953</v>
      </c>
      <c r="B25" s="93">
        <f t="shared" ref="B25:G25" si="4">+SUM(B16:B24)</f>
        <v>759912826.99000025</v>
      </c>
      <c r="C25" s="93">
        <f t="shared" si="4"/>
        <v>503365215.13999999</v>
      </c>
      <c r="D25" s="94">
        <f t="shared" si="4"/>
        <v>432347217.73000002</v>
      </c>
      <c r="E25" s="94">
        <f t="shared" si="4"/>
        <v>432382188</v>
      </c>
      <c r="F25" s="94">
        <f t="shared" si="4"/>
        <v>454001297.40000004</v>
      </c>
      <c r="G25" s="94">
        <f t="shared" si="4"/>
        <v>476701362.27000004</v>
      </c>
      <c r="H25" s="86">
        <f>SUM(H16:H24)</f>
        <v>500536430.38350004</v>
      </c>
    </row>
    <row r="26" spans="1:8" x14ac:dyDescent="0.25">
      <c r="A26" s="100" t="s">
        <v>954</v>
      </c>
      <c r="B26" s="101">
        <f t="shared" ref="B26:G26" si="5">+B25+B14</f>
        <v>2817361622.6700001</v>
      </c>
      <c r="C26" s="101">
        <f t="shared" si="5"/>
        <v>2768006406.6699996</v>
      </c>
      <c r="D26" s="102">
        <f t="shared" si="5"/>
        <v>1835480150.7000003</v>
      </c>
      <c r="E26" s="102">
        <f t="shared" si="5"/>
        <v>2630315339</v>
      </c>
      <c r="F26" s="102">
        <f t="shared" si="5"/>
        <v>2761831105.9500003</v>
      </c>
      <c r="G26" s="102">
        <f t="shared" si="5"/>
        <v>2899922661.2474999</v>
      </c>
      <c r="H26" s="119">
        <f>+H14+H25</f>
        <v>3044918794.309875</v>
      </c>
    </row>
  </sheetData>
  <mergeCells count="2">
    <mergeCell ref="A1:G1"/>
    <mergeCell ref="A2:G2"/>
  </mergeCells>
  <pageMargins left="0.70866141732283472" right="0.70866141732283472" top="0.74803149606299213" bottom="0.74803149606299213" header="0.31496062992125984" footer="0.31496062992125984"/>
  <pageSetup scale="65" fitToHeight="0" orientation="landscape" r:id="rId1"/>
  <headerFooter>
    <oddHeader>&amp;C&amp;"-,Negrita"MUNICIPIO DE TLAJOMULCO DE ZÚÑIGA, JALISCO
PRESUPUESTO 2020
LDF EGRESOS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9"/>
  <sheetViews>
    <sheetView topLeftCell="A10" workbookViewId="0">
      <selection activeCell="E10" sqref="E10"/>
    </sheetView>
  </sheetViews>
  <sheetFormatPr baseColWidth="10" defaultRowHeight="15" x14ac:dyDescent="0.25"/>
  <cols>
    <col min="1" max="1" width="3.5703125" customWidth="1"/>
    <col min="4" max="4" width="32.85546875" customWidth="1"/>
    <col min="5" max="6" width="15.28515625" bestFit="1" customWidth="1"/>
    <col min="7" max="7" width="18.42578125" customWidth="1"/>
    <col min="8" max="11" width="15.28515625" bestFit="1" customWidth="1"/>
    <col min="13" max="13" width="12.7109375" bestFit="1" customWidth="1"/>
  </cols>
  <sheetData>
    <row r="1" spans="1:13" ht="28.5" customHeight="1" thickBot="1" x14ac:dyDescent="0.3">
      <c r="A1" s="135" t="s">
        <v>1006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</row>
    <row r="2" spans="1:13" ht="27.75" customHeight="1" x14ac:dyDescent="0.25">
      <c r="A2" s="137" t="s">
        <v>457</v>
      </c>
      <c r="B2" s="138"/>
      <c r="C2" s="138"/>
      <c r="D2" s="139"/>
      <c r="E2" s="143" t="s">
        <v>1007</v>
      </c>
      <c r="F2" s="143" t="s">
        <v>1008</v>
      </c>
      <c r="G2" s="143" t="s">
        <v>1009</v>
      </c>
      <c r="H2" s="143" t="s">
        <v>1010</v>
      </c>
      <c r="I2" s="143" t="s">
        <v>1011</v>
      </c>
      <c r="J2" s="143" t="s">
        <v>1012</v>
      </c>
      <c r="K2" s="143" t="s">
        <v>1013</v>
      </c>
    </row>
    <row r="3" spans="1:13" ht="20.25" customHeight="1" x14ac:dyDescent="0.25">
      <c r="A3" s="140"/>
      <c r="B3" s="141"/>
      <c r="C3" s="141"/>
      <c r="D3" s="142"/>
      <c r="E3" s="144"/>
      <c r="F3" s="144"/>
      <c r="G3" s="144"/>
      <c r="H3" s="144"/>
      <c r="I3" s="144"/>
      <c r="J3" s="144"/>
      <c r="K3" s="144"/>
    </row>
    <row r="4" spans="1:13" ht="24" customHeight="1" x14ac:dyDescent="0.25">
      <c r="A4" s="145" t="s">
        <v>458</v>
      </c>
      <c r="B4" s="146"/>
      <c r="C4" s="146"/>
      <c r="D4" s="147"/>
      <c r="E4" s="148"/>
      <c r="F4" s="148"/>
      <c r="G4" s="148"/>
      <c r="H4" s="148"/>
      <c r="I4" s="148"/>
      <c r="J4" s="148"/>
      <c r="K4" s="148"/>
    </row>
    <row r="5" spans="1:13" x14ac:dyDescent="0.25">
      <c r="A5" s="115">
        <v>1</v>
      </c>
      <c r="B5" s="132" t="s">
        <v>459</v>
      </c>
      <c r="C5" s="133"/>
      <c r="D5" s="133"/>
      <c r="E5" s="87">
        <v>748233517.03000009</v>
      </c>
      <c r="F5" s="87">
        <v>639528046.75000012</v>
      </c>
      <c r="G5" s="116">
        <v>436371421.54000002</v>
      </c>
      <c r="H5" s="87">
        <v>805044020</v>
      </c>
      <c r="I5" s="87">
        <v>845296221</v>
      </c>
      <c r="J5" s="87">
        <v>887561032.05000007</v>
      </c>
      <c r="K5" s="87">
        <v>931939083.65250015</v>
      </c>
      <c r="M5" s="38"/>
    </row>
    <row r="6" spans="1:13" ht="29.25" customHeight="1" x14ac:dyDescent="0.25">
      <c r="A6" s="115">
        <v>2</v>
      </c>
      <c r="B6" s="132" t="s">
        <v>461</v>
      </c>
      <c r="C6" s="133"/>
      <c r="D6" s="133"/>
      <c r="E6" s="87">
        <v>0</v>
      </c>
      <c r="F6" s="87">
        <v>0</v>
      </c>
      <c r="G6" s="116">
        <v>0</v>
      </c>
      <c r="H6" s="87">
        <v>0</v>
      </c>
      <c r="I6" s="87">
        <v>0</v>
      </c>
      <c r="J6" s="87">
        <v>0</v>
      </c>
      <c r="K6" s="87">
        <v>0</v>
      </c>
    </row>
    <row r="7" spans="1:13" ht="23.25" customHeight="1" x14ac:dyDescent="0.25">
      <c r="A7" s="115">
        <v>3</v>
      </c>
      <c r="B7" s="132" t="s">
        <v>462</v>
      </c>
      <c r="C7" s="133"/>
      <c r="D7" s="133"/>
      <c r="E7" s="87">
        <v>0</v>
      </c>
      <c r="F7" s="87">
        <v>0</v>
      </c>
      <c r="G7" s="116">
        <v>0</v>
      </c>
      <c r="H7" s="87">
        <v>0</v>
      </c>
      <c r="I7" s="87">
        <v>0</v>
      </c>
      <c r="J7" s="87">
        <v>0</v>
      </c>
      <c r="K7" s="87">
        <v>0</v>
      </c>
    </row>
    <row r="8" spans="1:13" ht="24.75" customHeight="1" x14ac:dyDescent="0.25">
      <c r="A8" s="115">
        <v>4</v>
      </c>
      <c r="B8" s="132" t="s">
        <v>463</v>
      </c>
      <c r="C8" s="133"/>
      <c r="D8" s="133"/>
      <c r="E8" s="87">
        <v>528948359.60000002</v>
      </c>
      <c r="F8" s="87">
        <v>495564169.92000002</v>
      </c>
      <c r="G8" s="116">
        <v>278455782.42000002</v>
      </c>
      <c r="H8" s="87">
        <v>583417630</v>
      </c>
      <c r="I8" s="87">
        <v>612588511.50000012</v>
      </c>
      <c r="J8" s="87">
        <v>643217937.07500005</v>
      </c>
      <c r="K8" s="87">
        <v>675378833.92875004</v>
      </c>
    </row>
    <row r="9" spans="1:13" ht="30" customHeight="1" x14ac:dyDescent="0.25">
      <c r="A9" s="115">
        <v>5</v>
      </c>
      <c r="B9" s="132" t="s">
        <v>464</v>
      </c>
      <c r="C9" s="133"/>
      <c r="D9" s="133"/>
      <c r="E9" s="87">
        <v>23884175.710000001</v>
      </c>
      <c r="F9" s="87">
        <v>19187535.41</v>
      </c>
      <c r="G9" s="116">
        <v>13558794.279999999</v>
      </c>
      <c r="H9" s="87">
        <v>25537866</v>
      </c>
      <c r="I9" s="87">
        <v>26814759.300000001</v>
      </c>
      <c r="J9" s="87">
        <v>28155497.265000001</v>
      </c>
      <c r="K9" s="87">
        <v>29563272.128250003</v>
      </c>
    </row>
    <row r="10" spans="1:13" ht="29.25" customHeight="1" x14ac:dyDescent="0.25">
      <c r="A10" s="115">
        <v>6</v>
      </c>
      <c r="B10" s="132" t="s">
        <v>465</v>
      </c>
      <c r="C10" s="133"/>
      <c r="D10" s="133"/>
      <c r="E10" s="87">
        <v>112092124.05</v>
      </c>
      <c r="F10" s="87">
        <v>44402664.719999999</v>
      </c>
      <c r="G10" s="116">
        <v>32548515.32</v>
      </c>
      <c r="H10" s="87">
        <v>53668877</v>
      </c>
      <c r="I10" s="87">
        <v>56352320.850000001</v>
      </c>
      <c r="J10" s="87">
        <v>59169936.892500013</v>
      </c>
      <c r="K10" s="87">
        <v>62128433.737125009</v>
      </c>
    </row>
    <row r="11" spans="1:13" ht="30.75" customHeight="1" x14ac:dyDescent="0.25">
      <c r="A11" s="115">
        <v>7</v>
      </c>
      <c r="B11" s="132" t="s">
        <v>466</v>
      </c>
      <c r="C11" s="133"/>
      <c r="D11" s="133"/>
      <c r="E11" s="91">
        <v>0</v>
      </c>
      <c r="F11" s="87">
        <v>8592744.7599999998</v>
      </c>
      <c r="G11" s="116">
        <v>736900.03</v>
      </c>
      <c r="H11" s="87">
        <v>0</v>
      </c>
      <c r="I11" s="87">
        <v>0</v>
      </c>
      <c r="J11" s="87">
        <v>0</v>
      </c>
      <c r="K11" s="87">
        <v>0</v>
      </c>
    </row>
    <row r="12" spans="1:13" ht="48.75" customHeight="1" x14ac:dyDescent="0.25">
      <c r="A12" s="115">
        <v>8</v>
      </c>
      <c r="B12" s="132" t="s">
        <v>467</v>
      </c>
      <c r="C12" s="133"/>
      <c r="D12" s="133"/>
      <c r="E12" s="87">
        <v>1393442774.3699999</v>
      </c>
      <c r="F12" s="87">
        <v>1254720058.3299999</v>
      </c>
      <c r="G12" s="116">
        <v>899712885.90999997</v>
      </c>
      <c r="H12" s="87">
        <v>1162646946</v>
      </c>
      <c r="I12" s="87">
        <v>1220779293.3</v>
      </c>
      <c r="J12" s="87">
        <v>1281818257.9650002</v>
      </c>
      <c r="K12" s="87">
        <v>1345909170.86325</v>
      </c>
    </row>
    <row r="13" spans="1:13" ht="38.25" customHeight="1" x14ac:dyDescent="0.25">
      <c r="A13" s="115">
        <v>9</v>
      </c>
      <c r="B13" s="132" t="s">
        <v>469</v>
      </c>
      <c r="C13" s="133"/>
      <c r="D13" s="133"/>
      <c r="E13" s="87">
        <v>6890708</v>
      </c>
      <c r="F13" s="87">
        <v>9466480.3300000001</v>
      </c>
      <c r="G13" s="116">
        <v>12395728.310000001</v>
      </c>
      <c r="H13" s="87">
        <v>0</v>
      </c>
      <c r="I13" s="87">
        <v>0</v>
      </c>
      <c r="J13" s="87">
        <v>0</v>
      </c>
      <c r="K13" s="87">
        <v>0</v>
      </c>
    </row>
    <row r="14" spans="1:13" ht="23.25" customHeight="1" x14ac:dyDescent="0.25">
      <c r="A14" s="115">
        <v>0</v>
      </c>
      <c r="B14" s="132" t="s">
        <v>470</v>
      </c>
      <c r="C14" s="133"/>
      <c r="D14" s="133"/>
      <c r="E14" s="87">
        <v>0</v>
      </c>
      <c r="F14" s="87">
        <v>101150818.94</v>
      </c>
      <c r="G14" s="116">
        <v>74849181.060000002</v>
      </c>
      <c r="H14" s="87">
        <v>0</v>
      </c>
      <c r="I14" s="87">
        <v>0</v>
      </c>
      <c r="J14" s="87">
        <v>0</v>
      </c>
      <c r="K14" s="87">
        <v>0</v>
      </c>
    </row>
    <row r="15" spans="1:13" ht="21" customHeight="1" x14ac:dyDescent="0.25">
      <c r="A15" s="134" t="s">
        <v>471</v>
      </c>
      <c r="B15" s="134"/>
      <c r="C15" s="134"/>
      <c r="D15" s="134"/>
      <c r="E15" s="117">
        <f t="shared" ref="E15:K15" si="0">SUM(E5:E14)</f>
        <v>2813491658.7600002</v>
      </c>
      <c r="F15" s="117">
        <f t="shared" si="0"/>
        <v>2572612519.1600003</v>
      </c>
      <c r="G15" s="117">
        <f t="shared" si="0"/>
        <v>1748629208.8699999</v>
      </c>
      <c r="H15" s="117">
        <f t="shared" si="0"/>
        <v>2630315339</v>
      </c>
      <c r="I15" s="117">
        <f t="shared" si="0"/>
        <v>2761831105.9499998</v>
      </c>
      <c r="J15" s="117">
        <f t="shared" si="0"/>
        <v>2899922661.2475004</v>
      </c>
      <c r="K15" s="117">
        <f t="shared" si="0"/>
        <v>3044918794.3098755</v>
      </c>
    </row>
    <row r="17" spans="5:11" x14ac:dyDescent="0.25">
      <c r="E17" s="38"/>
      <c r="F17" s="38"/>
      <c r="G17" s="38"/>
      <c r="H17" s="38"/>
      <c r="I17" s="38"/>
      <c r="J17" s="38"/>
      <c r="K17" s="38"/>
    </row>
    <row r="18" spans="5:11" x14ac:dyDescent="0.25">
      <c r="I18" s="5"/>
    </row>
    <row r="19" spans="5:11" x14ac:dyDescent="0.25">
      <c r="E19" s="38"/>
      <c r="F19" s="38"/>
      <c r="G19" s="38"/>
      <c r="H19" s="38"/>
      <c r="I19" s="38"/>
      <c r="J19" s="38"/>
      <c r="K19" s="38"/>
    </row>
  </sheetData>
  <mergeCells count="22">
    <mergeCell ref="B5:D5"/>
    <mergeCell ref="A1:K1"/>
    <mergeCell ref="A2:D3"/>
    <mergeCell ref="E2:E3"/>
    <mergeCell ref="F2:F3"/>
    <mergeCell ref="G2:G3"/>
    <mergeCell ref="H2:H3"/>
    <mergeCell ref="I2:I3"/>
    <mergeCell ref="J2:J3"/>
    <mergeCell ref="K2:K3"/>
    <mergeCell ref="A4:D4"/>
    <mergeCell ref="E4:K4"/>
    <mergeCell ref="B12:D12"/>
    <mergeCell ref="B13:D13"/>
    <mergeCell ref="B14:D14"/>
    <mergeCell ref="A15:D15"/>
    <mergeCell ref="B6:D6"/>
    <mergeCell ref="B7:D7"/>
    <mergeCell ref="B8:D8"/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2" fitToHeight="0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N48"/>
  <sheetViews>
    <sheetView tabSelected="1" topLeftCell="A31" zoomScale="70" zoomScaleNormal="70" workbookViewId="0">
      <selection activeCell="B50" sqref="B50"/>
    </sheetView>
  </sheetViews>
  <sheetFormatPr baseColWidth="10" defaultRowHeight="15" x14ac:dyDescent="0.25"/>
  <cols>
    <col min="1" max="1" width="10.85546875" customWidth="1"/>
    <col min="2" max="2" width="97.42578125" customWidth="1"/>
    <col min="3" max="13" width="21.5703125" bestFit="1" customWidth="1"/>
    <col min="14" max="14" width="21.5703125" customWidth="1"/>
  </cols>
  <sheetData>
    <row r="1" spans="1:14" ht="23.25" customHeight="1" x14ac:dyDescent="0.25">
      <c r="A1" s="149" t="s">
        <v>955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</row>
    <row r="2" spans="1:14" ht="21" customHeight="1" x14ac:dyDescent="0.25">
      <c r="A2" s="149" t="s">
        <v>956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</row>
    <row r="3" spans="1:14" ht="21" customHeight="1" x14ac:dyDescent="0.25">
      <c r="A3" s="150" t="s">
        <v>957</v>
      </c>
      <c r="B3" s="150"/>
      <c r="C3" s="103" t="s">
        <v>958</v>
      </c>
      <c r="D3" s="103" t="s">
        <v>959</v>
      </c>
      <c r="E3" s="103" t="s">
        <v>960</v>
      </c>
      <c r="F3" s="103" t="s">
        <v>961</v>
      </c>
      <c r="G3" s="103" t="s">
        <v>962</v>
      </c>
      <c r="H3" s="103" t="s">
        <v>963</v>
      </c>
      <c r="I3" s="103" t="s">
        <v>964</v>
      </c>
      <c r="J3" s="103" t="s">
        <v>965</v>
      </c>
      <c r="K3" s="103" t="s">
        <v>966</v>
      </c>
      <c r="L3" s="103" t="s">
        <v>967</v>
      </c>
      <c r="M3" s="103" t="s">
        <v>968</v>
      </c>
      <c r="N3" s="103" t="s">
        <v>969</v>
      </c>
    </row>
    <row r="4" spans="1:14" ht="21" customHeight="1" x14ac:dyDescent="0.25">
      <c r="A4" s="151" t="s">
        <v>970</v>
      </c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51"/>
      <c r="N4" s="151"/>
    </row>
    <row r="5" spans="1:14" x14ac:dyDescent="0.25">
      <c r="A5" s="104">
        <v>1000</v>
      </c>
      <c r="B5" s="104" t="s">
        <v>424</v>
      </c>
      <c r="C5" s="105">
        <v>103500000</v>
      </c>
      <c r="D5" s="105">
        <v>103500000</v>
      </c>
      <c r="E5" s="105">
        <v>103500000</v>
      </c>
      <c r="F5" s="105">
        <v>103500000</v>
      </c>
      <c r="G5" s="105">
        <v>103500000</v>
      </c>
      <c r="H5" s="105">
        <v>103500000</v>
      </c>
      <c r="I5" s="105">
        <v>103500000</v>
      </c>
      <c r="J5" s="105">
        <v>103500000</v>
      </c>
      <c r="K5" s="105">
        <v>103500000</v>
      </c>
      <c r="L5" s="105">
        <v>103500000</v>
      </c>
      <c r="M5" s="105">
        <v>103500000</v>
      </c>
      <c r="N5" s="105">
        <v>103500000</v>
      </c>
    </row>
    <row r="6" spans="1:14" x14ac:dyDescent="0.25">
      <c r="A6" s="106">
        <v>1100</v>
      </c>
      <c r="B6" s="32" t="s">
        <v>971</v>
      </c>
      <c r="C6" s="95">
        <v>55115610.866666667</v>
      </c>
      <c r="D6" s="95">
        <v>55115610.866666667</v>
      </c>
      <c r="E6" s="95">
        <v>55115610.866666667</v>
      </c>
      <c r="F6" s="95">
        <v>55115610.866666667</v>
      </c>
      <c r="G6" s="95">
        <v>55115610.866666667</v>
      </c>
      <c r="H6" s="95">
        <v>55115610.866666667</v>
      </c>
      <c r="I6" s="95">
        <v>55115610.866666667</v>
      </c>
      <c r="J6" s="95">
        <v>55115610.866666667</v>
      </c>
      <c r="K6" s="95">
        <v>55115610.866666667</v>
      </c>
      <c r="L6" s="95">
        <v>55115610.866666667</v>
      </c>
      <c r="M6" s="95">
        <v>55115610.866666667</v>
      </c>
      <c r="N6" s="95">
        <v>55115610.866666667</v>
      </c>
    </row>
    <row r="7" spans="1:14" x14ac:dyDescent="0.25">
      <c r="A7" s="106">
        <v>1200</v>
      </c>
      <c r="B7" s="32" t="s">
        <v>972</v>
      </c>
      <c r="C7" s="95">
        <v>13335533.333333332</v>
      </c>
      <c r="D7" s="95">
        <v>13335533.333333332</v>
      </c>
      <c r="E7" s="95">
        <v>13335533.333333332</v>
      </c>
      <c r="F7" s="95">
        <v>13335533.333333332</v>
      </c>
      <c r="G7" s="95">
        <v>13335533.333333332</v>
      </c>
      <c r="H7" s="95">
        <v>13335533.333333332</v>
      </c>
      <c r="I7" s="95">
        <v>13335533.333333332</v>
      </c>
      <c r="J7" s="95">
        <v>13335533.333333332</v>
      </c>
      <c r="K7" s="95">
        <v>13335533.333333332</v>
      </c>
      <c r="L7" s="95">
        <v>13335533.333333332</v>
      </c>
      <c r="M7" s="95">
        <v>13335533.333333332</v>
      </c>
      <c r="N7" s="95">
        <v>13335533.333333332</v>
      </c>
    </row>
    <row r="8" spans="1:14" x14ac:dyDescent="0.25">
      <c r="A8" s="106">
        <v>1300</v>
      </c>
      <c r="B8" s="32" t="s">
        <v>973</v>
      </c>
      <c r="C8" s="95">
        <v>10459235.862500001</v>
      </c>
      <c r="D8" s="95">
        <v>10459235.862500001</v>
      </c>
      <c r="E8" s="95">
        <v>10459235.862500001</v>
      </c>
      <c r="F8" s="95">
        <v>10459235.862500001</v>
      </c>
      <c r="G8" s="95">
        <v>10459235.862500001</v>
      </c>
      <c r="H8" s="95">
        <v>10459235.862500001</v>
      </c>
      <c r="I8" s="95">
        <v>10459235.862500001</v>
      </c>
      <c r="J8" s="95">
        <v>10459235.862500001</v>
      </c>
      <c r="K8" s="95">
        <v>10459235.862500001</v>
      </c>
      <c r="L8" s="95">
        <v>10459235.862500001</v>
      </c>
      <c r="M8" s="95">
        <v>10459235.862500001</v>
      </c>
      <c r="N8" s="95">
        <v>10459235.862500001</v>
      </c>
    </row>
    <row r="9" spans="1:14" x14ac:dyDescent="0.25">
      <c r="A9" s="106">
        <v>1400</v>
      </c>
      <c r="B9" s="32" t="s">
        <v>974</v>
      </c>
      <c r="C9" s="95">
        <v>16699859.486666668</v>
      </c>
      <c r="D9" s="95">
        <v>16699859.486666668</v>
      </c>
      <c r="E9" s="95">
        <v>16699859.486666668</v>
      </c>
      <c r="F9" s="95">
        <v>16699859.486666668</v>
      </c>
      <c r="G9" s="95">
        <v>16699859.486666668</v>
      </c>
      <c r="H9" s="95">
        <v>16699859.486666668</v>
      </c>
      <c r="I9" s="95">
        <v>16699859.486666668</v>
      </c>
      <c r="J9" s="95">
        <v>16699859.486666668</v>
      </c>
      <c r="K9" s="95">
        <v>16699859.486666668</v>
      </c>
      <c r="L9" s="95">
        <v>16699859.486666668</v>
      </c>
      <c r="M9" s="95">
        <v>16699859.486666668</v>
      </c>
      <c r="N9" s="95">
        <v>16699859.486666668</v>
      </c>
    </row>
    <row r="10" spans="1:14" x14ac:dyDescent="0.25">
      <c r="A10" s="106">
        <v>1500</v>
      </c>
      <c r="B10" s="32" t="s">
        <v>975</v>
      </c>
      <c r="C10" s="95">
        <v>7473093.7841666657</v>
      </c>
      <c r="D10" s="95">
        <v>7473093.7841666657</v>
      </c>
      <c r="E10" s="95">
        <v>7473093.7841666657</v>
      </c>
      <c r="F10" s="95">
        <v>7473093.7841666657</v>
      </c>
      <c r="G10" s="95">
        <v>7473093.7841666657</v>
      </c>
      <c r="H10" s="95">
        <v>7473093.7841666657</v>
      </c>
      <c r="I10" s="95">
        <v>7473093.7841666657</v>
      </c>
      <c r="J10" s="95">
        <v>7473093.7841666657</v>
      </c>
      <c r="K10" s="95">
        <v>7473093.7841666657</v>
      </c>
      <c r="L10" s="95">
        <v>7473093.7841666657</v>
      </c>
      <c r="M10" s="95">
        <v>7473093.7841666657</v>
      </c>
      <c r="N10" s="95">
        <v>7473093.7841666657</v>
      </c>
    </row>
    <row r="11" spans="1:14" x14ac:dyDescent="0.25">
      <c r="A11" s="106">
        <v>1600</v>
      </c>
      <c r="B11" s="32" t="s">
        <v>976</v>
      </c>
      <c r="C11" s="95">
        <v>416666.66666666669</v>
      </c>
      <c r="D11" s="95">
        <v>416666.66666666669</v>
      </c>
      <c r="E11" s="95">
        <v>416666.66666666669</v>
      </c>
      <c r="F11" s="95">
        <v>416666.66666666669</v>
      </c>
      <c r="G11" s="95">
        <v>416666.66666666669</v>
      </c>
      <c r="H11" s="95">
        <v>416666.66666666669</v>
      </c>
      <c r="I11" s="95">
        <v>416666.66666666669</v>
      </c>
      <c r="J11" s="95">
        <v>416666.66666666669</v>
      </c>
      <c r="K11" s="95">
        <v>416666.66666666669</v>
      </c>
      <c r="L11" s="95">
        <v>416666.66666666669</v>
      </c>
      <c r="M11" s="95">
        <v>416666.66666666669</v>
      </c>
      <c r="N11" s="95">
        <v>416666.66666666669</v>
      </c>
    </row>
    <row r="12" spans="1:14" x14ac:dyDescent="0.25">
      <c r="A12" s="104">
        <v>2000</v>
      </c>
      <c r="B12" s="104" t="s">
        <v>425</v>
      </c>
      <c r="C12" s="105">
        <v>10592000.000000002</v>
      </c>
      <c r="D12" s="105">
        <v>10592000.000000002</v>
      </c>
      <c r="E12" s="105">
        <v>10592000.000000002</v>
      </c>
      <c r="F12" s="105">
        <v>10592000.000000002</v>
      </c>
      <c r="G12" s="105">
        <v>10592000.000000002</v>
      </c>
      <c r="H12" s="105">
        <v>10592000.000000002</v>
      </c>
      <c r="I12" s="105">
        <v>10592000.000000002</v>
      </c>
      <c r="J12" s="105">
        <v>10592000.000000002</v>
      </c>
      <c r="K12" s="105">
        <v>10592000.000000002</v>
      </c>
      <c r="L12" s="105">
        <v>10592000.000000002</v>
      </c>
      <c r="M12" s="105">
        <v>10592000.000000002</v>
      </c>
      <c r="N12" s="105">
        <v>10592000.000000002</v>
      </c>
    </row>
    <row r="13" spans="1:14" x14ac:dyDescent="0.25">
      <c r="A13" s="106">
        <v>2100</v>
      </c>
      <c r="B13" s="32" t="s">
        <v>977</v>
      </c>
      <c r="C13" s="95">
        <v>581583.33333333337</v>
      </c>
      <c r="D13" s="95">
        <v>581583.33333333337</v>
      </c>
      <c r="E13" s="95">
        <v>581583.33333333337</v>
      </c>
      <c r="F13" s="95">
        <v>581583.33333333337</v>
      </c>
      <c r="G13" s="95">
        <v>581583.33333333337</v>
      </c>
      <c r="H13" s="95">
        <v>581583.33333333337</v>
      </c>
      <c r="I13" s="95">
        <v>581583.33333333337</v>
      </c>
      <c r="J13" s="95">
        <v>581583.33333333337</v>
      </c>
      <c r="K13" s="95">
        <v>581583.33333333337</v>
      </c>
      <c r="L13" s="95">
        <v>581583.33333333337</v>
      </c>
      <c r="M13" s="95">
        <v>581583.33333333337</v>
      </c>
      <c r="N13" s="95">
        <v>581583.33333333337</v>
      </c>
    </row>
    <row r="14" spans="1:14" x14ac:dyDescent="0.25">
      <c r="A14" s="106">
        <v>2200</v>
      </c>
      <c r="B14" s="32" t="s">
        <v>978</v>
      </c>
      <c r="C14" s="95">
        <v>89166.666666666672</v>
      </c>
      <c r="D14" s="95">
        <v>89166.666666666672</v>
      </c>
      <c r="E14" s="95">
        <v>89166.666666666672</v>
      </c>
      <c r="F14" s="95">
        <v>89166.666666666672</v>
      </c>
      <c r="G14" s="95">
        <v>89166.666666666672</v>
      </c>
      <c r="H14" s="95">
        <v>89166.666666666672</v>
      </c>
      <c r="I14" s="95">
        <v>89166.666666666672</v>
      </c>
      <c r="J14" s="95">
        <v>89166.666666666672</v>
      </c>
      <c r="K14" s="95">
        <v>89166.666666666672</v>
      </c>
      <c r="L14" s="95">
        <v>89166.666666666672</v>
      </c>
      <c r="M14" s="95">
        <v>89166.666666666672</v>
      </c>
      <c r="N14" s="95">
        <v>89166.666666666672</v>
      </c>
    </row>
    <row r="15" spans="1:14" x14ac:dyDescent="0.25">
      <c r="A15" s="106">
        <v>2300</v>
      </c>
      <c r="B15" s="32" t="s">
        <v>979</v>
      </c>
      <c r="C15" s="95">
        <v>75000</v>
      </c>
      <c r="D15" s="95">
        <v>75000</v>
      </c>
      <c r="E15" s="95">
        <v>75000</v>
      </c>
      <c r="F15" s="95">
        <v>75000</v>
      </c>
      <c r="G15" s="95">
        <v>75000</v>
      </c>
      <c r="H15" s="95">
        <v>75000</v>
      </c>
      <c r="I15" s="95">
        <v>75000</v>
      </c>
      <c r="J15" s="95">
        <v>75000</v>
      </c>
      <c r="K15" s="95">
        <v>75000</v>
      </c>
      <c r="L15" s="95">
        <v>75000</v>
      </c>
      <c r="M15" s="95">
        <v>75000</v>
      </c>
      <c r="N15" s="95">
        <v>75000</v>
      </c>
    </row>
    <row r="16" spans="1:14" x14ac:dyDescent="0.25">
      <c r="A16" s="106">
        <v>2400</v>
      </c>
      <c r="B16" s="32" t="s">
        <v>980</v>
      </c>
      <c r="C16" s="95">
        <v>2096666.6666666667</v>
      </c>
      <c r="D16" s="95">
        <v>2096666.6666666667</v>
      </c>
      <c r="E16" s="95">
        <v>2096666.6666666667</v>
      </c>
      <c r="F16" s="95">
        <v>2096666.6666666667</v>
      </c>
      <c r="G16" s="95">
        <v>2096666.6666666667</v>
      </c>
      <c r="H16" s="95">
        <v>2096666.6666666667</v>
      </c>
      <c r="I16" s="95">
        <v>2096666.6666666667</v>
      </c>
      <c r="J16" s="95">
        <v>2096666.6666666667</v>
      </c>
      <c r="K16" s="95">
        <v>2096666.6666666667</v>
      </c>
      <c r="L16" s="95">
        <v>2096666.6666666667</v>
      </c>
      <c r="M16" s="95">
        <v>2096666.6666666667</v>
      </c>
      <c r="N16" s="95">
        <v>2096666.6666666667</v>
      </c>
    </row>
    <row r="17" spans="1:14" x14ac:dyDescent="0.25">
      <c r="A17" s="106">
        <v>2500</v>
      </c>
      <c r="B17" s="32" t="s">
        <v>981</v>
      </c>
      <c r="C17" s="95">
        <v>1198750</v>
      </c>
      <c r="D17" s="95">
        <v>1198750</v>
      </c>
      <c r="E17" s="95">
        <v>1198750</v>
      </c>
      <c r="F17" s="95">
        <v>1198750</v>
      </c>
      <c r="G17" s="95">
        <v>1198750</v>
      </c>
      <c r="H17" s="95">
        <v>1198750</v>
      </c>
      <c r="I17" s="95">
        <v>1198750</v>
      </c>
      <c r="J17" s="95">
        <v>1198750</v>
      </c>
      <c r="K17" s="95">
        <v>1198750</v>
      </c>
      <c r="L17" s="95">
        <v>1198750</v>
      </c>
      <c r="M17" s="95">
        <v>1198750</v>
      </c>
      <c r="N17" s="95">
        <v>1198750</v>
      </c>
    </row>
    <row r="18" spans="1:14" x14ac:dyDescent="0.25">
      <c r="A18" s="106">
        <v>2600</v>
      </c>
      <c r="B18" s="32" t="s">
        <v>137</v>
      </c>
      <c r="C18" s="95">
        <v>5375000</v>
      </c>
      <c r="D18" s="95">
        <v>5375000</v>
      </c>
      <c r="E18" s="95">
        <v>5375000</v>
      </c>
      <c r="F18" s="95">
        <v>5375000</v>
      </c>
      <c r="G18" s="95">
        <v>5375000</v>
      </c>
      <c r="H18" s="95">
        <v>5375000</v>
      </c>
      <c r="I18" s="95">
        <v>5375000</v>
      </c>
      <c r="J18" s="95">
        <v>5375000</v>
      </c>
      <c r="K18" s="95">
        <v>5375000</v>
      </c>
      <c r="L18" s="95">
        <v>5375000</v>
      </c>
      <c r="M18" s="95">
        <v>5375000</v>
      </c>
      <c r="N18" s="95">
        <v>5375000</v>
      </c>
    </row>
    <row r="19" spans="1:14" x14ac:dyDescent="0.25">
      <c r="A19" s="106">
        <v>2700</v>
      </c>
      <c r="B19" s="32" t="s">
        <v>982</v>
      </c>
      <c r="C19" s="95">
        <v>383333.33333333337</v>
      </c>
      <c r="D19" s="95">
        <v>383333.33333333337</v>
      </c>
      <c r="E19" s="95">
        <v>383333.33333333337</v>
      </c>
      <c r="F19" s="95">
        <v>383333.33333333337</v>
      </c>
      <c r="G19" s="95">
        <v>383333.33333333337</v>
      </c>
      <c r="H19" s="95">
        <v>383333.33333333337</v>
      </c>
      <c r="I19" s="95">
        <v>383333.33333333337</v>
      </c>
      <c r="J19" s="95">
        <v>383333.33333333337</v>
      </c>
      <c r="K19" s="95">
        <v>383333.33333333337</v>
      </c>
      <c r="L19" s="95">
        <v>383333.33333333337</v>
      </c>
      <c r="M19" s="95">
        <v>383333.33333333337</v>
      </c>
      <c r="N19" s="95">
        <v>383333.33333333337</v>
      </c>
    </row>
    <row r="20" spans="1:14" x14ac:dyDescent="0.25">
      <c r="A20" s="106">
        <v>2800</v>
      </c>
      <c r="B20" s="32" t="s">
        <v>983</v>
      </c>
      <c r="C20" s="95">
        <v>166666.66666666666</v>
      </c>
      <c r="D20" s="95">
        <v>166666.66666666666</v>
      </c>
      <c r="E20" s="95">
        <v>166666.66666666666</v>
      </c>
      <c r="F20" s="95">
        <v>166666.66666666666</v>
      </c>
      <c r="G20" s="95">
        <v>166666.66666666666</v>
      </c>
      <c r="H20" s="95">
        <v>166666.66666666666</v>
      </c>
      <c r="I20" s="95">
        <v>166666.66666666666</v>
      </c>
      <c r="J20" s="95">
        <v>166666.66666666666</v>
      </c>
      <c r="K20" s="95">
        <v>166666.66666666666</v>
      </c>
      <c r="L20" s="95">
        <v>166666.66666666666</v>
      </c>
      <c r="M20" s="95">
        <v>166666.66666666666</v>
      </c>
      <c r="N20" s="95">
        <v>166666.66666666666</v>
      </c>
    </row>
    <row r="21" spans="1:14" x14ac:dyDescent="0.25">
      <c r="A21" s="106">
        <v>2900</v>
      </c>
      <c r="B21" s="32" t="s">
        <v>984</v>
      </c>
      <c r="C21" s="95">
        <v>625833.33333333326</v>
      </c>
      <c r="D21" s="95">
        <v>625833.33333333326</v>
      </c>
      <c r="E21" s="95">
        <v>625833.33333333326</v>
      </c>
      <c r="F21" s="95">
        <v>625833.33333333326</v>
      </c>
      <c r="G21" s="95">
        <v>625833.33333333326</v>
      </c>
      <c r="H21" s="95">
        <v>625833.33333333326</v>
      </c>
      <c r="I21" s="95">
        <v>625833.33333333326</v>
      </c>
      <c r="J21" s="95">
        <v>625833.33333333326</v>
      </c>
      <c r="K21" s="95">
        <v>625833.33333333326</v>
      </c>
      <c r="L21" s="95">
        <v>625833.33333333326</v>
      </c>
      <c r="M21" s="95">
        <v>625833.33333333326</v>
      </c>
      <c r="N21" s="95">
        <v>625833.33333333326</v>
      </c>
    </row>
    <row r="22" spans="1:14" x14ac:dyDescent="0.25">
      <c r="A22" s="104">
        <v>3000</v>
      </c>
      <c r="B22" s="104" t="s">
        <v>426</v>
      </c>
      <c r="C22" s="105">
        <v>59117272.445833333</v>
      </c>
      <c r="D22" s="105">
        <v>59117272.445833333</v>
      </c>
      <c r="E22" s="105">
        <v>59117272.445833333</v>
      </c>
      <c r="F22" s="105">
        <v>59117272.445833333</v>
      </c>
      <c r="G22" s="105">
        <v>59117272.445833333</v>
      </c>
      <c r="H22" s="105">
        <v>59117272.445833333</v>
      </c>
      <c r="I22" s="105">
        <v>59117272.445833333</v>
      </c>
      <c r="J22" s="105">
        <v>59117272.445833333</v>
      </c>
      <c r="K22" s="105">
        <v>59117272.445833333</v>
      </c>
      <c r="L22" s="105">
        <v>59117272.445833333</v>
      </c>
      <c r="M22" s="105">
        <v>59117272.445833333</v>
      </c>
      <c r="N22" s="105">
        <v>59117272.445833333</v>
      </c>
    </row>
    <row r="23" spans="1:14" x14ac:dyDescent="0.25">
      <c r="A23" s="106">
        <v>3100</v>
      </c>
      <c r="B23" s="32" t="s">
        <v>985</v>
      </c>
      <c r="C23" s="95">
        <v>21567583.333333332</v>
      </c>
      <c r="D23" s="95">
        <v>21567583.333333332</v>
      </c>
      <c r="E23" s="95">
        <v>21567583.333333332</v>
      </c>
      <c r="F23" s="95">
        <v>21567583.333333332</v>
      </c>
      <c r="G23" s="95">
        <v>21567583.333333332</v>
      </c>
      <c r="H23" s="95">
        <v>21567583.333333332</v>
      </c>
      <c r="I23" s="95">
        <v>21567583.333333332</v>
      </c>
      <c r="J23" s="95">
        <v>21567583.333333332</v>
      </c>
      <c r="K23" s="95">
        <v>21567583.333333332</v>
      </c>
      <c r="L23" s="95">
        <v>21567583.333333332</v>
      </c>
      <c r="M23" s="95">
        <v>21567583.333333332</v>
      </c>
      <c r="N23" s="95">
        <v>21567583.333333332</v>
      </c>
    </row>
    <row r="24" spans="1:14" x14ac:dyDescent="0.25">
      <c r="A24" s="106">
        <v>3200</v>
      </c>
      <c r="B24" s="32" t="s">
        <v>986</v>
      </c>
      <c r="C24" s="95">
        <v>6411674.0724999998</v>
      </c>
      <c r="D24" s="95">
        <v>6411674.0724999998</v>
      </c>
      <c r="E24" s="95">
        <v>6411674.0724999998</v>
      </c>
      <c r="F24" s="95">
        <v>6411674.0724999998</v>
      </c>
      <c r="G24" s="95">
        <v>6411674.0724999998</v>
      </c>
      <c r="H24" s="95">
        <v>6411674.0724999998</v>
      </c>
      <c r="I24" s="95">
        <v>6411674.0724999998</v>
      </c>
      <c r="J24" s="95">
        <v>6411674.0724999998</v>
      </c>
      <c r="K24" s="95">
        <v>6411674.0724999998</v>
      </c>
      <c r="L24" s="95">
        <v>6411674.0724999998</v>
      </c>
      <c r="M24" s="95">
        <v>6411674.0724999998</v>
      </c>
      <c r="N24" s="95">
        <v>6411674.0724999998</v>
      </c>
    </row>
    <row r="25" spans="1:14" x14ac:dyDescent="0.25">
      <c r="A25" s="106">
        <v>3300</v>
      </c>
      <c r="B25" s="32" t="s">
        <v>987</v>
      </c>
      <c r="C25" s="95">
        <v>6791151.0000000009</v>
      </c>
      <c r="D25" s="95">
        <v>6791151.0000000009</v>
      </c>
      <c r="E25" s="95">
        <v>6791151.0000000009</v>
      </c>
      <c r="F25" s="95">
        <v>6791151.0000000009</v>
      </c>
      <c r="G25" s="95">
        <v>6791151.0000000009</v>
      </c>
      <c r="H25" s="95">
        <v>6791151.0000000009</v>
      </c>
      <c r="I25" s="95">
        <v>6791151.0000000009</v>
      </c>
      <c r="J25" s="95">
        <v>6791151.0000000009</v>
      </c>
      <c r="K25" s="95">
        <v>6791151.0000000009</v>
      </c>
      <c r="L25" s="95">
        <v>6791151.0000000009</v>
      </c>
      <c r="M25" s="95">
        <v>6791151.0000000009</v>
      </c>
      <c r="N25" s="95">
        <v>6791151.0000000009</v>
      </c>
    </row>
    <row r="26" spans="1:14" x14ac:dyDescent="0.25">
      <c r="A26" s="106">
        <v>3400</v>
      </c>
      <c r="B26" s="32" t="s">
        <v>988</v>
      </c>
      <c r="C26" s="95">
        <v>3282500</v>
      </c>
      <c r="D26" s="95">
        <v>3282500</v>
      </c>
      <c r="E26" s="95">
        <v>3282500</v>
      </c>
      <c r="F26" s="95">
        <v>3282500</v>
      </c>
      <c r="G26" s="95">
        <v>3282500</v>
      </c>
      <c r="H26" s="95">
        <v>3282500</v>
      </c>
      <c r="I26" s="95">
        <v>3282500</v>
      </c>
      <c r="J26" s="95">
        <v>3282500</v>
      </c>
      <c r="K26" s="95">
        <v>3282500</v>
      </c>
      <c r="L26" s="95">
        <v>3282500</v>
      </c>
      <c r="M26" s="95">
        <v>3282500</v>
      </c>
      <c r="N26" s="95">
        <v>3282500</v>
      </c>
    </row>
    <row r="27" spans="1:14" x14ac:dyDescent="0.25">
      <c r="A27" s="106">
        <v>3500</v>
      </c>
      <c r="B27" s="32" t="s">
        <v>989</v>
      </c>
      <c r="C27" s="95">
        <v>16427864.039999997</v>
      </c>
      <c r="D27" s="95">
        <v>16427864.039999997</v>
      </c>
      <c r="E27" s="95">
        <v>16427864.039999997</v>
      </c>
      <c r="F27" s="95">
        <v>16427864.039999997</v>
      </c>
      <c r="G27" s="95">
        <v>16427864.039999997</v>
      </c>
      <c r="H27" s="95">
        <v>16427864.039999997</v>
      </c>
      <c r="I27" s="95">
        <v>16427864.039999997</v>
      </c>
      <c r="J27" s="95">
        <v>16427864.039999997</v>
      </c>
      <c r="K27" s="95">
        <v>16427864.039999997</v>
      </c>
      <c r="L27" s="95">
        <v>16427864.039999997</v>
      </c>
      <c r="M27" s="95">
        <v>16427864.039999997</v>
      </c>
      <c r="N27" s="95">
        <v>16427864.039999997</v>
      </c>
    </row>
    <row r="28" spans="1:14" x14ac:dyDescent="0.25">
      <c r="A28" s="106">
        <v>3600</v>
      </c>
      <c r="B28" s="32" t="s">
        <v>990</v>
      </c>
      <c r="C28" s="95">
        <v>2875000</v>
      </c>
      <c r="D28" s="95">
        <v>2875000</v>
      </c>
      <c r="E28" s="95">
        <v>2875000</v>
      </c>
      <c r="F28" s="95">
        <v>2875000</v>
      </c>
      <c r="G28" s="95">
        <v>2875000</v>
      </c>
      <c r="H28" s="95">
        <v>2875000</v>
      </c>
      <c r="I28" s="95">
        <v>2875000</v>
      </c>
      <c r="J28" s="95">
        <v>2875000</v>
      </c>
      <c r="K28" s="95">
        <v>2875000</v>
      </c>
      <c r="L28" s="95">
        <v>2875000</v>
      </c>
      <c r="M28" s="95">
        <v>2875000</v>
      </c>
      <c r="N28" s="95">
        <v>2875000</v>
      </c>
    </row>
    <row r="29" spans="1:14" x14ac:dyDescent="0.25">
      <c r="A29" s="106">
        <v>3700</v>
      </c>
      <c r="B29" s="32" t="s">
        <v>991</v>
      </c>
      <c r="C29" s="95">
        <v>13583.333333333336</v>
      </c>
      <c r="D29" s="95">
        <v>13583.333333333336</v>
      </c>
      <c r="E29" s="95">
        <v>13583.333333333336</v>
      </c>
      <c r="F29" s="95">
        <v>13583.333333333336</v>
      </c>
      <c r="G29" s="95">
        <v>13583.333333333336</v>
      </c>
      <c r="H29" s="95">
        <v>13583.333333333336</v>
      </c>
      <c r="I29" s="95">
        <v>13583.333333333336</v>
      </c>
      <c r="J29" s="95">
        <v>13583.333333333336</v>
      </c>
      <c r="K29" s="95">
        <v>13583.333333333336</v>
      </c>
      <c r="L29" s="95">
        <v>13583.333333333336</v>
      </c>
      <c r="M29" s="95">
        <v>13583.333333333336</v>
      </c>
      <c r="N29" s="95">
        <v>13583.333333333336</v>
      </c>
    </row>
    <row r="30" spans="1:14" x14ac:dyDescent="0.25">
      <c r="A30" s="106">
        <v>3800</v>
      </c>
      <c r="B30" s="32" t="s">
        <v>992</v>
      </c>
      <c r="C30" s="95">
        <v>211249.99999999997</v>
      </c>
      <c r="D30" s="95">
        <v>211249.99999999997</v>
      </c>
      <c r="E30" s="95">
        <v>211249.99999999997</v>
      </c>
      <c r="F30" s="95">
        <v>211249.99999999997</v>
      </c>
      <c r="G30" s="95">
        <v>211249.99999999997</v>
      </c>
      <c r="H30" s="95">
        <v>211249.99999999997</v>
      </c>
      <c r="I30" s="95">
        <v>211249.99999999997</v>
      </c>
      <c r="J30" s="95">
        <v>211249.99999999997</v>
      </c>
      <c r="K30" s="95">
        <v>211249.99999999997</v>
      </c>
      <c r="L30" s="95">
        <v>211249.99999999997</v>
      </c>
      <c r="M30" s="95">
        <v>211249.99999999997</v>
      </c>
      <c r="N30" s="95">
        <v>211249.99999999997</v>
      </c>
    </row>
    <row r="31" spans="1:14" x14ac:dyDescent="0.25">
      <c r="A31" s="106">
        <v>3900</v>
      </c>
      <c r="B31" s="32" t="s">
        <v>993</v>
      </c>
      <c r="C31" s="95">
        <v>1536666.6666666665</v>
      </c>
      <c r="D31" s="95">
        <v>1536666.6666666665</v>
      </c>
      <c r="E31" s="95">
        <v>1536666.6666666665</v>
      </c>
      <c r="F31" s="95">
        <v>1536666.6666666665</v>
      </c>
      <c r="G31" s="95">
        <v>1536666.6666666665</v>
      </c>
      <c r="H31" s="95">
        <v>1536666.6666666665</v>
      </c>
      <c r="I31" s="95">
        <v>1536666.6666666665</v>
      </c>
      <c r="J31" s="95">
        <v>1536666.6666666665</v>
      </c>
      <c r="K31" s="95">
        <v>1536666.6666666665</v>
      </c>
      <c r="L31" s="95">
        <v>1536666.6666666665</v>
      </c>
      <c r="M31" s="95">
        <v>1536666.6666666665</v>
      </c>
      <c r="N31" s="95">
        <v>1536666.6666666665</v>
      </c>
    </row>
    <row r="32" spans="1:14" x14ac:dyDescent="0.25">
      <c r="A32" s="104">
        <v>4000</v>
      </c>
      <c r="B32" s="104" t="s">
        <v>427</v>
      </c>
      <c r="C32" s="105">
        <v>16533502.303333335</v>
      </c>
      <c r="D32" s="105">
        <v>16533502.303333335</v>
      </c>
      <c r="E32" s="105">
        <v>16533502.303333335</v>
      </c>
      <c r="F32" s="105">
        <v>16533502.303333335</v>
      </c>
      <c r="G32" s="105">
        <v>16533502.303333335</v>
      </c>
      <c r="H32" s="105">
        <v>16533502.303333335</v>
      </c>
      <c r="I32" s="105">
        <v>16533502.303333335</v>
      </c>
      <c r="J32" s="105">
        <v>16533502.303333335</v>
      </c>
      <c r="K32" s="105">
        <v>16533502.303333335</v>
      </c>
      <c r="L32" s="105">
        <v>16533502.303333335</v>
      </c>
      <c r="M32" s="105">
        <v>16533502.303333335</v>
      </c>
      <c r="N32" s="105">
        <v>16533502.303333335</v>
      </c>
    </row>
    <row r="33" spans="1:14" x14ac:dyDescent="0.25">
      <c r="A33" s="106">
        <v>4200</v>
      </c>
      <c r="B33" s="32" t="s">
        <v>994</v>
      </c>
      <c r="C33" s="95">
        <v>10591835.636666667</v>
      </c>
      <c r="D33" s="95">
        <v>10591835.636666667</v>
      </c>
      <c r="E33" s="95">
        <v>10591835.636666667</v>
      </c>
      <c r="F33" s="95">
        <v>10591835.636666667</v>
      </c>
      <c r="G33" s="95">
        <v>10591835.636666667</v>
      </c>
      <c r="H33" s="95">
        <v>10591835.636666667</v>
      </c>
      <c r="I33" s="95">
        <v>10591835.636666667</v>
      </c>
      <c r="J33" s="95">
        <v>10591835.636666667</v>
      </c>
      <c r="K33" s="95">
        <v>10591835.636666667</v>
      </c>
      <c r="L33" s="95">
        <v>10591835.636666667</v>
      </c>
      <c r="M33" s="95">
        <v>10591835.636666667</v>
      </c>
      <c r="N33" s="95">
        <v>10591835.636666667</v>
      </c>
    </row>
    <row r="34" spans="1:14" x14ac:dyDescent="0.25">
      <c r="A34" s="106">
        <v>4300</v>
      </c>
      <c r="B34" s="32" t="s">
        <v>913</v>
      </c>
      <c r="C34" s="95">
        <v>208333.33333333334</v>
      </c>
      <c r="D34" s="95">
        <v>208333.33333333334</v>
      </c>
      <c r="E34" s="95">
        <v>208333.33333333334</v>
      </c>
      <c r="F34" s="95">
        <v>208333.33333333334</v>
      </c>
      <c r="G34" s="95">
        <v>208333.33333333334</v>
      </c>
      <c r="H34" s="95">
        <v>208333.33333333334</v>
      </c>
      <c r="I34" s="95">
        <v>208333.33333333334</v>
      </c>
      <c r="J34" s="95">
        <v>208333.33333333334</v>
      </c>
      <c r="K34" s="95">
        <v>208333.33333333334</v>
      </c>
      <c r="L34" s="95">
        <v>208333.33333333334</v>
      </c>
      <c r="M34" s="95">
        <v>208333.33333333334</v>
      </c>
      <c r="N34" s="95">
        <v>208333.33333333334</v>
      </c>
    </row>
    <row r="35" spans="1:14" x14ac:dyDescent="0.25">
      <c r="A35" s="106">
        <v>4400</v>
      </c>
      <c r="B35" s="32" t="s">
        <v>995</v>
      </c>
      <c r="C35" s="95">
        <v>5733333.333333334</v>
      </c>
      <c r="D35" s="95">
        <v>5733333.333333334</v>
      </c>
      <c r="E35" s="95">
        <v>5733333.333333334</v>
      </c>
      <c r="F35" s="95">
        <v>5733333.333333334</v>
      </c>
      <c r="G35" s="95">
        <v>5733333.333333334</v>
      </c>
      <c r="H35" s="95">
        <v>5733333.333333334</v>
      </c>
      <c r="I35" s="95">
        <v>5733333.333333334</v>
      </c>
      <c r="J35" s="95">
        <v>5733333.333333334</v>
      </c>
      <c r="K35" s="95">
        <v>5733333.333333334</v>
      </c>
      <c r="L35" s="95">
        <v>5733333.333333334</v>
      </c>
      <c r="M35" s="95">
        <v>5733333.333333334</v>
      </c>
      <c r="N35" s="95">
        <v>5733333.333333334</v>
      </c>
    </row>
    <row r="36" spans="1:14" x14ac:dyDescent="0.25">
      <c r="A36" s="104">
        <v>5000</v>
      </c>
      <c r="B36" s="104" t="s">
        <v>428</v>
      </c>
      <c r="C36" s="105">
        <v>8128383.1658333372</v>
      </c>
      <c r="D36" s="105">
        <v>8128383.1658333372</v>
      </c>
      <c r="E36" s="105">
        <v>8128383.1658333372</v>
      </c>
      <c r="F36" s="105">
        <v>8128383.1658333372</v>
      </c>
      <c r="G36" s="105">
        <v>8128383.1658333372</v>
      </c>
      <c r="H36" s="105">
        <v>8128383.1658333372</v>
      </c>
      <c r="I36" s="105">
        <v>8128383.1658333372</v>
      </c>
      <c r="J36" s="105">
        <v>8128383.1658333372</v>
      </c>
      <c r="K36" s="105">
        <v>8128383.1658333372</v>
      </c>
      <c r="L36" s="105">
        <v>8128383.1658333372</v>
      </c>
      <c r="M36" s="105">
        <v>8128383.1658333372</v>
      </c>
      <c r="N36" s="105">
        <v>8128383.1658333372</v>
      </c>
    </row>
    <row r="37" spans="1:14" x14ac:dyDescent="0.25">
      <c r="A37" s="106">
        <v>5100</v>
      </c>
      <c r="B37" s="32" t="s">
        <v>996</v>
      </c>
      <c r="C37" s="95">
        <v>1666.6666666666667</v>
      </c>
      <c r="D37" s="95">
        <v>1666.6666666666667</v>
      </c>
      <c r="E37" s="95">
        <v>1666.6666666666667</v>
      </c>
      <c r="F37" s="95">
        <v>1666.6666666666667</v>
      </c>
      <c r="G37" s="95">
        <v>1666.6666666666667</v>
      </c>
      <c r="H37" s="95">
        <v>1666.6666666666667</v>
      </c>
      <c r="I37" s="95">
        <v>1666.6666666666667</v>
      </c>
      <c r="J37" s="95">
        <v>1666.6666666666667</v>
      </c>
      <c r="K37" s="95">
        <v>1666.6666666666667</v>
      </c>
      <c r="L37" s="95">
        <v>1666.6666666666667</v>
      </c>
      <c r="M37" s="95">
        <v>1666.6666666666667</v>
      </c>
      <c r="N37" s="95">
        <v>1666.6666666666667</v>
      </c>
    </row>
    <row r="38" spans="1:14" x14ac:dyDescent="0.25">
      <c r="A38" s="106">
        <v>5300</v>
      </c>
      <c r="B38" s="32" t="s">
        <v>997</v>
      </c>
      <c r="C38" s="95">
        <v>4166.666666666667</v>
      </c>
      <c r="D38" s="95">
        <v>4166.666666666667</v>
      </c>
      <c r="E38" s="95">
        <v>4166.666666666667</v>
      </c>
      <c r="F38" s="95">
        <v>4166.666666666667</v>
      </c>
      <c r="G38" s="95">
        <v>4166.666666666667</v>
      </c>
      <c r="H38" s="95">
        <v>4166.666666666667</v>
      </c>
      <c r="I38" s="95">
        <v>4166.666666666667</v>
      </c>
      <c r="J38" s="95">
        <v>4166.666666666667</v>
      </c>
      <c r="K38" s="95">
        <v>4166.666666666667</v>
      </c>
      <c r="L38" s="95">
        <v>4166.666666666667</v>
      </c>
      <c r="M38" s="95">
        <v>4166.666666666667</v>
      </c>
      <c r="N38" s="95">
        <v>4166.666666666667</v>
      </c>
    </row>
    <row r="39" spans="1:14" x14ac:dyDescent="0.25">
      <c r="A39" s="106">
        <v>5600</v>
      </c>
      <c r="B39" s="32" t="s">
        <v>998</v>
      </c>
      <c r="C39" s="95">
        <v>2864216.4991666502</v>
      </c>
      <c r="D39" s="95">
        <v>2864216.4991666502</v>
      </c>
      <c r="E39" s="95">
        <v>2864216.4991666502</v>
      </c>
      <c r="F39" s="95">
        <v>2864216.4991666502</v>
      </c>
      <c r="G39" s="95">
        <v>2864216.4991666502</v>
      </c>
      <c r="H39" s="95">
        <v>2864216.4991666502</v>
      </c>
      <c r="I39" s="95">
        <v>2864216.4991666502</v>
      </c>
      <c r="J39" s="95">
        <v>2864216.4991666502</v>
      </c>
      <c r="K39" s="95">
        <v>2864216.4991666502</v>
      </c>
      <c r="L39" s="95">
        <v>2864216.4991666502</v>
      </c>
      <c r="M39" s="95">
        <v>2864216.4991666502</v>
      </c>
      <c r="N39" s="95">
        <v>2864216.4991666502</v>
      </c>
    </row>
    <row r="40" spans="1:14" x14ac:dyDescent="0.25">
      <c r="A40" s="106">
        <v>5800</v>
      </c>
      <c r="B40" s="32" t="s">
        <v>999</v>
      </c>
      <c r="C40" s="95">
        <v>3900000</v>
      </c>
      <c r="D40" s="95">
        <v>3900000</v>
      </c>
      <c r="E40" s="95">
        <v>3900000</v>
      </c>
      <c r="F40" s="95">
        <v>3900000</v>
      </c>
      <c r="G40" s="95">
        <v>3900000</v>
      </c>
      <c r="H40" s="95">
        <v>3900000</v>
      </c>
      <c r="I40" s="95">
        <v>3900000</v>
      </c>
      <c r="J40" s="95">
        <v>3900000</v>
      </c>
      <c r="K40" s="95">
        <v>3900000</v>
      </c>
      <c r="L40" s="95">
        <v>3900000</v>
      </c>
      <c r="M40" s="95">
        <v>3900000</v>
      </c>
      <c r="N40" s="95">
        <v>3900000</v>
      </c>
    </row>
    <row r="41" spans="1:14" x14ac:dyDescent="0.25">
      <c r="A41" s="106">
        <v>5900</v>
      </c>
      <c r="B41" s="32" t="s">
        <v>1000</v>
      </c>
      <c r="C41" s="95">
        <v>1358333.333333354</v>
      </c>
      <c r="D41" s="95">
        <v>1358333.333333354</v>
      </c>
      <c r="E41" s="95">
        <v>1358333.333333354</v>
      </c>
      <c r="F41" s="95">
        <v>1358333.333333354</v>
      </c>
      <c r="G41" s="95">
        <v>1358333.333333354</v>
      </c>
      <c r="H41" s="95">
        <v>1358333.333333354</v>
      </c>
      <c r="I41" s="95">
        <v>1358333.333333354</v>
      </c>
      <c r="J41" s="95">
        <v>1358333.333333354</v>
      </c>
      <c r="K41" s="95">
        <v>1358333.333333354</v>
      </c>
      <c r="L41" s="95">
        <v>1358333.333333354</v>
      </c>
      <c r="M41" s="95">
        <v>1358333.333333354</v>
      </c>
      <c r="N41" s="95">
        <v>1358333.333333354</v>
      </c>
    </row>
    <row r="42" spans="1:14" x14ac:dyDescent="0.25">
      <c r="A42" s="104">
        <v>6000</v>
      </c>
      <c r="B42" s="104" t="s">
        <v>1001</v>
      </c>
      <c r="C42" s="105">
        <v>17166666.666666664</v>
      </c>
      <c r="D42" s="105">
        <v>17166666.666666664</v>
      </c>
      <c r="E42" s="105">
        <v>17166666.666666664</v>
      </c>
      <c r="F42" s="105">
        <v>17166666.666666664</v>
      </c>
      <c r="G42" s="105">
        <v>17166666.666666664</v>
      </c>
      <c r="H42" s="105">
        <v>17166666.666666664</v>
      </c>
      <c r="I42" s="105">
        <v>17166666.666666664</v>
      </c>
      <c r="J42" s="105">
        <v>17166666.666666664</v>
      </c>
      <c r="K42" s="105">
        <v>17166666.666666664</v>
      </c>
      <c r="L42" s="105">
        <v>17166666.666666664</v>
      </c>
      <c r="M42" s="105">
        <v>17166666.666666664</v>
      </c>
      <c r="N42" s="105">
        <v>17166666.666666664</v>
      </c>
    </row>
    <row r="43" spans="1:14" x14ac:dyDescent="0.25">
      <c r="A43" s="106">
        <v>6100</v>
      </c>
      <c r="B43" s="32" t="s">
        <v>1002</v>
      </c>
      <c r="C43" s="95">
        <v>9166666.666666666</v>
      </c>
      <c r="D43" s="95">
        <v>9166666.666666666</v>
      </c>
      <c r="E43" s="95">
        <v>9166666.666666666</v>
      </c>
      <c r="F43" s="95">
        <v>9166666.666666666</v>
      </c>
      <c r="G43" s="95">
        <v>9166666.666666666</v>
      </c>
      <c r="H43" s="95">
        <v>9166666.666666666</v>
      </c>
      <c r="I43" s="95">
        <v>9166666.666666666</v>
      </c>
      <c r="J43" s="95">
        <v>9166666.666666666</v>
      </c>
      <c r="K43" s="95">
        <v>9166666.666666666</v>
      </c>
      <c r="L43" s="95">
        <v>9166666.666666666</v>
      </c>
      <c r="M43" s="95">
        <v>9166666.666666666</v>
      </c>
      <c r="N43" s="95">
        <v>9166666.666666666</v>
      </c>
    </row>
    <row r="44" spans="1:14" x14ac:dyDescent="0.25">
      <c r="A44" s="106">
        <v>6300</v>
      </c>
      <c r="B44" s="32" t="s">
        <v>1003</v>
      </c>
      <c r="C44" s="95">
        <v>8000000</v>
      </c>
      <c r="D44" s="95">
        <v>8000000</v>
      </c>
      <c r="E44" s="95">
        <v>8000000</v>
      </c>
      <c r="F44" s="95">
        <v>8000000</v>
      </c>
      <c r="G44" s="95">
        <v>8000000</v>
      </c>
      <c r="H44" s="95">
        <v>8000000</v>
      </c>
      <c r="I44" s="95">
        <v>8000000</v>
      </c>
      <c r="J44" s="95">
        <v>8000000</v>
      </c>
      <c r="K44" s="95">
        <v>8000000</v>
      </c>
      <c r="L44" s="95">
        <v>8000000</v>
      </c>
      <c r="M44" s="95">
        <v>8000000</v>
      </c>
      <c r="N44" s="95">
        <v>8000000</v>
      </c>
    </row>
    <row r="45" spans="1:14" x14ac:dyDescent="0.25">
      <c r="A45" s="104">
        <v>9000</v>
      </c>
      <c r="B45" s="104" t="s">
        <v>430</v>
      </c>
      <c r="C45" s="105">
        <v>4155120.335</v>
      </c>
      <c r="D45" s="105">
        <v>4155120.335</v>
      </c>
      <c r="E45" s="105">
        <v>4155120.335</v>
      </c>
      <c r="F45" s="105">
        <v>4155120.335</v>
      </c>
      <c r="G45" s="105">
        <v>4155120.335</v>
      </c>
      <c r="H45" s="105">
        <v>4155120.335</v>
      </c>
      <c r="I45" s="105">
        <v>4155120.335</v>
      </c>
      <c r="J45" s="105">
        <v>4155120.335</v>
      </c>
      <c r="K45" s="105">
        <v>4155120.335</v>
      </c>
      <c r="L45" s="105">
        <v>4155120.335</v>
      </c>
      <c r="M45" s="105">
        <v>4155120.335</v>
      </c>
      <c r="N45" s="105">
        <v>4155120.335</v>
      </c>
    </row>
    <row r="46" spans="1:14" x14ac:dyDescent="0.25">
      <c r="A46" s="106">
        <v>9100</v>
      </c>
      <c r="B46" s="32" t="s">
        <v>1004</v>
      </c>
      <c r="C46" s="95">
        <v>2488453.6683333335</v>
      </c>
      <c r="D46" s="95">
        <v>2488453.6683333335</v>
      </c>
      <c r="E46" s="95">
        <v>2488453.6683333335</v>
      </c>
      <c r="F46" s="95">
        <v>2488453.6683333335</v>
      </c>
      <c r="G46" s="95">
        <v>2488453.6683333335</v>
      </c>
      <c r="H46" s="95">
        <v>2488453.6683333335</v>
      </c>
      <c r="I46" s="95">
        <v>2488453.6683333335</v>
      </c>
      <c r="J46" s="95">
        <v>2488453.6683333335</v>
      </c>
      <c r="K46" s="95">
        <v>2488453.6683333335</v>
      </c>
      <c r="L46" s="95">
        <v>2488453.6683333335</v>
      </c>
      <c r="M46" s="95">
        <v>2488453.6683333335</v>
      </c>
      <c r="N46" s="95">
        <v>2488453.6683333335</v>
      </c>
    </row>
    <row r="47" spans="1:14" ht="14.45" x14ac:dyDescent="0.3">
      <c r="A47" s="106">
        <v>9200</v>
      </c>
      <c r="B47" s="32" t="s">
        <v>1005</v>
      </c>
      <c r="C47" s="95">
        <v>1666666.6666666667</v>
      </c>
      <c r="D47" s="95">
        <v>1666666.6666666667</v>
      </c>
      <c r="E47" s="95">
        <v>1666666.6666666667</v>
      </c>
      <c r="F47" s="95">
        <v>1666666.6666666667</v>
      </c>
      <c r="G47" s="95">
        <v>1666666.6666666667</v>
      </c>
      <c r="H47" s="95">
        <v>1666666.6666666667</v>
      </c>
      <c r="I47" s="95">
        <v>1666666.6666666667</v>
      </c>
      <c r="J47" s="95">
        <v>1666666.6666666667</v>
      </c>
      <c r="K47" s="95">
        <v>1666666.6666666667</v>
      </c>
      <c r="L47" s="95">
        <v>1666666.6666666667</v>
      </c>
      <c r="M47" s="95">
        <v>1666666.6666666667</v>
      </c>
      <c r="N47" s="95">
        <v>1666666.6666666667</v>
      </c>
    </row>
    <row r="48" spans="1:14" ht="21" customHeight="1" x14ac:dyDescent="0.3">
      <c r="A48" s="152" t="s">
        <v>260</v>
      </c>
      <c r="B48" s="152"/>
      <c r="C48" s="107">
        <v>219192944.9166666</v>
      </c>
      <c r="D48" s="107">
        <v>219192944.9166666</v>
      </c>
      <c r="E48" s="107">
        <v>219192944.9166666</v>
      </c>
      <c r="F48" s="107">
        <v>219192944.9166666</v>
      </c>
      <c r="G48" s="107">
        <v>219192944.9166666</v>
      </c>
      <c r="H48" s="107">
        <v>219192944.9166666</v>
      </c>
      <c r="I48" s="107">
        <v>219192944.9166666</v>
      </c>
      <c r="J48" s="107">
        <v>219192944.9166666</v>
      </c>
      <c r="K48" s="107">
        <v>219192944.9166666</v>
      </c>
      <c r="L48" s="107">
        <v>219192944.9166666</v>
      </c>
      <c r="M48" s="107">
        <v>219192944.9166666</v>
      </c>
      <c r="N48" s="107">
        <v>219192944.9166666</v>
      </c>
    </row>
  </sheetData>
  <mergeCells count="5">
    <mergeCell ref="A1:N1"/>
    <mergeCell ref="A2:N2"/>
    <mergeCell ref="A3:B3"/>
    <mergeCell ref="A4:N4"/>
    <mergeCell ref="A48:B48"/>
  </mergeCells>
  <pageMargins left="0.70866141732283472" right="0.70866141732283472" top="0.74803149606299213" bottom="0.74803149606299213" header="0.31496062992125984" footer="0.31496062992125984"/>
  <pageSetup scale="3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14</vt:i4>
      </vt:variant>
    </vt:vector>
  </HeadingPairs>
  <TitlesOfParts>
    <vt:vector size="32" baseType="lpstr">
      <vt:lpstr>Anteproyecto</vt:lpstr>
      <vt:lpstr>FF</vt:lpstr>
      <vt:lpstr>Cuadros Inicitiva</vt:lpstr>
      <vt:lpstr>Ley de Ingresos</vt:lpstr>
      <vt:lpstr>Capitulo Gasto</vt:lpstr>
      <vt:lpstr>Fuente de Financiamiento</vt:lpstr>
      <vt:lpstr>Capítulo 9000</vt:lpstr>
      <vt:lpstr>Administrativa</vt:lpstr>
      <vt:lpstr>Económica</vt:lpstr>
      <vt:lpstr>Funcional</vt:lpstr>
      <vt:lpstr>Estado Presupuesto</vt:lpstr>
      <vt:lpstr>Objeto del Gasto</vt:lpstr>
      <vt:lpstr>Programa Proyecto</vt:lpstr>
      <vt:lpstr>Tipo de Gasto</vt:lpstr>
      <vt:lpstr>Apoyos y Subsidios</vt:lpstr>
      <vt:lpstr>Egresos LDF</vt:lpstr>
      <vt:lpstr>Ingresos LDF</vt:lpstr>
      <vt:lpstr>Mensualizado</vt:lpstr>
      <vt:lpstr>Administrativa!Área_de_impresión</vt:lpstr>
      <vt:lpstr>'Apoyos y Subsidios'!Área_de_impresión</vt:lpstr>
      <vt:lpstr>'Capítulo 9000'!Área_de_impresión</vt:lpstr>
      <vt:lpstr>'Capitulo Gasto'!Área_de_impresión</vt:lpstr>
      <vt:lpstr>Económica!Área_de_impresión</vt:lpstr>
      <vt:lpstr>'Egresos LDF'!Área_de_impresión</vt:lpstr>
      <vt:lpstr>'Estado Presupuesto'!Área_de_impresión</vt:lpstr>
      <vt:lpstr>'Fuente de Financiamiento'!Área_de_impresión</vt:lpstr>
      <vt:lpstr>Funcional!Área_de_impresión</vt:lpstr>
      <vt:lpstr>'Ingresos LDF'!Área_de_impresión</vt:lpstr>
      <vt:lpstr>'Ley de Ingresos'!Área_de_impresión</vt:lpstr>
      <vt:lpstr>Mensualizado!Área_de_impresión</vt:lpstr>
      <vt:lpstr>'Programa Proyecto'!Área_de_impresión</vt:lpstr>
      <vt:lpstr>'Tipo de Gasto'!Área_de_impresión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RODRIGUEZ RUBIO</dc:creator>
  <cp:lastModifiedBy>Likuit</cp:lastModifiedBy>
  <cp:lastPrinted>2021-02-02T20:29:55Z</cp:lastPrinted>
  <dcterms:created xsi:type="dcterms:W3CDTF">2020-11-19T17:25:38Z</dcterms:created>
  <dcterms:modified xsi:type="dcterms:W3CDTF">2021-02-02T20:33:45Z</dcterms:modified>
</cp:coreProperties>
</file>