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J0293\Downloads\"/>
    </mc:Choice>
  </mc:AlternateContent>
  <bookViews>
    <workbookView xWindow="0" yWindow="0" windowWidth="25410" windowHeight="11850"/>
  </bookViews>
  <sheets>
    <sheet name="CONCENTRADO ENE-DIC 2026" sheetId="11" r:id="rId1"/>
  </sheets>
  <calcPr calcId="162913"/>
</workbook>
</file>

<file path=xl/calcChain.xml><?xml version="1.0" encoding="utf-8"?>
<calcChain xmlns="http://schemas.openxmlformats.org/spreadsheetml/2006/main">
  <c r="F22" i="11" l="1"/>
  <c r="F21" i="11"/>
  <c r="F20" i="11"/>
  <c r="F19" i="11"/>
  <c r="F18" i="11"/>
  <c r="F17" i="11"/>
  <c r="F16" i="11"/>
  <c r="F15" i="11"/>
  <c r="G15" i="11"/>
  <c r="H15" i="11"/>
  <c r="I15" i="11"/>
  <c r="J15" i="11"/>
  <c r="K15" i="11"/>
  <c r="L15" i="11"/>
  <c r="M15" i="11"/>
  <c r="F41" i="11"/>
  <c r="F23" i="11" l="1"/>
  <c r="E68" i="11"/>
  <c r="E41" i="11"/>
  <c r="E22" i="11"/>
  <c r="E21" i="11"/>
  <c r="E20" i="11"/>
  <c r="E19" i="11"/>
  <c r="E18" i="11"/>
  <c r="E17" i="11"/>
  <c r="E16" i="11"/>
  <c r="E15" i="11"/>
  <c r="D22" i="11" l="1"/>
  <c r="D21" i="11"/>
  <c r="D20" i="11"/>
  <c r="D19" i="11"/>
  <c r="D18" i="11"/>
  <c r="D17" i="11"/>
  <c r="D16" i="11"/>
  <c r="D15" i="11"/>
  <c r="D68" i="11" l="1"/>
  <c r="D41" i="11"/>
  <c r="C22" i="11" l="1"/>
  <c r="C21" i="11"/>
  <c r="C20" i="11"/>
  <c r="C19" i="11"/>
  <c r="C18" i="11"/>
  <c r="C17" i="11"/>
  <c r="C16" i="11"/>
  <c r="C15" i="11"/>
  <c r="C41" i="11"/>
  <c r="C68" i="11"/>
  <c r="B68" i="11" l="1"/>
  <c r="B41" i="11" l="1"/>
  <c r="N40" i="11"/>
  <c r="N39" i="11"/>
  <c r="B22" i="11" l="1"/>
  <c r="N22" i="11" s="1"/>
  <c r="B21" i="11"/>
  <c r="N21" i="11" s="1"/>
  <c r="B20" i="11"/>
  <c r="N20" i="11" s="1"/>
  <c r="B19" i="11"/>
  <c r="N19" i="11" s="1"/>
  <c r="B18" i="11"/>
  <c r="N18" i="11" s="1"/>
  <c r="B17" i="11"/>
  <c r="N17" i="11" s="1"/>
  <c r="B16" i="11"/>
  <c r="N16" i="11" s="1"/>
  <c r="B15" i="11"/>
  <c r="M68" i="11"/>
  <c r="L68" i="11"/>
  <c r="K68" i="11"/>
  <c r="J68" i="11"/>
  <c r="I68" i="11"/>
  <c r="H68" i="11"/>
  <c r="G68" i="11"/>
  <c r="F68" i="11"/>
  <c r="N67" i="11"/>
  <c r="N66" i="11"/>
  <c r="N65" i="11"/>
  <c r="N64" i="11"/>
  <c r="N63" i="11"/>
  <c r="M58" i="11"/>
  <c r="L58" i="11"/>
  <c r="K58" i="11"/>
  <c r="J58" i="11"/>
  <c r="I58" i="11"/>
  <c r="H58" i="11"/>
  <c r="G58" i="11"/>
  <c r="F58" i="11"/>
  <c r="E58" i="11"/>
  <c r="D58" i="11"/>
  <c r="C58" i="11"/>
  <c r="B58" i="11"/>
  <c r="N57" i="11"/>
  <c r="N56" i="11"/>
  <c r="N55" i="11"/>
  <c r="M50" i="11"/>
  <c r="L50" i="11"/>
  <c r="K50" i="11"/>
  <c r="J50" i="11"/>
  <c r="I50" i="11"/>
  <c r="H50" i="11"/>
  <c r="G50" i="11"/>
  <c r="F50" i="11"/>
  <c r="E50" i="11"/>
  <c r="D50" i="11"/>
  <c r="C50" i="11"/>
  <c r="B50" i="11"/>
  <c r="N49" i="11"/>
  <c r="N48" i="11"/>
  <c r="N47" i="11"/>
  <c r="N46" i="11"/>
  <c r="M41" i="11"/>
  <c r="L41" i="11"/>
  <c r="K41" i="11"/>
  <c r="J41" i="11"/>
  <c r="I41" i="11"/>
  <c r="H41" i="11"/>
  <c r="G41" i="11"/>
  <c r="N38" i="11"/>
  <c r="N37" i="11"/>
  <c r="N36" i="11"/>
  <c r="N35" i="11"/>
  <c r="N34" i="11"/>
  <c r="N33" i="11"/>
  <c r="N32" i="11"/>
  <c r="N31" i="11"/>
  <c r="G23" i="11"/>
  <c r="M23" i="11"/>
  <c r="I23" i="11"/>
  <c r="D23" i="11"/>
  <c r="E23" i="11"/>
  <c r="L23" i="11"/>
  <c r="K23" i="11"/>
  <c r="J23" i="11"/>
  <c r="H23" i="11"/>
  <c r="C23" i="11"/>
  <c r="N41" i="11" l="1"/>
  <c r="B23" i="11"/>
  <c r="N50" i="11"/>
  <c r="N68" i="11"/>
  <c r="N58" i="11"/>
  <c r="N15" i="11"/>
  <c r="N23" i="11" s="1"/>
</calcChain>
</file>

<file path=xl/sharedStrings.xml><?xml version="1.0" encoding="utf-8"?>
<sst xmlns="http://schemas.openxmlformats.org/spreadsheetml/2006/main" count="107" uniqueCount="38">
  <si>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</si>
  <si>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</si>
  <si>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</si>
  <si>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</si>
  <si>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</si>
  <si>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</si>
  <si>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</si>
  <si>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</si>
  <si>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</si>
  <si>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Total</t>
  </si>
  <si>
    <t>Consulta Urgencias</t>
  </si>
  <si>
    <t>Consulta de Especialidad</t>
  </si>
  <si>
    <t>Consulta General</t>
  </si>
  <si>
    <t>Consulta Odontología</t>
  </si>
  <si>
    <t>Consulta Nutricional</t>
  </si>
  <si>
    <t>Consulta Psicología</t>
  </si>
  <si>
    <t>Medicina Legal</t>
  </si>
  <si>
    <t>Certificados Médicos</t>
  </si>
  <si>
    <t>TOTAL</t>
  </si>
  <si>
    <t>Nutrición</t>
  </si>
  <si>
    <t>Enfermeria</t>
  </si>
  <si>
    <t>Dic</t>
  </si>
  <si>
    <t>Nov</t>
  </si>
  <si>
    <t>Oct</t>
  </si>
  <si>
    <t>Sep</t>
  </si>
  <si>
    <t>Consulta Odontologia</t>
  </si>
  <si>
    <t>Consulta de Urgencias</t>
  </si>
  <si>
    <t>Consulta General/Triage</t>
  </si>
  <si>
    <t>FECHA DE CORTE</t>
  </si>
  <si>
    <t>Psicología</t>
  </si>
  <si>
    <r>
      <t xml:space="preserve">CONCENTRADO </t>
    </r>
    <r>
      <rPr>
        <u/>
        <sz val="12"/>
        <rFont val="Arial"/>
        <family val="2"/>
      </rPr>
      <t>DE ENERO A DICIEMBRE 2026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UNIDAD DE URGENCIAS MÉDICAS DEL VALLE</t>
    </r>
  </si>
  <si>
    <r>
      <t xml:space="preserve">CONCENTRADO </t>
    </r>
    <r>
      <rPr>
        <b/>
        <u/>
        <sz val="12"/>
        <rFont val="Arial"/>
        <family val="2"/>
      </rPr>
      <t xml:space="preserve">DE ENERO A DICIEMBRE 2026 </t>
    </r>
    <r>
      <rPr>
        <b/>
        <sz val="12"/>
        <rFont val="Arial"/>
        <family val="2"/>
      </rPr>
      <t>PROMOCIÓN A LA SALUD (RED)</t>
    </r>
  </si>
  <si>
    <r>
      <t xml:space="preserve">CONCENTRADO </t>
    </r>
    <r>
      <rPr>
        <b/>
        <u/>
        <sz val="12"/>
        <rFont val="Arial"/>
        <family val="2"/>
      </rPr>
      <t xml:space="preserve">DE ENERO A DICIEMBRE 2026 </t>
    </r>
    <r>
      <rPr>
        <b/>
        <sz val="12"/>
        <rFont val="Arial"/>
        <family val="2"/>
      </rPr>
      <t>UNIDAD MEDICA DE AGAVES</t>
    </r>
  </si>
  <si>
    <r>
      <t xml:space="preserve">CONCENTRADO </t>
    </r>
    <r>
      <rPr>
        <b/>
        <u/>
        <sz val="12"/>
        <color theme="1"/>
        <rFont val="Arial"/>
        <family val="2"/>
      </rPr>
      <t xml:space="preserve">DE ENERO A DICIEMBRE 2026 </t>
    </r>
    <r>
      <rPr>
        <b/>
        <sz val="12"/>
        <color theme="1"/>
        <rFont val="Arial"/>
        <family val="2"/>
      </rPr>
      <t xml:space="preserve"> UNIDAD DE URGENCIAS "DR. JORGE HUMBERTO SANTOSCOY GARCÍA"</t>
    </r>
  </si>
  <si>
    <t>PARTES MÉDICOS DE LESIONES</t>
  </si>
  <si>
    <t>RAYOS X</t>
  </si>
  <si>
    <r>
      <t xml:space="preserve">CONCENTRADO GENERAL DE PRODUCTIVIDAD </t>
    </r>
    <r>
      <rPr>
        <b/>
        <u/>
        <sz val="15"/>
        <rFont val="Arial"/>
        <family val="2"/>
      </rPr>
      <t>DE ENERO A DICIEMBRE 2026</t>
    </r>
  </si>
  <si>
    <t>DR,JORGE HUMBERTO SANTOSCOY , UNIDAD DEL VALLE, UNIDAD DE AGAVES, PROMOCIÓN A LA SALUD Y CONSULTORIO COMUNITARIO STA. CRUZ DEL VALLE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</si>
</sst>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u/>
      <sz val="15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15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2"/>
      <color theme="1"/>
      <name val="Arial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0" fontId="4" fillId="0" borderId="0" xfId="0" applyFont="1" applyAlignment="1">
      <alignment horizontal="left"/>
    </xf>
    <xf numFmtId="0" fontId="0" fillId="3" borderId="2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/>
    <xf numFmtId="0" fontId="0" fillId="3" borderId="2" xfId="0" applyFill="1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8" fillId="2" borderId="1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3" borderId="0" xfId="0" applyFill="1"/>
    <xf numFmtId="0" fontId="1" fillId="5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vertical="center"/>
    </xf>
    <xf numFmtId="14" fontId="1" fillId="5" borderId="1" xfId="0" applyNumberFormat="1" applyFont="1" applyFill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/>
    <xf numFmtId="0" fontId="14" fillId="3" borderId="2" xfId="0" applyFont="1" applyFill="1" applyBorder="1"/>
    <xf numFmtId="3" fontId="1" fillId="0" borderId="1" xfId="0" applyNumberFormat="1" applyFont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wrapText="1"/>
    </xf>
    <xf numFmtId="0" fontId="9" fillId="4" borderId="12" xfId="0" applyFont="1" applyFill="1" applyBorder="1" applyAlignment="1">
      <alignment horizontal="center" wrapText="1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244445</xdr:colOff>
      <xdr:row>4</xdr:row>
      <xdr:rowOff>11475</xdr:rowOff>
    </xdr:from>
    <xdr:to>
      <xdr:col>13</xdr:col>
      <xdr:colOff>699450</xdr:colOff>
      <xdr:row>7</xdr:row>
      <xdr:rowOff>91806</xdr:rowOff>
    </xdr:to>
    <xdr:pic>
      <xdr:nvPicPr>
        <xdr:cNvPr id="2" name="11 Imagen" descr="LOGO SMM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31120" y="392475"/>
          <a:ext cx="3750655" cy="5851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13607</xdr:colOff>
      <xdr:row>3</xdr:row>
      <xdr:rowOff>95250</xdr:rowOff>
    </xdr:from>
    <xdr:to>
      <xdr:col>0</xdr:col>
      <xdr:colOff>1447800</xdr:colOff>
      <xdr:row>7</xdr:row>
      <xdr:rowOff>143787</xdr:rowOff>
    </xdr:to>
    <xdr:pic>
      <xdr:nvPicPr>
        <xdr:cNvPr id="3" name="2 Imagen" descr="H. Ayuntamiento de Tlajomulco de Zuñiga |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" y="666750"/>
          <a:ext cx="1434193" cy="867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abSelected="1" view="pageBreakPreview" zoomScale="60" zoomScaleNormal="100" workbookViewId="0">
      <pane xSplit="1" topLeftCell="B1" activePane="topRight" state="frozen"/>
      <selection pane="topRight" activeCell="J74" sqref="J74"/>
    </sheetView>
  </sheetViews>
  <sheetFormatPr baseColWidth="10" defaultRowHeight="15" x14ac:dyDescent="0.25"/>
  <cols>
    <col min="1" max="1" width="25.5703125" customWidth="1"/>
    <col min="2" max="5" width="8.42578125" bestFit="1" customWidth="1"/>
    <col min="6" max="6" width="6" customWidth="1"/>
    <col min="7" max="7" width="5.85546875" bestFit="1" customWidth="1"/>
    <col min="8" max="8" width="5.28515625" bestFit="1" customWidth="1"/>
    <col min="9" max="9" width="7.28515625" bestFit="1" customWidth="1"/>
    <col min="10" max="10" width="7.85546875" customWidth="1"/>
    <col min="11" max="13" width="11.5703125" bestFit="1" customWidth="1"/>
    <col min="14" max="14" width="43.140625" customWidth="1"/>
  </cols>
  <sheetData>
    <row r="1" spans="1:14" x14ac:dyDescent="0.25">
      <c r="A1" s="33"/>
    </row>
    <row r="6" spans="1:14" x14ac:dyDescent="0.25">
      <c r="D6" s="16"/>
    </row>
    <row r="7" spans="1:14" ht="19.5" x14ac:dyDescent="0.3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2"/>
      <c r="M7" s="32"/>
    </row>
    <row r="8" spans="1:14" ht="19.5" x14ac:dyDescent="0.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4" ht="19.5" x14ac:dyDescent="0.3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</row>
    <row r="10" spans="1:14" ht="20.25" thickBot="1" x14ac:dyDescent="0.3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</row>
    <row r="11" spans="1:14" ht="19.5" x14ac:dyDescent="0.3">
      <c r="A11" s="40" t="s">
        <v>36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2"/>
    </row>
    <row r="12" spans="1:14" ht="19.5" thickBot="1" x14ac:dyDescent="0.3">
      <c r="A12" s="43" t="s">
        <v>37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5"/>
    </row>
    <row r="13" spans="1:14" x14ac:dyDescent="0.25">
      <c r="A13" s="1"/>
      <c r="B13" s="1"/>
    </row>
    <row r="14" spans="1:14" x14ac:dyDescent="0.25">
      <c r="B14" s="17" t="s">
        <v>0</v>
      </c>
      <c r="C14" s="17" t="s">
        <v>1</v>
      </c>
      <c r="D14" s="17" t="s">
        <v>2</v>
      </c>
      <c r="E14" s="17" t="s">
        <v>3</v>
      </c>
      <c r="F14" s="17" t="s">
        <v>4</v>
      </c>
      <c r="G14" s="17" t="s">
        <v>5</v>
      </c>
      <c r="H14" s="17" t="s">
        <v>6</v>
      </c>
      <c r="I14" s="17" t="s">
        <v>7</v>
      </c>
      <c r="J14" s="17" t="s">
        <v>24</v>
      </c>
      <c r="K14" s="17" t="s">
        <v>23</v>
      </c>
      <c r="L14" s="17" t="s">
        <v>22</v>
      </c>
      <c r="M14" s="17" t="s">
        <v>21</v>
      </c>
      <c r="N14" s="17" t="s">
        <v>9</v>
      </c>
    </row>
    <row r="15" spans="1:14" x14ac:dyDescent="0.25">
      <c r="A15" s="13" t="s">
        <v>10</v>
      </c>
      <c r="B15" s="3">
        <f>SUM(B31+B46+B55)</f>
        <v>2226</v>
      </c>
      <c r="C15" s="3">
        <f>SUM(C31+C46+C55)</f>
        <v>1991</v>
      </c>
      <c r="D15" s="3">
        <f>SUM(D31+D46+D55)</f>
        <v>2005</v>
      </c>
      <c r="E15" s="3">
        <f>SUM(E31+E46+E55)</f>
        <v>1952</v>
      </c>
      <c r="F15" s="3">
        <f t="shared" ref="F15:M15" si="0">SUM(F31+F46+F55)</f>
        <v>1857</v>
      </c>
      <c r="G15" s="3">
        <f t="shared" si="0"/>
        <v>0</v>
      </c>
      <c r="H15" s="3">
        <f t="shared" si="0"/>
        <v>0</v>
      </c>
      <c r="I15" s="3">
        <f t="shared" si="0"/>
        <v>0</v>
      </c>
      <c r="J15" s="3">
        <f t="shared" si="0"/>
        <v>0</v>
      </c>
      <c r="K15" s="3">
        <f t="shared" si="0"/>
        <v>0</v>
      </c>
      <c r="L15" s="3">
        <f t="shared" si="0"/>
        <v>0</v>
      </c>
      <c r="M15" s="3">
        <f t="shared" si="0"/>
        <v>0</v>
      </c>
      <c r="N15" s="21">
        <f>SUM(B15:M15)</f>
        <v>10031</v>
      </c>
    </row>
    <row r="16" spans="1:14" x14ac:dyDescent="0.25">
      <c r="A16" s="2" t="s">
        <v>11</v>
      </c>
      <c r="B16" s="3">
        <f>SUM(B32)</f>
        <v>285</v>
      </c>
      <c r="C16" s="3">
        <f>SUM(C32)</f>
        <v>355</v>
      </c>
      <c r="D16" s="3">
        <f>SUM(D32)</f>
        <v>448</v>
      </c>
      <c r="E16" s="3">
        <f>SUM(E32)</f>
        <v>315</v>
      </c>
      <c r="F16" s="3">
        <f>SUM(F32)</f>
        <v>436</v>
      </c>
      <c r="G16" s="12"/>
      <c r="H16" s="12"/>
      <c r="I16" s="12"/>
      <c r="J16" s="3"/>
      <c r="K16" s="3"/>
      <c r="L16" s="3"/>
      <c r="M16" s="3"/>
      <c r="N16" s="21">
        <f t="shared" ref="N16:N22" si="1">SUM(B16:M16)</f>
        <v>1839</v>
      </c>
    </row>
    <row r="17" spans="1:14" x14ac:dyDescent="0.25">
      <c r="A17" s="2" t="s">
        <v>27</v>
      </c>
      <c r="B17" s="3">
        <f t="shared" ref="B17:F18" si="2">SUM(B33+B47+B56+B63)</f>
        <v>2670</v>
      </c>
      <c r="C17" s="3">
        <f t="shared" si="2"/>
        <v>2548</v>
      </c>
      <c r="D17" s="3">
        <f t="shared" si="2"/>
        <v>2914</v>
      </c>
      <c r="E17" s="3">
        <f t="shared" si="2"/>
        <v>2952</v>
      </c>
      <c r="F17" s="3">
        <f t="shared" si="2"/>
        <v>2755</v>
      </c>
      <c r="G17" s="12"/>
      <c r="H17" s="12"/>
      <c r="I17" s="12"/>
      <c r="J17" s="3"/>
      <c r="K17" s="3"/>
      <c r="L17" s="3"/>
      <c r="M17" s="3"/>
      <c r="N17" s="21">
        <f t="shared" si="1"/>
        <v>13839</v>
      </c>
    </row>
    <row r="18" spans="1:14" x14ac:dyDescent="0.25">
      <c r="A18" s="2" t="s">
        <v>13</v>
      </c>
      <c r="B18" s="3">
        <f t="shared" si="2"/>
        <v>756</v>
      </c>
      <c r="C18" s="3">
        <f t="shared" si="2"/>
        <v>828</v>
      </c>
      <c r="D18" s="3">
        <f t="shared" si="2"/>
        <v>1047</v>
      </c>
      <c r="E18" s="3">
        <f t="shared" si="2"/>
        <v>673</v>
      </c>
      <c r="F18" s="3">
        <f t="shared" si="2"/>
        <v>727</v>
      </c>
      <c r="G18" s="12"/>
      <c r="H18" s="12"/>
      <c r="I18" s="12"/>
      <c r="J18" s="3"/>
      <c r="K18" s="3"/>
      <c r="L18" s="3"/>
      <c r="M18" s="3"/>
      <c r="N18" s="21">
        <f t="shared" si="1"/>
        <v>4031</v>
      </c>
    </row>
    <row r="19" spans="1:14" x14ac:dyDescent="0.25">
      <c r="A19" s="2" t="s">
        <v>14</v>
      </c>
      <c r="B19" s="3">
        <f>SUM(B36+B65)</f>
        <v>517</v>
      </c>
      <c r="C19" s="3">
        <f>SUM(C36+C65)</f>
        <v>616</v>
      </c>
      <c r="D19" s="3">
        <f>SUM(D36+D65)</f>
        <v>786</v>
      </c>
      <c r="E19" s="3">
        <f>SUM(E36+E65)</f>
        <v>549</v>
      </c>
      <c r="F19" s="3">
        <f>SUM(F36+F65)</f>
        <v>596</v>
      </c>
      <c r="G19" s="12"/>
      <c r="H19" s="12"/>
      <c r="I19" s="12"/>
      <c r="J19" s="3"/>
      <c r="K19" s="3"/>
      <c r="L19" s="3"/>
      <c r="M19" s="3"/>
      <c r="N19" s="21">
        <f t="shared" si="1"/>
        <v>3064</v>
      </c>
    </row>
    <row r="20" spans="1:14" x14ac:dyDescent="0.25">
      <c r="A20" s="2" t="s">
        <v>15</v>
      </c>
      <c r="B20" s="3">
        <f>SUM(B35+B67)</f>
        <v>161</v>
      </c>
      <c r="C20" s="3">
        <f>SUM(C35+C67)</f>
        <v>161</v>
      </c>
      <c r="D20" s="3">
        <f>SUM(D35+D67)</f>
        <v>58</v>
      </c>
      <c r="E20" s="3">
        <f>SUM(E35+E67)</f>
        <v>54</v>
      </c>
      <c r="F20" s="3">
        <f>SUM(F35+F67)</f>
        <v>52</v>
      </c>
      <c r="G20" s="12"/>
      <c r="H20" s="12"/>
      <c r="I20" s="12"/>
      <c r="J20" s="3"/>
      <c r="K20" s="3"/>
      <c r="L20" s="3"/>
      <c r="M20" s="3"/>
      <c r="N20" s="21">
        <f t="shared" si="1"/>
        <v>486</v>
      </c>
    </row>
    <row r="21" spans="1:14" x14ac:dyDescent="0.25">
      <c r="A21" s="2" t="s">
        <v>16</v>
      </c>
      <c r="B21" s="3">
        <f>SUM(B37)</f>
        <v>720</v>
      </c>
      <c r="C21" s="3">
        <f>SUM(C37)</f>
        <v>661</v>
      </c>
      <c r="D21" s="3">
        <f>SUM(D37)</f>
        <v>628</v>
      </c>
      <c r="E21" s="3">
        <f>SUM(E37)</f>
        <v>763</v>
      </c>
      <c r="F21" s="3">
        <f>SUM(F37)</f>
        <v>668</v>
      </c>
      <c r="G21" s="12"/>
      <c r="H21" s="12"/>
      <c r="I21" s="12"/>
      <c r="J21" s="3"/>
      <c r="K21" s="3"/>
      <c r="L21" s="3"/>
      <c r="M21" s="3"/>
      <c r="N21" s="21">
        <f t="shared" si="1"/>
        <v>3440</v>
      </c>
    </row>
    <row r="22" spans="1:14" x14ac:dyDescent="0.25">
      <c r="A22" s="2" t="s">
        <v>17</v>
      </c>
      <c r="B22" s="3">
        <f>SUM(B38+B49)</f>
        <v>1029</v>
      </c>
      <c r="C22" s="3">
        <f>SUM(C38+C49)</f>
        <v>917</v>
      </c>
      <c r="D22" s="3">
        <f>SUM(D38+D49)</f>
        <v>476</v>
      </c>
      <c r="E22" s="3">
        <f>SUM(E38+E49)</f>
        <v>430</v>
      </c>
      <c r="F22" s="3">
        <f>SUM(F38+F49)</f>
        <v>483</v>
      </c>
      <c r="G22" s="12"/>
      <c r="H22" s="12"/>
      <c r="I22" s="12"/>
      <c r="J22" s="3"/>
      <c r="K22" s="3"/>
      <c r="L22" s="3"/>
      <c r="M22" s="3"/>
      <c r="N22" s="21">
        <f t="shared" si="1"/>
        <v>3335</v>
      </c>
    </row>
    <row r="23" spans="1:14" x14ac:dyDescent="0.25">
      <c r="A23" s="4" t="s">
        <v>9</v>
      </c>
      <c r="B23" s="22">
        <f>SUM(B15:B22)</f>
        <v>8364</v>
      </c>
      <c r="C23" s="22">
        <f t="shared" ref="C23:N23" si="3">SUM(C15:C22)</f>
        <v>8077</v>
      </c>
      <c r="D23" s="22">
        <f t="shared" si="3"/>
        <v>8362</v>
      </c>
      <c r="E23" s="22">
        <f t="shared" si="3"/>
        <v>7688</v>
      </c>
      <c r="F23" s="22">
        <f t="shared" si="3"/>
        <v>7574</v>
      </c>
      <c r="G23" s="22">
        <f t="shared" si="3"/>
        <v>0</v>
      </c>
      <c r="H23" s="22">
        <f t="shared" si="3"/>
        <v>0</v>
      </c>
      <c r="I23" s="22">
        <f t="shared" si="3"/>
        <v>0</v>
      </c>
      <c r="J23" s="22">
        <f t="shared" si="3"/>
        <v>0</v>
      </c>
      <c r="K23" s="22">
        <f t="shared" si="3"/>
        <v>0</v>
      </c>
      <c r="L23" s="22">
        <f t="shared" si="3"/>
        <v>0</v>
      </c>
      <c r="M23" s="22">
        <f t="shared" si="3"/>
        <v>0</v>
      </c>
      <c r="N23" s="29">
        <f t="shared" si="3"/>
        <v>40065</v>
      </c>
    </row>
    <row r="27" spans="1:14" ht="15.75" thickBot="1" x14ac:dyDescent="0.3"/>
    <row r="28" spans="1:14" ht="16.5" thickBot="1" x14ac:dyDescent="0.3">
      <c r="A28" s="31"/>
      <c r="B28" s="46" t="s">
        <v>33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8"/>
    </row>
    <row r="29" spans="1:14" x14ac:dyDescent="0.25">
      <c r="A29" s="1"/>
    </row>
    <row r="30" spans="1:14" x14ac:dyDescent="0.25">
      <c r="B30" s="17" t="s">
        <v>0</v>
      </c>
      <c r="C30" s="17" t="s">
        <v>1</v>
      </c>
      <c r="D30" s="17" t="s">
        <v>2</v>
      </c>
      <c r="E30" s="17" t="s">
        <v>3</v>
      </c>
      <c r="F30" s="17" t="s">
        <v>4</v>
      </c>
      <c r="G30" s="17" t="s">
        <v>5</v>
      </c>
      <c r="H30" s="17" t="s">
        <v>6</v>
      </c>
      <c r="I30" s="17" t="s">
        <v>7</v>
      </c>
      <c r="J30" s="17" t="s">
        <v>24</v>
      </c>
      <c r="K30" s="17" t="s">
        <v>23</v>
      </c>
      <c r="L30" s="17" t="s">
        <v>22</v>
      </c>
      <c r="M30" s="17" t="s">
        <v>21</v>
      </c>
      <c r="N30" s="17" t="s">
        <v>9</v>
      </c>
    </row>
    <row r="31" spans="1:14" x14ac:dyDescent="0.25">
      <c r="A31" s="6" t="s">
        <v>10</v>
      </c>
      <c r="B31" s="7">
        <v>1444</v>
      </c>
      <c r="C31" s="7">
        <v>1159</v>
      </c>
      <c r="D31" s="7">
        <v>1207</v>
      </c>
      <c r="E31" s="7">
        <v>1215</v>
      </c>
      <c r="F31" s="18">
        <v>1194</v>
      </c>
      <c r="G31" s="18"/>
      <c r="H31" s="28"/>
      <c r="I31" s="18"/>
      <c r="J31" s="7"/>
      <c r="K31" s="7"/>
      <c r="L31" s="7"/>
      <c r="M31" s="7"/>
      <c r="N31" s="23">
        <f>SUM(B31:M31)</f>
        <v>6219</v>
      </c>
    </row>
    <row r="32" spans="1:14" x14ac:dyDescent="0.25">
      <c r="A32" s="6" t="s">
        <v>11</v>
      </c>
      <c r="B32" s="7">
        <v>285</v>
      </c>
      <c r="C32" s="7">
        <v>355</v>
      </c>
      <c r="D32" s="7">
        <v>448</v>
      </c>
      <c r="E32" s="7">
        <v>315</v>
      </c>
      <c r="F32" s="18">
        <v>436</v>
      </c>
      <c r="G32" s="18"/>
      <c r="H32" s="18"/>
      <c r="I32" s="18"/>
      <c r="J32" s="7"/>
      <c r="K32" s="7"/>
      <c r="L32" s="7"/>
      <c r="M32" s="7"/>
      <c r="N32" s="23">
        <f t="shared" ref="N32:N40" si="4">SUM(B32:M32)</f>
        <v>1839</v>
      </c>
    </row>
    <row r="33" spans="1:14" x14ac:dyDescent="0.25">
      <c r="A33" s="6" t="s">
        <v>12</v>
      </c>
      <c r="B33" s="7">
        <v>676</v>
      </c>
      <c r="C33" s="7">
        <v>516</v>
      </c>
      <c r="D33" s="7">
        <v>577</v>
      </c>
      <c r="E33" s="7">
        <v>638</v>
      </c>
      <c r="F33" s="18">
        <v>605</v>
      </c>
      <c r="G33" s="18"/>
      <c r="H33" s="18"/>
      <c r="I33" s="18"/>
      <c r="J33" s="7"/>
      <c r="K33" s="7"/>
      <c r="L33" s="7"/>
      <c r="M33" s="7"/>
      <c r="N33" s="23">
        <f t="shared" si="4"/>
        <v>3012</v>
      </c>
    </row>
    <row r="34" spans="1:14" x14ac:dyDescent="0.25">
      <c r="A34" s="6" t="s">
        <v>13</v>
      </c>
      <c r="B34" s="7">
        <v>181</v>
      </c>
      <c r="C34" s="7">
        <v>152</v>
      </c>
      <c r="D34" s="7">
        <v>200</v>
      </c>
      <c r="E34" s="7">
        <v>97</v>
      </c>
      <c r="F34" s="18">
        <v>133</v>
      </c>
      <c r="G34" s="18"/>
      <c r="H34" s="18"/>
      <c r="I34" s="18"/>
      <c r="J34" s="7"/>
      <c r="K34" s="7"/>
      <c r="L34" s="7"/>
      <c r="M34" s="7"/>
      <c r="N34" s="23">
        <f t="shared" si="4"/>
        <v>763</v>
      </c>
    </row>
    <row r="35" spans="1:14" x14ac:dyDescent="0.25">
      <c r="A35" s="6" t="s">
        <v>15</v>
      </c>
      <c r="B35" s="7">
        <v>161</v>
      </c>
      <c r="C35" s="7">
        <v>161</v>
      </c>
      <c r="D35" s="7">
        <v>58</v>
      </c>
      <c r="E35" s="7">
        <v>54</v>
      </c>
      <c r="F35" s="18">
        <v>52</v>
      </c>
      <c r="G35" s="18"/>
      <c r="H35" s="18"/>
      <c r="I35" s="18"/>
      <c r="J35" s="7"/>
      <c r="K35" s="7"/>
      <c r="L35" s="7"/>
      <c r="M35" s="7"/>
      <c r="N35" s="23">
        <f t="shared" si="4"/>
        <v>486</v>
      </c>
    </row>
    <row r="36" spans="1:14" x14ac:dyDescent="0.25">
      <c r="A36" s="6" t="s">
        <v>19</v>
      </c>
      <c r="B36" s="7">
        <v>3</v>
      </c>
      <c r="C36" s="7">
        <v>20</v>
      </c>
      <c r="D36" s="7">
        <v>39</v>
      </c>
      <c r="E36" s="7">
        <v>40</v>
      </c>
      <c r="F36" s="18">
        <v>17</v>
      </c>
      <c r="G36" s="18"/>
      <c r="H36" s="18"/>
      <c r="I36" s="18"/>
      <c r="J36" s="7"/>
      <c r="K36" s="7"/>
      <c r="L36" s="7"/>
      <c r="M36" s="7"/>
      <c r="N36" s="23">
        <f t="shared" si="4"/>
        <v>119</v>
      </c>
    </row>
    <row r="37" spans="1:14" x14ac:dyDescent="0.25">
      <c r="A37" s="6" t="s">
        <v>16</v>
      </c>
      <c r="B37" s="7">
        <v>720</v>
      </c>
      <c r="C37" s="7">
        <v>661</v>
      </c>
      <c r="D37" s="7">
        <v>628</v>
      </c>
      <c r="E37" s="7">
        <v>763</v>
      </c>
      <c r="F37" s="18">
        <v>668</v>
      </c>
      <c r="G37" s="18"/>
      <c r="H37" s="18"/>
      <c r="I37" s="18"/>
      <c r="J37" s="7"/>
      <c r="K37" s="7"/>
      <c r="L37" s="7"/>
      <c r="M37" s="7"/>
      <c r="N37" s="23">
        <f t="shared" si="4"/>
        <v>3440</v>
      </c>
    </row>
    <row r="38" spans="1:14" x14ac:dyDescent="0.25">
      <c r="A38" s="6" t="s">
        <v>17</v>
      </c>
      <c r="B38" s="7">
        <v>519</v>
      </c>
      <c r="C38" s="7">
        <v>426</v>
      </c>
      <c r="D38" s="7">
        <v>207</v>
      </c>
      <c r="E38" s="7">
        <v>276</v>
      </c>
      <c r="F38" s="7">
        <v>295</v>
      </c>
      <c r="G38" s="7"/>
      <c r="H38" s="7"/>
      <c r="I38" s="27"/>
      <c r="J38" s="7"/>
      <c r="K38" s="7"/>
      <c r="L38" s="7"/>
      <c r="M38" s="7"/>
      <c r="N38" s="23">
        <f t="shared" si="4"/>
        <v>1723</v>
      </c>
    </row>
    <row r="39" spans="1:14" x14ac:dyDescent="0.25">
      <c r="A39" s="34" t="s">
        <v>34</v>
      </c>
      <c r="B39" s="7">
        <v>229</v>
      </c>
      <c r="C39" s="7">
        <v>305</v>
      </c>
      <c r="D39" s="7">
        <v>258</v>
      </c>
      <c r="E39" s="7">
        <v>525</v>
      </c>
      <c r="F39" s="7">
        <v>473</v>
      </c>
      <c r="G39" s="7"/>
      <c r="H39" s="7"/>
      <c r="I39" s="27"/>
      <c r="J39" s="7"/>
      <c r="K39" s="7"/>
      <c r="L39" s="7"/>
      <c r="M39" s="7"/>
      <c r="N39" s="23">
        <f t="shared" si="4"/>
        <v>1790</v>
      </c>
    </row>
    <row r="40" spans="1:14" x14ac:dyDescent="0.25">
      <c r="A40" s="34" t="s">
        <v>35</v>
      </c>
      <c r="B40" s="7">
        <v>601</v>
      </c>
      <c r="C40" s="7">
        <v>544</v>
      </c>
      <c r="D40" s="7">
        <v>494</v>
      </c>
      <c r="E40" s="7">
        <v>354</v>
      </c>
      <c r="F40" s="7">
        <v>430</v>
      </c>
      <c r="G40" s="7"/>
      <c r="H40" s="7"/>
      <c r="I40" s="27"/>
      <c r="J40" s="7"/>
      <c r="K40" s="7"/>
      <c r="L40" s="7"/>
      <c r="M40" s="7"/>
      <c r="N40" s="23">
        <f t="shared" si="4"/>
        <v>2423</v>
      </c>
    </row>
    <row r="41" spans="1:14" x14ac:dyDescent="0.25">
      <c r="A41" s="8" t="s">
        <v>9</v>
      </c>
      <c r="B41" s="24">
        <f>SUM(B31:B40)</f>
        <v>4819</v>
      </c>
      <c r="C41" s="24">
        <f>SUM(C31:C40)</f>
        <v>4299</v>
      </c>
      <c r="D41" s="24">
        <f>SUM(D31:D40)</f>
        <v>4116</v>
      </c>
      <c r="E41" s="24">
        <f>SUM(E31:E40)</f>
        <v>4277</v>
      </c>
      <c r="F41" s="24">
        <f>SUM(F31:F40)</f>
        <v>4303</v>
      </c>
      <c r="G41" s="24">
        <f t="shared" ref="G41:M41" si="5">SUM(G31:G38)</f>
        <v>0</v>
      </c>
      <c r="H41" s="24">
        <f t="shared" si="5"/>
        <v>0</v>
      </c>
      <c r="I41" s="24">
        <f t="shared" si="5"/>
        <v>0</v>
      </c>
      <c r="J41" s="24">
        <f t="shared" si="5"/>
        <v>0</v>
      </c>
      <c r="K41" s="24">
        <f t="shared" si="5"/>
        <v>0</v>
      </c>
      <c r="L41" s="24">
        <f t="shared" si="5"/>
        <v>0</v>
      </c>
      <c r="M41" s="24">
        <f t="shared" si="5"/>
        <v>0</v>
      </c>
      <c r="N41" s="30">
        <f>SUM(N31:N40)</f>
        <v>21814</v>
      </c>
    </row>
    <row r="42" spans="1:14" ht="15.75" thickBot="1" x14ac:dyDescent="0.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4" ht="16.5" thickBot="1" x14ac:dyDescent="0.3">
      <c r="B43" s="49" t="s">
        <v>30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</row>
    <row r="44" spans="1:14" ht="15.75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</row>
    <row r="45" spans="1:14" x14ac:dyDescent="0.25">
      <c r="B45" s="17" t="s">
        <v>0</v>
      </c>
      <c r="C45" s="17" t="s">
        <v>1</v>
      </c>
      <c r="D45" s="17" t="s">
        <v>2</v>
      </c>
      <c r="E45" s="17" t="s">
        <v>3</v>
      </c>
      <c r="F45" s="17" t="s">
        <v>4</v>
      </c>
      <c r="G45" s="17" t="s">
        <v>5</v>
      </c>
      <c r="H45" s="17" t="s">
        <v>6</v>
      </c>
      <c r="I45" s="17" t="s">
        <v>7</v>
      </c>
      <c r="J45" s="17" t="s">
        <v>24</v>
      </c>
      <c r="K45" s="17" t="s">
        <v>8</v>
      </c>
      <c r="L45" s="17" t="s">
        <v>22</v>
      </c>
      <c r="M45" s="17" t="s">
        <v>21</v>
      </c>
      <c r="N45" s="17" t="s">
        <v>9</v>
      </c>
    </row>
    <row r="46" spans="1:14" x14ac:dyDescent="0.25">
      <c r="A46" s="6" t="s">
        <v>10</v>
      </c>
      <c r="B46" s="7">
        <v>613</v>
      </c>
      <c r="C46" s="7">
        <v>672</v>
      </c>
      <c r="D46" s="7">
        <v>638</v>
      </c>
      <c r="E46" s="7">
        <v>573</v>
      </c>
      <c r="F46" s="7">
        <v>514</v>
      </c>
      <c r="G46" s="7"/>
      <c r="H46" s="7"/>
      <c r="I46" s="27"/>
      <c r="J46" s="7"/>
      <c r="K46" s="7"/>
      <c r="L46" s="7"/>
      <c r="M46" s="7"/>
      <c r="N46" s="23">
        <f>SUM(B46:M46)</f>
        <v>3010</v>
      </c>
    </row>
    <row r="47" spans="1:14" x14ac:dyDescent="0.25">
      <c r="A47" s="6" t="s">
        <v>12</v>
      </c>
      <c r="B47" s="7">
        <v>706</v>
      </c>
      <c r="C47" s="7">
        <v>819</v>
      </c>
      <c r="D47" s="7">
        <v>1052</v>
      </c>
      <c r="E47" s="7">
        <v>1088</v>
      </c>
      <c r="F47" s="7">
        <v>1005</v>
      </c>
      <c r="G47" s="7"/>
      <c r="H47" s="7"/>
      <c r="I47" s="27"/>
      <c r="J47" s="7"/>
      <c r="K47" s="7"/>
      <c r="L47" s="7"/>
      <c r="M47" s="7"/>
      <c r="N47" s="23">
        <f t="shared" ref="N47:N49" si="6">SUM(B47:M47)</f>
        <v>4670</v>
      </c>
    </row>
    <row r="48" spans="1:14" x14ac:dyDescent="0.25">
      <c r="A48" s="6" t="s">
        <v>25</v>
      </c>
      <c r="B48" s="7">
        <v>48</v>
      </c>
      <c r="C48" s="7">
        <v>28</v>
      </c>
      <c r="D48" s="7">
        <v>57</v>
      </c>
      <c r="E48" s="7">
        <v>16</v>
      </c>
      <c r="F48" s="7">
        <v>10</v>
      </c>
      <c r="G48" s="7"/>
      <c r="H48" s="7"/>
      <c r="I48" s="27"/>
      <c r="J48" s="7"/>
      <c r="K48" s="7"/>
      <c r="L48" s="7"/>
      <c r="M48" s="7"/>
      <c r="N48" s="23">
        <f t="shared" si="6"/>
        <v>159</v>
      </c>
    </row>
    <row r="49" spans="1:14" x14ac:dyDescent="0.25">
      <c r="A49" s="6" t="s">
        <v>17</v>
      </c>
      <c r="B49" s="7">
        <v>510</v>
      </c>
      <c r="C49" s="7">
        <v>491</v>
      </c>
      <c r="D49" s="7">
        <v>269</v>
      </c>
      <c r="E49" s="7">
        <v>154</v>
      </c>
      <c r="F49" s="7">
        <v>188</v>
      </c>
      <c r="G49" s="7"/>
      <c r="H49" s="7"/>
      <c r="I49" s="27"/>
      <c r="J49" s="7"/>
      <c r="K49" s="7"/>
      <c r="L49" s="7"/>
      <c r="M49" s="7"/>
      <c r="N49" s="23">
        <f t="shared" si="6"/>
        <v>1612</v>
      </c>
    </row>
    <row r="50" spans="1:14" x14ac:dyDescent="0.25">
      <c r="A50" s="9" t="s">
        <v>18</v>
      </c>
      <c r="B50" s="24">
        <f>SUM(B46:B49)</f>
        <v>1877</v>
      </c>
      <c r="C50" s="24">
        <f t="shared" ref="C50:N50" si="7">SUM(C46:C49)</f>
        <v>2010</v>
      </c>
      <c r="D50" s="24">
        <f t="shared" si="7"/>
        <v>2016</v>
      </c>
      <c r="E50" s="24">
        <f t="shared" si="7"/>
        <v>1831</v>
      </c>
      <c r="F50" s="24">
        <f t="shared" si="7"/>
        <v>1717</v>
      </c>
      <c r="G50" s="24">
        <f t="shared" si="7"/>
        <v>0</v>
      </c>
      <c r="H50" s="24">
        <f t="shared" si="7"/>
        <v>0</v>
      </c>
      <c r="I50" s="24">
        <f t="shared" si="7"/>
        <v>0</v>
      </c>
      <c r="J50" s="24">
        <f t="shared" si="7"/>
        <v>0</v>
      </c>
      <c r="K50" s="24">
        <f t="shared" si="7"/>
        <v>0</v>
      </c>
      <c r="L50" s="24">
        <f t="shared" si="7"/>
        <v>0</v>
      </c>
      <c r="M50" s="24">
        <f t="shared" si="7"/>
        <v>0</v>
      </c>
      <c r="N50" s="30">
        <f t="shared" si="7"/>
        <v>9451</v>
      </c>
    </row>
    <row r="51" spans="1:14" ht="15.75" thickBot="1" x14ac:dyDescent="0.3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1:14" ht="16.5" thickBot="1" x14ac:dyDescent="0.3">
      <c r="A52" s="31"/>
      <c r="B52" s="52" t="s">
        <v>32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4"/>
    </row>
    <row r="53" spans="1:14" ht="15.75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4" x14ac:dyDescent="0.25">
      <c r="B54" s="26" t="s">
        <v>0</v>
      </c>
      <c r="C54" s="26" t="s">
        <v>1</v>
      </c>
      <c r="D54" s="26" t="s">
        <v>2</v>
      </c>
      <c r="E54" s="26" t="s">
        <v>3</v>
      </c>
      <c r="F54" s="26" t="s">
        <v>4</v>
      </c>
      <c r="G54" s="26" t="s">
        <v>5</v>
      </c>
      <c r="H54" s="26" t="s">
        <v>6</v>
      </c>
      <c r="I54" s="26" t="s">
        <v>7</v>
      </c>
      <c r="J54" s="26" t="s">
        <v>24</v>
      </c>
      <c r="K54" s="26" t="s">
        <v>23</v>
      </c>
      <c r="L54" s="26" t="s">
        <v>22</v>
      </c>
      <c r="M54" s="26" t="s">
        <v>21</v>
      </c>
      <c r="N54" s="26" t="s">
        <v>9</v>
      </c>
    </row>
    <row r="55" spans="1:14" x14ac:dyDescent="0.25">
      <c r="A55" s="15" t="s">
        <v>26</v>
      </c>
      <c r="B55" s="14">
        <v>169</v>
      </c>
      <c r="C55" s="14">
        <v>160</v>
      </c>
      <c r="D55" s="14">
        <v>160</v>
      </c>
      <c r="E55" s="14">
        <v>164</v>
      </c>
      <c r="F55" s="14">
        <v>149</v>
      </c>
      <c r="G55" s="14"/>
      <c r="H55" s="14"/>
      <c r="I55" s="28"/>
      <c r="J55" s="14"/>
      <c r="K55" s="14"/>
      <c r="L55" s="14"/>
      <c r="M55" s="14"/>
      <c r="N55" s="25">
        <f>SUM(B55:M55)</f>
        <v>802</v>
      </c>
    </row>
    <row r="56" spans="1:14" x14ac:dyDescent="0.25">
      <c r="A56" s="6" t="s">
        <v>12</v>
      </c>
      <c r="B56" s="7">
        <v>767</v>
      </c>
      <c r="C56" s="7">
        <v>535</v>
      </c>
      <c r="D56" s="7">
        <v>510</v>
      </c>
      <c r="E56" s="7">
        <v>681</v>
      </c>
      <c r="F56" s="7">
        <v>583</v>
      </c>
      <c r="G56" s="7"/>
      <c r="H56" s="7"/>
      <c r="I56" s="27"/>
      <c r="J56" s="7"/>
      <c r="K56" s="7"/>
      <c r="L56" s="7"/>
      <c r="M56" s="7"/>
      <c r="N56" s="25">
        <f t="shared" ref="N56:N57" si="8">SUM(B56:M56)</f>
        <v>3076</v>
      </c>
    </row>
    <row r="57" spans="1:14" x14ac:dyDescent="0.25">
      <c r="A57" s="6" t="s">
        <v>13</v>
      </c>
      <c r="B57" s="7">
        <v>66</v>
      </c>
      <c r="C57" s="7">
        <v>88</v>
      </c>
      <c r="D57" s="7">
        <v>60</v>
      </c>
      <c r="E57" s="7">
        <v>58</v>
      </c>
      <c r="F57" s="7">
        <v>88</v>
      </c>
      <c r="G57" s="7"/>
      <c r="H57" s="7"/>
      <c r="I57" s="27"/>
      <c r="J57" s="7"/>
      <c r="K57" s="7"/>
      <c r="L57" s="7"/>
      <c r="M57" s="7"/>
      <c r="N57" s="25">
        <f t="shared" si="8"/>
        <v>360</v>
      </c>
    </row>
    <row r="58" spans="1:14" x14ac:dyDescent="0.25">
      <c r="A58" s="9" t="s">
        <v>18</v>
      </c>
      <c r="B58" s="24">
        <f>SUM(B55:B57)</f>
        <v>1002</v>
      </c>
      <c r="C58" s="24">
        <f t="shared" ref="C58:N58" si="9">SUM(C55:C57)</f>
        <v>783</v>
      </c>
      <c r="D58" s="24">
        <f t="shared" si="9"/>
        <v>730</v>
      </c>
      <c r="E58" s="24">
        <f t="shared" si="9"/>
        <v>903</v>
      </c>
      <c r="F58" s="24">
        <f t="shared" si="9"/>
        <v>820</v>
      </c>
      <c r="G58" s="24">
        <f t="shared" si="9"/>
        <v>0</v>
      </c>
      <c r="H58" s="24">
        <f t="shared" si="9"/>
        <v>0</v>
      </c>
      <c r="I58" s="24">
        <f t="shared" si="9"/>
        <v>0</v>
      </c>
      <c r="J58" s="24">
        <f t="shared" si="9"/>
        <v>0</v>
      </c>
      <c r="K58" s="24">
        <f t="shared" si="9"/>
        <v>0</v>
      </c>
      <c r="L58" s="24">
        <f t="shared" si="9"/>
        <v>0</v>
      </c>
      <c r="M58" s="24">
        <f t="shared" si="9"/>
        <v>0</v>
      </c>
      <c r="N58" s="30">
        <f t="shared" si="9"/>
        <v>4238</v>
      </c>
    </row>
    <row r="59" spans="1:14" ht="15.75" thickBot="1" x14ac:dyDescent="0.3"/>
    <row r="60" spans="1:14" ht="16.5" thickBot="1" x14ac:dyDescent="0.3">
      <c r="A60" s="31"/>
      <c r="B60" s="36" t="s">
        <v>31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8"/>
    </row>
    <row r="61" spans="1:14" ht="15.75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</row>
    <row r="62" spans="1:14" x14ac:dyDescent="0.25">
      <c r="B62" s="17" t="s">
        <v>0</v>
      </c>
      <c r="C62" s="17" t="s">
        <v>1</v>
      </c>
      <c r="D62" s="17" t="s">
        <v>2</v>
      </c>
      <c r="E62" s="17" t="s">
        <v>3</v>
      </c>
      <c r="F62" s="17" t="s">
        <v>4</v>
      </c>
      <c r="G62" s="17" t="s">
        <v>5</v>
      </c>
      <c r="H62" s="17" t="s">
        <v>6</v>
      </c>
      <c r="I62" s="17" t="s">
        <v>7</v>
      </c>
      <c r="J62" s="17" t="s">
        <v>24</v>
      </c>
      <c r="K62" s="17" t="s">
        <v>23</v>
      </c>
      <c r="L62" s="17" t="s">
        <v>22</v>
      </c>
      <c r="M62" s="17" t="s">
        <v>21</v>
      </c>
      <c r="N62" s="17" t="s">
        <v>9</v>
      </c>
    </row>
    <row r="63" spans="1:14" x14ac:dyDescent="0.25">
      <c r="A63" s="6" t="s">
        <v>12</v>
      </c>
      <c r="B63" s="7">
        <v>521</v>
      </c>
      <c r="C63" s="7">
        <v>678</v>
      </c>
      <c r="D63" s="7">
        <v>775</v>
      </c>
      <c r="E63" s="7">
        <v>545</v>
      </c>
      <c r="F63" s="7">
        <v>562</v>
      </c>
      <c r="G63" s="7"/>
      <c r="H63" s="7"/>
      <c r="I63" s="27"/>
      <c r="J63" s="7"/>
      <c r="K63" s="7"/>
      <c r="L63" s="7"/>
      <c r="M63" s="7"/>
      <c r="N63" s="35">
        <f>SUM(B63:M63)</f>
        <v>3081</v>
      </c>
    </row>
    <row r="64" spans="1:14" x14ac:dyDescent="0.25">
      <c r="A64" s="6" t="s">
        <v>13</v>
      </c>
      <c r="B64" s="7">
        <v>461</v>
      </c>
      <c r="C64" s="7">
        <v>560</v>
      </c>
      <c r="D64" s="7">
        <v>730</v>
      </c>
      <c r="E64" s="7">
        <v>502</v>
      </c>
      <c r="F64" s="7">
        <v>496</v>
      </c>
      <c r="G64" s="7"/>
      <c r="H64" s="7"/>
      <c r="I64" s="27"/>
      <c r="J64" s="7"/>
      <c r="K64" s="7"/>
      <c r="L64" s="7"/>
      <c r="M64" s="7"/>
      <c r="N64" s="35">
        <f t="shared" ref="N64:N68" si="10">SUM(B64:M64)</f>
        <v>2749</v>
      </c>
    </row>
    <row r="65" spans="1:14" x14ac:dyDescent="0.25">
      <c r="A65" s="6" t="s">
        <v>14</v>
      </c>
      <c r="B65" s="7">
        <v>514</v>
      </c>
      <c r="C65" s="7">
        <v>596</v>
      </c>
      <c r="D65" s="7">
        <v>747</v>
      </c>
      <c r="E65" s="7">
        <v>509</v>
      </c>
      <c r="F65" s="7">
        <v>579</v>
      </c>
      <c r="G65" s="7"/>
      <c r="H65" s="7"/>
      <c r="I65" s="27"/>
      <c r="J65" s="7"/>
      <c r="K65" s="7"/>
      <c r="L65" s="7"/>
      <c r="M65" s="7"/>
      <c r="N65" s="35">
        <f t="shared" si="10"/>
        <v>2945</v>
      </c>
    </row>
    <row r="66" spans="1:14" x14ac:dyDescent="0.25">
      <c r="A66" s="6" t="s">
        <v>20</v>
      </c>
      <c r="B66" s="7">
        <v>465</v>
      </c>
      <c r="C66" s="7">
        <v>666</v>
      </c>
      <c r="D66" s="7">
        <v>816</v>
      </c>
      <c r="E66" s="7">
        <v>551</v>
      </c>
      <c r="F66" s="7">
        <v>659</v>
      </c>
      <c r="G66" s="7"/>
      <c r="H66" s="7"/>
      <c r="I66" s="27"/>
      <c r="J66" s="7"/>
      <c r="K66" s="7"/>
      <c r="L66" s="7"/>
      <c r="M66" s="7"/>
      <c r="N66" s="35">
        <f t="shared" si="10"/>
        <v>3157</v>
      </c>
    </row>
    <row r="67" spans="1:14" x14ac:dyDescent="0.25">
      <c r="A67" s="6" t="s">
        <v>29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/>
      <c r="H67" s="7"/>
      <c r="I67" s="27"/>
      <c r="J67" s="7"/>
      <c r="K67" s="7"/>
      <c r="L67" s="7"/>
      <c r="M67" s="7"/>
      <c r="N67" s="35">
        <f t="shared" si="10"/>
        <v>0</v>
      </c>
    </row>
    <row r="68" spans="1:14" x14ac:dyDescent="0.25">
      <c r="A68" s="9" t="s">
        <v>18</v>
      </c>
      <c r="B68" s="24">
        <f>SUM(B63:B67)</f>
        <v>1961</v>
      </c>
      <c r="C68" s="24">
        <f>SUM(C63:C67)</f>
        <v>2500</v>
      </c>
      <c r="D68" s="24">
        <f>SUM(D63:D67)</f>
        <v>3068</v>
      </c>
      <c r="E68" s="24">
        <f>SUM(E63:E67)</f>
        <v>2107</v>
      </c>
      <c r="F68" s="24">
        <f t="shared" ref="F68:L68" si="11">SUM(F63:F67)</f>
        <v>2296</v>
      </c>
      <c r="G68" s="24">
        <f t="shared" si="11"/>
        <v>0</v>
      </c>
      <c r="H68" s="24">
        <f t="shared" si="11"/>
        <v>0</v>
      </c>
      <c r="I68" s="24">
        <f t="shared" si="11"/>
        <v>0</v>
      </c>
      <c r="J68" s="24">
        <f t="shared" si="11"/>
        <v>0</v>
      </c>
      <c r="K68" s="24">
        <f t="shared" si="11"/>
        <v>0</v>
      </c>
      <c r="L68" s="24">
        <f t="shared" si="11"/>
        <v>0</v>
      </c>
      <c r="M68" s="24">
        <f>SUM(M63:M67)</f>
        <v>0</v>
      </c>
      <c r="N68" s="30">
        <f t="shared" si="10"/>
        <v>11932</v>
      </c>
    </row>
    <row r="70" spans="1:14" x14ac:dyDescent="0.25">
      <c r="A70" s="19" t="s">
        <v>28</v>
      </c>
      <c r="B70" s="20"/>
    </row>
  </sheetData>
  <mergeCells count="7">
    <mergeCell ref="B60:N60"/>
    <mergeCell ref="A7:K7"/>
    <mergeCell ref="A11:N11"/>
    <mergeCell ref="A12:N12"/>
    <mergeCell ref="B28:N28"/>
    <mergeCell ref="B43:N43"/>
    <mergeCell ref="B52:N52"/>
  </mergeCells>
  <pageMargins left="0.7" right="0.7" top="0.75" bottom="0.75" header="0.3" footer="0.3"/>
  <pageSetup scale="5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CONCENTRADO ENE-DIC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JULIO ALBERTO FLORES CORTES</cp:lastModifiedBy>
  <cp:lastPrinted>2026-03-26T19:11:25Z</cp:lastPrinted>
  <dcterms:created xsi:type="dcterms:W3CDTF">2018-01-15T18:37:27Z</dcterms:created>
  <dcterms:modified xsi:type="dcterms:W3CDTF">2026-06-03T22:00:38Z</dcterms:modified>
</cp:coreProperties>
</file>