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45" windowWidth="9540" windowHeight="9075" activeTab="3"/>
  </bookViews>
  <sheets>
    <sheet name="2015" sheetId="1" r:id="rId1"/>
    <sheet name="2019" sheetId="4" r:id="rId2"/>
    <sheet name="2020" sheetId="5" r:id="rId3"/>
    <sheet name="2021" sheetId="6" r:id="rId4"/>
    <sheet name="CUENTAS CONTABLES" sheetId="2" r:id="rId5"/>
    <sheet name="Hoja3" sheetId="3" r:id="rId6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</definedNames>
  <calcPr calcId="145621"/>
</workbook>
</file>

<file path=xl/calcChain.xml><?xml version="1.0" encoding="utf-8"?>
<calcChain xmlns="http://schemas.openxmlformats.org/spreadsheetml/2006/main"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<sst xmlns="http://schemas.openxmlformats.org/spreadsheetml/2006/main" count="288" uniqueCount="84">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</sst>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</cellXfs>
  <cellStyles count="2">
    <cellStyle name="Millares" xfId="1" builtinId="3"/>
    <cellStyle name="Normal" xfId="0" builtinId="0"/>
  </cellStyles>
  <dxfs count="20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86" t="s">
        <v>1</v>
      </c>
      <c r="C1" s="86"/>
      <c r="D1" s="86"/>
      <c r="F1" s="86" t="s">
        <v>2</v>
      </c>
      <c r="G1" s="86"/>
      <c r="H1" s="86"/>
      <c r="J1" s="86" t="s">
        <v>3</v>
      </c>
      <c r="K1" s="86"/>
      <c r="L1" s="86"/>
      <c r="N1" s="86" t="s">
        <v>4</v>
      </c>
      <c r="O1" s="86"/>
      <c r="P1" s="86"/>
      <c r="R1" s="86" t="s">
        <v>5</v>
      </c>
      <c r="S1" s="86"/>
      <c r="T1" s="86"/>
    </row>
    <row r="2" spans="1:21" x14ac:dyDescent="0.25">
      <c r="A2" s="2" t="s">
        <v>6</v>
      </c>
      <c r="B2" s="87" t="s">
        <v>7</v>
      </c>
      <c r="C2" s="88"/>
      <c r="D2" s="89"/>
      <c r="F2" s="87" t="s">
        <v>8</v>
      </c>
      <c r="G2" s="88"/>
      <c r="H2" s="89"/>
      <c r="J2" s="87" t="s">
        <v>9</v>
      </c>
      <c r="K2" s="88"/>
      <c r="L2" s="89"/>
      <c r="N2" s="87" t="s">
        <v>10</v>
      </c>
      <c r="O2" s="88"/>
      <c r="P2" s="89"/>
      <c r="R2" s="87" t="s">
        <v>11</v>
      </c>
      <c r="S2" s="88"/>
      <c r="T2" s="89"/>
    </row>
    <row r="3" spans="1:21" x14ac:dyDescent="0.25">
      <c r="A3" s="2" t="s">
        <v>12</v>
      </c>
      <c r="B3" s="62" t="s">
        <v>13</v>
      </c>
      <c r="C3" s="63"/>
      <c r="D3" s="64"/>
      <c r="F3" s="62" t="s">
        <v>13</v>
      </c>
      <c r="G3" s="63"/>
      <c r="H3" s="64"/>
      <c r="J3" s="62" t="s">
        <v>13</v>
      </c>
      <c r="K3" s="63"/>
      <c r="L3" s="64"/>
      <c r="N3" s="62" t="s">
        <v>14</v>
      </c>
      <c r="O3" s="63"/>
      <c r="P3" s="64"/>
      <c r="R3" s="62" t="s">
        <v>13</v>
      </c>
      <c r="S3" s="63"/>
      <c r="T3" s="64"/>
    </row>
    <row r="4" spans="1:21" x14ac:dyDescent="0.25">
      <c r="A4" s="2" t="s">
        <v>15</v>
      </c>
      <c r="B4" s="62" t="s">
        <v>16</v>
      </c>
      <c r="C4" s="63"/>
      <c r="D4" s="64"/>
      <c r="F4" s="62" t="s">
        <v>16</v>
      </c>
      <c r="G4" s="63"/>
      <c r="H4" s="64"/>
      <c r="J4" s="62" t="s">
        <v>16</v>
      </c>
      <c r="K4" s="63"/>
      <c r="L4" s="64"/>
      <c r="N4" s="62" t="s">
        <v>17</v>
      </c>
      <c r="O4" s="63"/>
      <c r="P4" s="64"/>
      <c r="R4" s="62" t="s">
        <v>16</v>
      </c>
      <c r="S4" s="63"/>
      <c r="T4" s="64"/>
    </row>
    <row r="5" spans="1:21" x14ac:dyDescent="0.25">
      <c r="A5" s="2" t="s">
        <v>18</v>
      </c>
      <c r="B5" s="62" t="s">
        <v>19</v>
      </c>
      <c r="C5" s="63"/>
      <c r="D5" s="64"/>
      <c r="F5" s="62" t="s">
        <v>19</v>
      </c>
      <c r="G5" s="63"/>
      <c r="H5" s="64"/>
      <c r="J5" s="62" t="s">
        <v>19</v>
      </c>
      <c r="K5" s="63"/>
      <c r="L5" s="64"/>
      <c r="N5" s="62" t="s">
        <v>19</v>
      </c>
      <c r="O5" s="63"/>
      <c r="P5" s="64"/>
      <c r="R5" s="62" t="s">
        <v>19</v>
      </c>
      <c r="S5" s="63"/>
      <c r="T5" s="64"/>
    </row>
    <row r="6" spans="1:21" x14ac:dyDescent="0.25">
      <c r="A6" s="2" t="s">
        <v>20</v>
      </c>
      <c r="B6" s="83">
        <v>76300000</v>
      </c>
      <c r="C6" s="84"/>
      <c r="D6" s="85"/>
      <c r="F6" s="83">
        <v>150000000</v>
      </c>
      <c r="G6" s="84"/>
      <c r="H6" s="85"/>
      <c r="J6" s="83">
        <v>209935889</v>
      </c>
      <c r="K6" s="84"/>
      <c r="L6" s="85"/>
      <c r="N6" s="83">
        <v>5000000</v>
      </c>
      <c r="O6" s="84"/>
      <c r="P6" s="85"/>
      <c r="R6" s="83">
        <v>10732999.59</v>
      </c>
      <c r="S6" s="84"/>
      <c r="T6" s="85"/>
    </row>
    <row r="7" spans="1:21" x14ac:dyDescent="0.25">
      <c r="A7" s="2" t="s">
        <v>21</v>
      </c>
      <c r="B7" s="83">
        <v>75363963.950000003</v>
      </c>
      <c r="C7" s="84"/>
      <c r="D7" s="85"/>
      <c r="F7" s="83">
        <v>112000000</v>
      </c>
      <c r="G7" s="84"/>
      <c r="H7" s="85"/>
      <c r="J7" s="83">
        <v>209935889</v>
      </c>
      <c r="K7" s="84"/>
      <c r="L7" s="85"/>
      <c r="N7" s="83">
        <v>5000000</v>
      </c>
      <c r="O7" s="84"/>
      <c r="P7" s="85"/>
      <c r="R7" s="83">
        <v>10732999.59</v>
      </c>
      <c r="S7" s="84"/>
      <c r="T7" s="85"/>
    </row>
    <row r="8" spans="1:21" x14ac:dyDescent="0.25">
      <c r="A8" s="2" t="s">
        <v>22</v>
      </c>
      <c r="B8" s="77">
        <v>39631</v>
      </c>
      <c r="C8" s="78"/>
      <c r="D8" s="79"/>
      <c r="F8" s="77">
        <v>39974</v>
      </c>
      <c r="G8" s="78"/>
      <c r="H8" s="79"/>
      <c r="J8" s="77">
        <v>40366</v>
      </c>
      <c r="K8" s="78"/>
      <c r="L8" s="79"/>
      <c r="N8" s="77">
        <v>41333</v>
      </c>
      <c r="O8" s="78"/>
      <c r="P8" s="79"/>
      <c r="R8" s="77">
        <v>41275</v>
      </c>
      <c r="S8" s="78"/>
      <c r="T8" s="79"/>
    </row>
    <row r="9" spans="1:21" x14ac:dyDescent="0.25">
      <c r="A9" s="2" t="s">
        <v>23</v>
      </c>
      <c r="B9" s="77">
        <v>42576</v>
      </c>
      <c r="C9" s="78"/>
      <c r="D9" s="79"/>
      <c r="F9" s="77">
        <v>42149</v>
      </c>
      <c r="G9" s="78"/>
      <c r="H9" s="79"/>
      <c r="J9" s="77">
        <v>45833</v>
      </c>
      <c r="K9" s="78"/>
      <c r="L9" s="79"/>
      <c r="N9" s="77">
        <v>42217</v>
      </c>
      <c r="O9" s="78"/>
      <c r="P9" s="79"/>
      <c r="R9" s="77">
        <v>42248</v>
      </c>
      <c r="S9" s="78"/>
      <c r="T9" s="79"/>
    </row>
    <row r="10" spans="1:21" x14ac:dyDescent="0.25">
      <c r="A10" s="2" t="s">
        <v>24</v>
      </c>
      <c r="B10" s="80">
        <v>0</v>
      </c>
      <c r="C10" s="81"/>
      <c r="D10" s="82"/>
      <c r="F10" s="80">
        <v>6</v>
      </c>
      <c r="G10" s="81"/>
      <c r="H10" s="82"/>
      <c r="J10" s="80">
        <v>12</v>
      </c>
      <c r="K10" s="81"/>
      <c r="L10" s="82"/>
      <c r="N10" s="80">
        <v>0</v>
      </c>
      <c r="O10" s="81"/>
      <c r="P10" s="82"/>
      <c r="R10" s="80">
        <v>0</v>
      </c>
      <c r="S10" s="81"/>
      <c r="T10" s="82"/>
    </row>
    <row r="11" spans="1:21" x14ac:dyDescent="0.25">
      <c r="A11" s="2" t="s">
        <v>25</v>
      </c>
      <c r="B11" s="62" t="s">
        <v>26</v>
      </c>
      <c r="C11" s="63"/>
      <c r="D11" s="64"/>
      <c r="F11" s="62" t="s">
        <v>27</v>
      </c>
      <c r="G11" s="63"/>
      <c r="H11" s="64"/>
      <c r="J11" s="62" t="s">
        <v>28</v>
      </c>
      <c r="K11" s="63"/>
      <c r="L11" s="64"/>
      <c r="N11" s="62" t="s">
        <v>29</v>
      </c>
      <c r="O11" s="63"/>
      <c r="P11" s="64"/>
      <c r="R11" s="62" t="s">
        <v>30</v>
      </c>
      <c r="S11" s="63"/>
      <c r="T11" s="64"/>
    </row>
    <row r="12" spans="1:21" s="4" customFormat="1" ht="30" customHeight="1" x14ac:dyDescent="0.25">
      <c r="A12" s="3" t="s">
        <v>31</v>
      </c>
      <c r="B12" s="65" t="s">
        <v>32</v>
      </c>
      <c r="C12" s="66"/>
      <c r="D12" s="67"/>
      <c r="F12" s="68" t="s">
        <v>33</v>
      </c>
      <c r="G12" s="69"/>
      <c r="H12" s="70"/>
      <c r="J12" s="71" t="s">
        <v>34</v>
      </c>
      <c r="K12" s="72"/>
      <c r="L12" s="73"/>
      <c r="N12" s="74" t="s">
        <v>35</v>
      </c>
      <c r="O12" s="75"/>
      <c r="P12" s="76"/>
      <c r="R12" s="71" t="s">
        <v>36</v>
      </c>
      <c r="S12" s="72"/>
      <c r="T12" s="73"/>
    </row>
    <row r="13" spans="1:21" x14ac:dyDescent="0.25">
      <c r="A13" s="2" t="s">
        <v>65</v>
      </c>
      <c r="B13" s="59">
        <v>15700826.039999999</v>
      </c>
      <c r="C13" s="60"/>
      <c r="D13" s="61"/>
      <c r="E13" s="5"/>
      <c r="F13" s="59">
        <v>8484848.3000000007</v>
      </c>
      <c r="G13" s="60"/>
      <c r="H13" s="61"/>
      <c r="J13" s="59">
        <v>208171653.19</v>
      </c>
      <c r="K13" s="60"/>
      <c r="L13" s="61"/>
      <c r="N13" s="59">
        <v>1493000</v>
      </c>
      <c r="O13" s="60"/>
      <c r="P13" s="61"/>
      <c r="R13" s="59">
        <v>3224490.78</v>
      </c>
      <c r="S13" s="60"/>
      <c r="T13" s="61"/>
    </row>
    <row r="14" spans="1:21" x14ac:dyDescent="0.25">
      <c r="A14" s="2" t="s">
        <v>37</v>
      </c>
      <c r="B14" s="56">
        <f>SUM(B18:B29)</f>
        <v>0</v>
      </c>
      <c r="C14" s="57"/>
      <c r="D14" s="58"/>
      <c r="E14" s="5"/>
      <c r="F14" s="56">
        <f>SUM(F18:F29)</f>
        <v>0</v>
      </c>
      <c r="G14" s="57"/>
      <c r="H14" s="58"/>
      <c r="J14" s="56">
        <f>SUM(J18:J29)</f>
        <v>0</v>
      </c>
      <c r="K14" s="57"/>
      <c r="L14" s="58"/>
      <c r="N14" s="56">
        <f>SUM(N18:N29)</f>
        <v>0</v>
      </c>
      <c r="O14" s="57"/>
      <c r="P14" s="58"/>
      <c r="R14" s="56">
        <f>SUM(R18:R29)</f>
        <v>0</v>
      </c>
      <c r="S14" s="57"/>
      <c r="T14" s="58"/>
    </row>
    <row r="15" spans="1:21" x14ac:dyDescent="0.25">
      <c r="A15" s="2" t="s">
        <v>38</v>
      </c>
      <c r="B15" s="56">
        <f>IF(C30&gt;D32, "La amortización es mayor al saldo de la deuda",SUM(C18:C29))</f>
        <v>2355123.87</v>
      </c>
      <c r="C15" s="57"/>
      <c r="D15" s="58"/>
      <c r="F15" s="56">
        <f>IF(G30&gt;H32, "La amortización es mayor al saldo de la deuda",SUM(G18:G29))</f>
        <v>3393939.4</v>
      </c>
      <c r="G15" s="57"/>
      <c r="H15" s="58"/>
      <c r="J15" s="56">
        <f>IF(K30&gt;L32, "La amortización es mayor al saldo de la deuda",SUM(K18:K29))</f>
        <v>756081.21</v>
      </c>
      <c r="K15" s="57"/>
      <c r="L15" s="58"/>
      <c r="N15" s="56">
        <f>IF(O30&gt;P32, "La amortización es mayor al saldo de la deuda",SUM(O18:O29))</f>
        <v>501000</v>
      </c>
      <c r="O15" s="57"/>
      <c r="P15" s="58"/>
      <c r="R15" s="56">
        <f>IF(S30&gt;T32, "La amortización es mayor al saldo de la deuda",SUM(S18:S29))</f>
        <v>363958.34</v>
      </c>
      <c r="S15" s="57"/>
      <c r="T15" s="58"/>
      <c r="U15" s="5"/>
    </row>
    <row r="16" spans="1:21" x14ac:dyDescent="0.25">
      <c r="A16" s="2" t="s">
        <v>39</v>
      </c>
      <c r="B16" s="56">
        <f>SUM(D18:D29)</f>
        <v>149226.72</v>
      </c>
      <c r="C16" s="57"/>
      <c r="D16" s="58"/>
      <c r="F16" s="56">
        <f>SUM(H18:H29)</f>
        <v>66415.63</v>
      </c>
      <c r="G16" s="57"/>
      <c r="H16" s="58"/>
      <c r="J16" s="56">
        <f>SUM(L18:L29)</f>
        <v>1502175.99</v>
      </c>
      <c r="K16" s="57"/>
      <c r="L16" s="58"/>
      <c r="N16" s="56">
        <f>SUM(P18:P29)</f>
        <v>30995.730000000003</v>
      </c>
      <c r="O16" s="57"/>
      <c r="P16" s="58"/>
      <c r="R16" s="56">
        <f>SUM(T18:T29)</f>
        <v>53479.98</v>
      </c>
      <c r="S16" s="57"/>
      <c r="T16" s="58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19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18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86" t="s">
        <v>1</v>
      </c>
      <c r="C1" s="86"/>
      <c r="D1" s="86"/>
      <c r="F1" s="86" t="s">
        <v>2</v>
      </c>
      <c r="G1" s="86"/>
      <c r="H1" s="86"/>
    </row>
    <row r="2" spans="1:10" x14ac:dyDescent="0.25">
      <c r="A2" s="2" t="s">
        <v>6</v>
      </c>
      <c r="B2" s="87" t="s">
        <v>68</v>
      </c>
      <c r="C2" s="88"/>
      <c r="D2" s="89"/>
      <c r="F2" s="87" t="s">
        <v>69</v>
      </c>
      <c r="G2" s="88"/>
      <c r="H2" s="89"/>
    </row>
    <row r="3" spans="1:10" x14ac:dyDescent="0.25">
      <c r="A3" s="2" t="s">
        <v>12</v>
      </c>
      <c r="B3" s="62" t="s">
        <v>13</v>
      </c>
      <c r="C3" s="63"/>
      <c r="D3" s="64"/>
      <c r="F3" s="62" t="s">
        <v>13</v>
      </c>
      <c r="G3" s="63"/>
      <c r="H3" s="64"/>
    </row>
    <row r="4" spans="1:10" ht="15.75" customHeight="1" x14ac:dyDescent="0.25">
      <c r="A4" s="2" t="s">
        <v>15</v>
      </c>
      <c r="B4" s="62" t="s">
        <v>16</v>
      </c>
      <c r="C4" s="63"/>
      <c r="D4" s="64"/>
      <c r="F4" s="62" t="s">
        <v>16</v>
      </c>
      <c r="G4" s="63"/>
      <c r="H4" s="64"/>
    </row>
    <row r="5" spans="1:10" ht="15.75" customHeight="1" x14ac:dyDescent="0.25">
      <c r="A5" s="2" t="s">
        <v>18</v>
      </c>
      <c r="B5" s="62" t="s">
        <v>19</v>
      </c>
      <c r="C5" s="63"/>
      <c r="D5" s="64"/>
      <c r="F5" s="62" t="s">
        <v>19</v>
      </c>
      <c r="G5" s="63"/>
      <c r="H5" s="64"/>
    </row>
    <row r="6" spans="1:10" x14ac:dyDescent="0.25">
      <c r="A6" s="2" t="s">
        <v>20</v>
      </c>
      <c r="B6" s="83">
        <v>209935889</v>
      </c>
      <c r="C6" s="84"/>
      <c r="D6" s="85"/>
      <c r="F6" s="83">
        <v>176000000</v>
      </c>
      <c r="G6" s="84"/>
      <c r="H6" s="85"/>
    </row>
    <row r="7" spans="1:10" x14ac:dyDescent="0.25">
      <c r="A7" s="2" t="s">
        <v>21</v>
      </c>
      <c r="B7" s="83">
        <v>209935889</v>
      </c>
      <c r="C7" s="84"/>
      <c r="D7" s="85"/>
      <c r="F7" s="83">
        <f>F22+F26+F28+F29</f>
        <v>101150818.94</v>
      </c>
      <c r="G7" s="84"/>
      <c r="H7" s="85"/>
    </row>
    <row r="8" spans="1:10" x14ac:dyDescent="0.25">
      <c r="A8" s="2" t="s">
        <v>22</v>
      </c>
      <c r="B8" s="77">
        <v>40366</v>
      </c>
      <c r="C8" s="78"/>
      <c r="D8" s="79"/>
      <c r="F8" s="91">
        <v>43539</v>
      </c>
      <c r="G8" s="92"/>
      <c r="H8" s="93"/>
    </row>
    <row r="9" spans="1:10" x14ac:dyDescent="0.25">
      <c r="A9" s="2" t="s">
        <v>23</v>
      </c>
      <c r="B9" s="77">
        <v>45863</v>
      </c>
      <c r="C9" s="78"/>
      <c r="D9" s="79"/>
      <c r="F9" s="91">
        <v>47144</v>
      </c>
      <c r="G9" s="92"/>
      <c r="H9" s="93"/>
    </row>
    <row r="10" spans="1:10" x14ac:dyDescent="0.25">
      <c r="A10" s="2" t="s">
        <v>24</v>
      </c>
      <c r="B10" s="80">
        <v>12</v>
      </c>
      <c r="C10" s="81"/>
      <c r="D10" s="82"/>
      <c r="F10" s="94">
        <v>0</v>
      </c>
      <c r="G10" s="95"/>
      <c r="H10" s="96"/>
    </row>
    <row r="11" spans="1:10" x14ac:dyDescent="0.25">
      <c r="A11" s="2" t="s">
        <v>25</v>
      </c>
      <c r="B11" s="62" t="s">
        <v>28</v>
      </c>
      <c r="C11" s="63"/>
      <c r="D11" s="64"/>
      <c r="F11" s="97" t="s">
        <v>70</v>
      </c>
      <c r="G11" s="98"/>
      <c r="H11" s="99"/>
    </row>
    <row r="12" spans="1:10" s="4" customFormat="1" ht="30" customHeight="1" x14ac:dyDescent="0.25">
      <c r="A12" s="3" t="s">
        <v>31</v>
      </c>
      <c r="B12" s="71" t="s">
        <v>34</v>
      </c>
      <c r="C12" s="72"/>
      <c r="D12" s="73"/>
      <c r="F12" s="100" t="s">
        <v>71</v>
      </c>
      <c r="G12" s="101"/>
      <c r="H12" s="102"/>
      <c r="J12" s="19"/>
    </row>
    <row r="13" spans="1:10" x14ac:dyDescent="0.25">
      <c r="A13" s="2" t="s">
        <v>67</v>
      </c>
      <c r="B13" s="59">
        <v>141837192.15000001</v>
      </c>
      <c r="C13" s="60"/>
      <c r="D13" s="61"/>
      <c r="F13" s="59">
        <v>0</v>
      </c>
      <c r="G13" s="60"/>
      <c r="H13" s="61"/>
    </row>
    <row r="14" spans="1:10" x14ac:dyDescent="0.25">
      <c r="A14" s="2" t="s">
        <v>37</v>
      </c>
      <c r="B14" s="56">
        <f>SUM(B18:B29)</f>
        <v>0</v>
      </c>
      <c r="C14" s="57"/>
      <c r="D14" s="58"/>
      <c r="F14" s="56">
        <f>SUM(F18:F29)</f>
        <v>101150818.94</v>
      </c>
      <c r="G14" s="57"/>
      <c r="H14" s="58"/>
    </row>
    <row r="15" spans="1:10" x14ac:dyDescent="0.25">
      <c r="A15" s="2" t="s">
        <v>38</v>
      </c>
      <c r="B15" s="56">
        <f>SUM(C18:C29)</f>
        <v>17193937.400000002</v>
      </c>
      <c r="C15" s="57"/>
      <c r="D15" s="58"/>
      <c r="F15" s="56">
        <f>IF(G30&gt;H32, "La amortización es mayor al saldo de la deuda",SUM(G18:G29))</f>
        <v>0</v>
      </c>
      <c r="G15" s="57"/>
      <c r="H15" s="58"/>
    </row>
    <row r="16" spans="1:10" x14ac:dyDescent="0.25">
      <c r="A16" s="2" t="s">
        <v>39</v>
      </c>
      <c r="B16" s="56">
        <f>SUM(D18:D29)</f>
        <v>14287052.499999998</v>
      </c>
      <c r="C16" s="57"/>
      <c r="D16" s="58"/>
      <c r="F16" s="56">
        <f>SUM(H18:H29)</f>
        <v>697531.5</v>
      </c>
      <c r="G16" s="57"/>
      <c r="H16" s="58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90" t="s">
        <v>62</v>
      </c>
      <c r="B35" s="90"/>
      <c r="C35" s="90"/>
      <c r="D35" s="90"/>
    </row>
    <row r="36" spans="1:4" x14ac:dyDescent="0.25">
      <c r="A36" s="17" t="s">
        <v>66</v>
      </c>
    </row>
  </sheetData>
  <mergeCells count="33">
    <mergeCell ref="F16:H16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F1:H1"/>
    <mergeCell ref="F2:H2"/>
    <mergeCell ref="F3:H3"/>
    <mergeCell ref="F4:H4"/>
    <mergeCell ref="F5:H5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35:D35"/>
    <mergeCell ref="B13:D13"/>
    <mergeCell ref="B14:D14"/>
    <mergeCell ref="B15:D15"/>
    <mergeCell ref="B16:D16"/>
  </mergeCells>
  <conditionalFormatting sqref="B18:D29">
    <cfRule type="cellIs" dxfId="17" priority="16" operator="equal">
      <formula>0</formula>
    </cfRule>
  </conditionalFormatting>
  <conditionalFormatting sqref="B12 B13:D13 B10 B11:D11 B2:D9">
    <cfRule type="containsBlanks" dxfId="16" priority="15">
      <formula>LEN(TRIM(B2))=0</formula>
    </cfRule>
  </conditionalFormatting>
  <conditionalFormatting sqref="F18:H29">
    <cfRule type="cellIs" dxfId="15" priority="14" operator="equal">
      <formula>0</formula>
    </cfRule>
  </conditionalFormatting>
  <conditionalFormatting sqref="F11:H13 F10 F2:H9">
    <cfRule type="containsBlanks" dxfId="14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7"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86" t="s">
        <v>1</v>
      </c>
      <c r="D1" s="86"/>
      <c r="E1" s="86"/>
      <c r="G1" s="86" t="s">
        <v>2</v>
      </c>
      <c r="H1" s="86"/>
      <c r="I1" s="86"/>
    </row>
    <row r="2" spans="2:15" x14ac:dyDescent="0.25">
      <c r="B2" s="2" t="s">
        <v>6</v>
      </c>
      <c r="C2" s="87" t="s">
        <v>68</v>
      </c>
      <c r="D2" s="88"/>
      <c r="E2" s="89"/>
      <c r="G2" s="87" t="s">
        <v>80</v>
      </c>
      <c r="H2" s="88"/>
      <c r="I2" s="89"/>
    </row>
    <row r="3" spans="2:15" x14ac:dyDescent="0.25">
      <c r="B3" s="2" t="s">
        <v>12</v>
      </c>
      <c r="C3" s="62" t="s">
        <v>13</v>
      </c>
      <c r="D3" s="63"/>
      <c r="E3" s="64"/>
      <c r="G3" s="62" t="s">
        <v>13</v>
      </c>
      <c r="H3" s="63"/>
      <c r="I3" s="64"/>
    </row>
    <row r="4" spans="2:15" ht="15.75" customHeight="1" x14ac:dyDescent="0.25">
      <c r="B4" s="2" t="s">
        <v>15</v>
      </c>
      <c r="C4" s="62" t="s">
        <v>16</v>
      </c>
      <c r="D4" s="63"/>
      <c r="E4" s="64"/>
      <c r="G4" s="62" t="s">
        <v>16</v>
      </c>
      <c r="H4" s="63"/>
      <c r="I4" s="64"/>
    </row>
    <row r="5" spans="2:15" ht="15.75" customHeight="1" x14ac:dyDescent="0.25">
      <c r="B5" s="2" t="s">
        <v>18</v>
      </c>
      <c r="C5" s="62" t="s">
        <v>19</v>
      </c>
      <c r="D5" s="63"/>
      <c r="E5" s="64"/>
      <c r="G5" s="62" t="s">
        <v>19</v>
      </c>
      <c r="H5" s="63"/>
      <c r="I5" s="64"/>
    </row>
    <row r="6" spans="2:15" x14ac:dyDescent="0.25">
      <c r="B6" s="2" t="s">
        <v>20</v>
      </c>
      <c r="C6" s="83">
        <v>209935889</v>
      </c>
      <c r="D6" s="84"/>
      <c r="E6" s="85"/>
      <c r="G6" s="83">
        <v>176000000</v>
      </c>
      <c r="H6" s="84"/>
      <c r="I6" s="85"/>
    </row>
    <row r="7" spans="2:15" x14ac:dyDescent="0.25">
      <c r="B7" s="2" t="s">
        <v>21</v>
      </c>
      <c r="C7" s="83">
        <v>209935889</v>
      </c>
      <c r="D7" s="84"/>
      <c r="E7" s="85"/>
      <c r="G7" s="83">
        <f>101150818.94+G14</f>
        <v>176000000</v>
      </c>
      <c r="H7" s="84"/>
      <c r="I7" s="85"/>
    </row>
    <row r="8" spans="2:15" x14ac:dyDescent="0.25">
      <c r="B8" s="2" t="s">
        <v>22</v>
      </c>
      <c r="C8" s="77">
        <v>40366</v>
      </c>
      <c r="D8" s="78"/>
      <c r="E8" s="79"/>
      <c r="G8" s="91">
        <v>43539</v>
      </c>
      <c r="H8" s="92"/>
      <c r="I8" s="93"/>
    </row>
    <row r="9" spans="2:15" x14ac:dyDescent="0.25">
      <c r="B9" s="2" t="s">
        <v>23</v>
      </c>
      <c r="C9" s="77">
        <v>45863</v>
      </c>
      <c r="D9" s="78"/>
      <c r="E9" s="79"/>
      <c r="G9" s="91">
        <v>47144</v>
      </c>
      <c r="H9" s="92"/>
      <c r="I9" s="93"/>
    </row>
    <row r="10" spans="2:15" x14ac:dyDescent="0.25">
      <c r="B10" s="2" t="s">
        <v>24</v>
      </c>
      <c r="C10" s="80">
        <v>12</v>
      </c>
      <c r="D10" s="81"/>
      <c r="E10" s="82"/>
      <c r="G10" s="94">
        <v>0</v>
      </c>
      <c r="H10" s="95"/>
      <c r="I10" s="96"/>
    </row>
    <row r="11" spans="2:15" x14ac:dyDescent="0.25">
      <c r="B11" s="2" t="s">
        <v>25</v>
      </c>
      <c r="C11" s="62" t="s">
        <v>28</v>
      </c>
      <c r="D11" s="63"/>
      <c r="E11" s="64"/>
      <c r="G11" s="97" t="s">
        <v>70</v>
      </c>
      <c r="H11" s="98"/>
      <c r="I11" s="99"/>
    </row>
    <row r="12" spans="2:15" s="4" customFormat="1" ht="30" customHeight="1" x14ac:dyDescent="0.25">
      <c r="B12" s="3" t="s">
        <v>31</v>
      </c>
      <c r="C12" s="71" t="s">
        <v>34</v>
      </c>
      <c r="D12" s="72"/>
      <c r="E12" s="73"/>
      <c r="G12" s="103" t="s">
        <v>71</v>
      </c>
      <c r="H12" s="104"/>
      <c r="I12" s="105"/>
      <c r="K12" s="19"/>
      <c r="O12" s="19"/>
    </row>
    <row r="13" spans="2:15" x14ac:dyDescent="0.25">
      <c r="B13" s="2" t="s">
        <v>76</v>
      </c>
      <c r="C13" s="59">
        <v>122462633.11</v>
      </c>
      <c r="D13" s="60"/>
      <c r="E13" s="61"/>
      <c r="G13" s="59">
        <f>101150818.94</f>
        <v>101150818.94</v>
      </c>
      <c r="H13" s="60"/>
      <c r="I13" s="61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74849181.060000002</v>
      </c>
      <c r="H14" s="57"/>
      <c r="I14" s="58"/>
    </row>
    <row r="15" spans="2:15" x14ac:dyDescent="0.25">
      <c r="B15" s="2" t="s">
        <v>38</v>
      </c>
      <c r="C15" s="56">
        <f>SUM(D18:D29)</f>
        <v>19374559.040000003</v>
      </c>
      <c r="D15" s="57"/>
      <c r="E15" s="58"/>
      <c r="G15" s="56">
        <f>SUM(H18:H29)</f>
        <v>8522937.2799999993</v>
      </c>
      <c r="H15" s="57"/>
      <c r="I15" s="58"/>
    </row>
    <row r="16" spans="2:15" x14ac:dyDescent="0.25">
      <c r="B16" s="2" t="s">
        <v>39</v>
      </c>
      <c r="C16" s="56">
        <f>SUM(E18:E29)</f>
        <v>9345044.3300000001</v>
      </c>
      <c r="D16" s="57"/>
      <c r="E16" s="58"/>
      <c r="G16" s="56">
        <f>SUM(I18:I29)</f>
        <v>11124945.25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C23:E29">
    <cfRule type="cellIs" dxfId="13" priority="6" operator="equal">
      <formula>0</formula>
    </cfRule>
  </conditionalFormatting>
  <conditionalFormatting sqref="C12 C13:E13 C10 C11:E11 C2:E9">
    <cfRule type="containsBlanks" dxfId="12" priority="5">
      <formula>LEN(TRIM(C2))=0</formula>
    </cfRule>
  </conditionalFormatting>
  <conditionalFormatting sqref="G18:H19 G21:G22 G23:I29">
    <cfRule type="cellIs" dxfId="11" priority="4" operator="equal">
      <formula>0</formula>
    </cfRule>
  </conditionalFormatting>
  <conditionalFormatting sqref="G11:I13 G10 G2:I9">
    <cfRule type="containsBlanks" dxfId="10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topLeftCell="A10" zoomScale="120" zoomScaleNormal="120" workbookViewId="0">
      <selection activeCell="I26" sqref="I26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86" t="s">
        <v>1</v>
      </c>
      <c r="D1" s="86"/>
      <c r="E1" s="86"/>
      <c r="G1" s="86" t="s">
        <v>2</v>
      </c>
      <c r="H1" s="86"/>
      <c r="I1" s="86"/>
    </row>
    <row r="2" spans="2:15" x14ac:dyDescent="0.25">
      <c r="B2" s="2" t="s">
        <v>6</v>
      </c>
      <c r="C2" s="87" t="s">
        <v>68</v>
      </c>
      <c r="D2" s="88"/>
      <c r="E2" s="89"/>
      <c r="G2" s="87" t="s">
        <v>80</v>
      </c>
      <c r="H2" s="88"/>
      <c r="I2" s="89"/>
    </row>
    <row r="3" spans="2:15" x14ac:dyDescent="0.25">
      <c r="B3" s="2" t="s">
        <v>12</v>
      </c>
      <c r="C3" s="62" t="s">
        <v>13</v>
      </c>
      <c r="D3" s="63"/>
      <c r="E3" s="64"/>
      <c r="G3" s="62" t="s">
        <v>13</v>
      </c>
      <c r="H3" s="63"/>
      <c r="I3" s="64"/>
    </row>
    <row r="4" spans="2:15" ht="15.75" customHeight="1" x14ac:dyDescent="0.25">
      <c r="B4" s="2" t="s">
        <v>15</v>
      </c>
      <c r="C4" s="62" t="s">
        <v>16</v>
      </c>
      <c r="D4" s="63"/>
      <c r="E4" s="64"/>
      <c r="G4" s="62" t="s">
        <v>16</v>
      </c>
      <c r="H4" s="63"/>
      <c r="I4" s="64"/>
    </row>
    <row r="5" spans="2:15" ht="15.75" customHeight="1" x14ac:dyDescent="0.25">
      <c r="B5" s="2" t="s">
        <v>18</v>
      </c>
      <c r="C5" s="62" t="s">
        <v>19</v>
      </c>
      <c r="D5" s="63"/>
      <c r="E5" s="64"/>
      <c r="G5" s="62" t="s">
        <v>19</v>
      </c>
      <c r="H5" s="63"/>
      <c r="I5" s="64"/>
    </row>
    <row r="6" spans="2:15" x14ac:dyDescent="0.25">
      <c r="B6" s="2" t="s">
        <v>20</v>
      </c>
      <c r="C6" s="83">
        <v>209935889</v>
      </c>
      <c r="D6" s="84"/>
      <c r="E6" s="85"/>
      <c r="G6" s="83">
        <v>176000000</v>
      </c>
      <c r="H6" s="84"/>
      <c r="I6" s="85"/>
    </row>
    <row r="7" spans="2:15" x14ac:dyDescent="0.25">
      <c r="B7" s="2" t="s">
        <v>21</v>
      </c>
      <c r="C7" s="83">
        <v>209935889</v>
      </c>
      <c r="D7" s="84"/>
      <c r="E7" s="85"/>
      <c r="G7" s="83">
        <v>176000000</v>
      </c>
      <c r="H7" s="84"/>
      <c r="I7" s="85"/>
    </row>
    <row r="8" spans="2:15" x14ac:dyDescent="0.25">
      <c r="B8" s="2" t="s">
        <v>22</v>
      </c>
      <c r="C8" s="77">
        <v>40366</v>
      </c>
      <c r="D8" s="78"/>
      <c r="E8" s="79"/>
      <c r="G8" s="91">
        <v>43539</v>
      </c>
      <c r="H8" s="92"/>
      <c r="I8" s="93"/>
    </row>
    <row r="9" spans="2:15" x14ac:dyDescent="0.25">
      <c r="B9" s="2" t="s">
        <v>23</v>
      </c>
      <c r="C9" s="77">
        <v>45863</v>
      </c>
      <c r="D9" s="78"/>
      <c r="E9" s="79"/>
      <c r="G9" s="91">
        <v>47144</v>
      </c>
      <c r="H9" s="92"/>
      <c r="I9" s="93"/>
    </row>
    <row r="10" spans="2:15" x14ac:dyDescent="0.25">
      <c r="B10" s="2" t="s">
        <v>24</v>
      </c>
      <c r="C10" s="80">
        <v>12</v>
      </c>
      <c r="D10" s="81"/>
      <c r="E10" s="82"/>
      <c r="G10" s="94">
        <v>0</v>
      </c>
      <c r="H10" s="95"/>
      <c r="I10" s="96"/>
    </row>
    <row r="11" spans="2:15" x14ac:dyDescent="0.25">
      <c r="B11" s="2" t="s">
        <v>25</v>
      </c>
      <c r="C11" s="62" t="s">
        <v>28</v>
      </c>
      <c r="D11" s="63"/>
      <c r="E11" s="64"/>
      <c r="G11" s="97" t="s">
        <v>70</v>
      </c>
      <c r="H11" s="98"/>
      <c r="I11" s="99"/>
    </row>
    <row r="12" spans="2:15" s="4" customFormat="1" ht="30" customHeight="1" x14ac:dyDescent="0.25">
      <c r="B12" s="3" t="s">
        <v>31</v>
      </c>
      <c r="C12" s="71" t="s">
        <v>34</v>
      </c>
      <c r="D12" s="72"/>
      <c r="E12" s="73"/>
      <c r="G12" s="103" t="s">
        <v>71</v>
      </c>
      <c r="H12" s="104"/>
      <c r="I12" s="105"/>
      <c r="K12" s="19"/>
      <c r="O12" s="19"/>
    </row>
    <row r="13" spans="2:15" x14ac:dyDescent="0.25">
      <c r="B13" s="2" t="s">
        <v>82</v>
      </c>
      <c r="C13" s="59">
        <v>122462633.11</v>
      </c>
      <c r="D13" s="60"/>
      <c r="E13" s="61"/>
      <c r="G13" s="59">
        <v>167477062.72</v>
      </c>
      <c r="H13" s="60"/>
      <c r="I13" s="61"/>
      <c r="K13" s="37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0</v>
      </c>
      <c r="H14" s="57"/>
      <c r="I14" s="58"/>
    </row>
    <row r="15" spans="2:15" x14ac:dyDescent="0.25">
      <c r="B15" s="2" t="s">
        <v>38</v>
      </c>
      <c r="C15" s="56">
        <f>SUM(D18:D29)</f>
        <v>16127039.99</v>
      </c>
      <c r="D15" s="57"/>
      <c r="E15" s="58"/>
      <c r="G15" s="56">
        <f>SUM(H18:H29)</f>
        <v>8630412.6099999994</v>
      </c>
      <c r="H15" s="57"/>
      <c r="I15" s="58"/>
    </row>
    <row r="16" spans="2:15" x14ac:dyDescent="0.25">
      <c r="B16" s="2" t="s">
        <v>39</v>
      </c>
      <c r="C16" s="56">
        <f>SUM(E18:E29)</f>
        <v>4991148.68</v>
      </c>
      <c r="D16" s="57"/>
      <c r="E16" s="58"/>
      <c r="G16" s="56">
        <f>SUM(I18:I29)</f>
        <v>6988535.3800000008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107">
        <v>610471.31999999995</v>
      </c>
      <c r="G26" s="8">
        <v>0</v>
      </c>
      <c r="H26" s="106">
        <v>1007269.77</v>
      </c>
      <c r="I26" s="108">
        <v>792609.02</v>
      </c>
      <c r="L26" s="26"/>
    </row>
    <row r="27" spans="2:15" x14ac:dyDescent="0.25">
      <c r="B27" s="11" t="s">
        <v>53</v>
      </c>
      <c r="C27" s="8"/>
      <c r="D27" s="9">
        <v>0</v>
      </c>
      <c r="E27" s="10">
        <v>0</v>
      </c>
      <c r="G27" s="8">
        <v>0</v>
      </c>
      <c r="H27" s="9">
        <v>0</v>
      </c>
      <c r="I27" s="10">
        <v>0</v>
      </c>
      <c r="L27" s="26"/>
    </row>
    <row r="28" spans="2:15" x14ac:dyDescent="0.25">
      <c r="B28" s="11" t="s">
        <v>54</v>
      </c>
      <c r="C28" s="8"/>
      <c r="D28" s="9">
        <v>0</v>
      </c>
      <c r="E28" s="10">
        <v>0</v>
      </c>
      <c r="G28" s="8">
        <v>0</v>
      </c>
      <c r="H28" s="9">
        <v>0</v>
      </c>
      <c r="I28" s="10">
        <v>0</v>
      </c>
      <c r="L28" s="26"/>
    </row>
    <row r="29" spans="2:15" x14ac:dyDescent="0.25">
      <c r="B29" s="12" t="s">
        <v>55</v>
      </c>
      <c r="C29" s="8"/>
      <c r="D29" s="9">
        <v>0</v>
      </c>
      <c r="E29" s="10">
        <v>0</v>
      </c>
      <c r="G29" s="8">
        <v>0</v>
      </c>
      <c r="H29" s="9">
        <v>0</v>
      </c>
      <c r="I29" s="10">
        <v>0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16127039.99</v>
      </c>
      <c r="E30" s="14">
        <f>SUM(E18:E29)</f>
        <v>4991148.68</v>
      </c>
      <c r="G30" s="14">
        <f>SUM(G18:G29)</f>
        <v>0</v>
      </c>
      <c r="H30" s="14">
        <f>SUM(H18:H29)</f>
        <v>8630412.6099999994</v>
      </c>
      <c r="I30" s="14">
        <f>SUM(I18:I29)</f>
        <v>6988535.3800000008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D18:D23 C23:E29">
    <cfRule type="cellIs" dxfId="9" priority="9" operator="equal">
      <formula>0</formula>
    </cfRule>
  </conditionalFormatting>
  <conditionalFormatting sqref="C12 C13:E13 C10 C11:E11 C2:E9">
    <cfRule type="containsBlanks" dxfId="8" priority="8">
      <formula>LEN(TRIM(C2))=0</formula>
    </cfRule>
  </conditionalFormatting>
  <conditionalFormatting sqref="G18:H19 G21:G22 G23:I29">
    <cfRule type="cellIs" dxfId="7" priority="7" operator="equal">
      <formula>0</formula>
    </cfRule>
  </conditionalFormatting>
  <conditionalFormatting sqref="G11:I13 G10 G2:I9">
    <cfRule type="containsBlanks" dxfId="6" priority="6">
      <formula>LEN(TRIM(G2))=0</formula>
    </cfRule>
  </conditionalFormatting>
  <conditionalFormatting sqref="H21:H22">
    <cfRule type="cellIs" dxfId="5" priority="5" operator="equal">
      <formula>0</formula>
    </cfRule>
  </conditionalFormatting>
  <conditionalFormatting sqref="I18:I22">
    <cfRule type="cellIs" dxfId="4" priority="4" operator="equal">
      <formula>0</formula>
    </cfRule>
  </conditionalFormatting>
  <conditionalFormatting sqref="E18:E22">
    <cfRule type="cellIs" dxfId="3" priority="3" operator="equal">
      <formula>0</formula>
    </cfRule>
  </conditionalFormatting>
  <conditionalFormatting sqref="G20">
    <cfRule type="cellIs" dxfId="2" priority="2" operator="equal">
      <formula>0</formula>
    </cfRule>
  </conditionalFormatting>
  <conditionalFormatting sqref="H20">
    <cfRule type="cellIs" dxfId="1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zoomScale="130" zoomScaleNormal="130" workbookViewId="0">
      <selection activeCell="C12" sqref="C12"/>
    </sheetView>
  </sheetViews>
  <sheetFormatPr baseColWidth="10" defaultRowHeight="15" x14ac:dyDescent="0.25"/>
  <cols>
    <col min="3" max="3" width="25.7109375" customWidth="1"/>
    <col min="4" max="4" width="5.7109375" customWidth="1"/>
    <col min="5" max="5" width="15.140625" bestFit="1" customWidth="1"/>
    <col min="6" max="6" width="22.85546875" style="17" bestFit="1" customWidth="1"/>
    <col min="7" max="7" width="11.42578125" style="17"/>
  </cols>
  <sheetData>
    <row r="6" spans="3:6" x14ac:dyDescent="0.25">
      <c r="C6" t="s">
        <v>72</v>
      </c>
      <c r="E6" s="17" t="s">
        <v>73</v>
      </c>
      <c r="F6" s="17" t="s">
        <v>79</v>
      </c>
    </row>
    <row r="7" spans="3:6" x14ac:dyDescent="0.25">
      <c r="E7" s="17"/>
    </row>
    <row r="8" spans="3:6" x14ac:dyDescent="0.25">
      <c r="E8" s="17"/>
    </row>
    <row r="9" spans="3:6" x14ac:dyDescent="0.25">
      <c r="C9" t="s">
        <v>77</v>
      </c>
      <c r="E9" s="17" t="s">
        <v>73</v>
      </c>
      <c r="F9" s="17" t="s">
        <v>78</v>
      </c>
    </row>
    <row r="10" spans="3:6" x14ac:dyDescent="0.25">
      <c r="E10" s="17"/>
    </row>
    <row r="11" spans="3:6" x14ac:dyDescent="0.25">
      <c r="E11" s="17"/>
    </row>
    <row r="12" spans="3:6" x14ac:dyDescent="0.25">
      <c r="C12" t="s">
        <v>74</v>
      </c>
      <c r="E12" s="17" t="s">
        <v>75</v>
      </c>
    </row>
    <row r="16" spans="3:6" x14ac:dyDescent="0.25">
      <c r="E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2015</vt:lpstr>
      <vt:lpstr>2019</vt:lpstr>
      <vt:lpstr>2020</vt:lpstr>
      <vt:lpstr>2021</vt:lpstr>
      <vt:lpstr>CUENTAS CONTABLES</vt:lpstr>
      <vt:lpstr>Hoja3</vt:lpstr>
      <vt:lpstr>'2019'!Área_de_impresión</vt:lpstr>
      <vt:lpstr>'2020'!Área_de_impresión</vt:lpstr>
      <vt:lpstr>'2021'!Área_de_impresión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cp:lastPrinted>2021-09-10T15:24:34Z</cp:lastPrinted>
  <dcterms:created xsi:type="dcterms:W3CDTF">2015-02-23T17:09:58Z</dcterms:created>
  <dcterms:modified xsi:type="dcterms:W3CDTF">2021-10-28T16:10:55Z</dcterms:modified>
</cp:coreProperties>
</file>