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9975" activeTab="0"/>
  </bookViews>
  <sheets>
    <sheet name="MAYO-JUNIO" sheetId="1" r:id="rId1"/>
  </sheets>
  <definedNames/>
  <calcPr fullCalcOnLoad="1"/>
</workbook>
</file>

<file path=xl/sharedStrings.xml><?xml version="1.0" encoding="utf-8"?>
<sst xmlns="http://schemas.openxmlformats.org/spreadsheetml/2006/main" count="123" uniqueCount="66">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</sst>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\-000\-000"/>
    <numFmt numFmtId="165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36" fillId="33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33" borderId="18" xfId="0" applyFont="1" applyFill="1" applyBorder="1" applyAlignment="1">
      <alignment horizontal="right"/>
    </xf>
    <xf numFmtId="4" fontId="35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0" fontId="35" fillId="33" borderId="10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Layout" zoomScale="70" zoomScaleNormal="55" zoomScalePageLayoutView="70" workbookViewId="0" topLeftCell="A1">
      <selection activeCell="E12" sqref="E12"/>
    </sheetView>
  </sheetViews>
  <sheetFormatPr defaultColWidth="11.421875" defaultRowHeight="15"/>
  <cols>
    <col min="1" max="1" width="28.57421875" style="0" customWidth="1"/>
    <col min="2" max="2" width="20.28125" style="0" customWidth="1"/>
    <col min="3" max="3" width="20.57421875" style="0" customWidth="1"/>
    <col min="4" max="4" width="17.57421875" style="0" customWidth="1"/>
    <col min="5" max="5" width="17.28125" style="0" customWidth="1"/>
    <col min="6" max="6" width="20.28125" style="0" customWidth="1"/>
    <col min="7" max="7" width="20.57421875" style="0" customWidth="1"/>
    <col min="8" max="8" width="12.7109375" style="0" customWidth="1"/>
    <col min="9" max="9" width="7.140625" style="0" customWidth="1"/>
    <col min="10" max="10" width="20.421875" style="0" bestFit="1" customWidth="1"/>
    <col min="11" max="11" width="20.7109375" style="0" bestFit="1" customWidth="1"/>
    <col min="12" max="12" width="17.8515625" style="0" bestFit="1" customWidth="1"/>
    <col min="13" max="13" width="9.28125" style="0" customWidth="1"/>
    <col min="14" max="14" width="20.28125" style="0" customWidth="1"/>
    <col min="15" max="15" width="20.57421875" style="0" customWidth="1"/>
    <col min="16" max="16" width="11.7109375" style="0" customWidth="1"/>
    <col min="17" max="17" width="8.140625" style="0" customWidth="1"/>
    <col min="18" max="18" width="20.28125" style="0" customWidth="1"/>
    <col min="19" max="19" width="20.57421875" style="0" customWidth="1"/>
    <col min="20" max="20" width="11.7109375" style="0" customWidth="1"/>
    <col min="21" max="21" width="7.140625" style="0" customWidth="1"/>
    <col min="22" max="22" width="11.7109375" style="0" bestFit="1" customWidth="1"/>
  </cols>
  <sheetData>
    <row r="1" spans="1:20" ht="15">
      <c r="A1" s="1" t="s">
        <v>0</v>
      </c>
      <c r="B1" s="19" t="s">
        <v>1</v>
      </c>
      <c r="C1" s="19"/>
      <c r="D1" s="19"/>
      <c r="F1" s="19" t="s">
        <v>2</v>
      </c>
      <c r="G1" s="19"/>
      <c r="H1" s="19"/>
      <c r="J1" s="19" t="s">
        <v>3</v>
      </c>
      <c r="K1" s="19"/>
      <c r="L1" s="19"/>
      <c r="N1" s="19" t="s">
        <v>4</v>
      </c>
      <c r="O1" s="19"/>
      <c r="P1" s="19"/>
      <c r="R1" s="19" t="s">
        <v>5</v>
      </c>
      <c r="S1" s="19"/>
      <c r="T1" s="19"/>
    </row>
    <row r="2" spans="1:20" ht="15">
      <c r="A2" s="2" t="s">
        <v>6</v>
      </c>
      <c r="B2" s="16" t="s">
        <v>7</v>
      </c>
      <c r="C2" s="17"/>
      <c r="D2" s="18"/>
      <c r="F2" s="16" t="s">
        <v>8</v>
      </c>
      <c r="G2" s="17"/>
      <c r="H2" s="18"/>
      <c r="J2" s="16" t="s">
        <v>9</v>
      </c>
      <c r="K2" s="17"/>
      <c r="L2" s="18"/>
      <c r="N2" s="16" t="s">
        <v>10</v>
      </c>
      <c r="O2" s="17"/>
      <c r="P2" s="18"/>
      <c r="R2" s="16" t="s">
        <v>11</v>
      </c>
      <c r="S2" s="17"/>
      <c r="T2" s="18"/>
    </row>
    <row r="3" spans="1:20" ht="15">
      <c r="A3" s="2" t="s">
        <v>12</v>
      </c>
      <c r="B3" s="20" t="s">
        <v>13</v>
      </c>
      <c r="C3" s="21"/>
      <c r="D3" s="22"/>
      <c r="F3" s="20" t="s">
        <v>13</v>
      </c>
      <c r="G3" s="21"/>
      <c r="H3" s="22"/>
      <c r="J3" s="20" t="s">
        <v>13</v>
      </c>
      <c r="K3" s="21"/>
      <c r="L3" s="22"/>
      <c r="N3" s="20" t="s">
        <v>14</v>
      </c>
      <c r="O3" s="21"/>
      <c r="P3" s="22"/>
      <c r="R3" s="20" t="s">
        <v>13</v>
      </c>
      <c r="S3" s="21"/>
      <c r="T3" s="22"/>
    </row>
    <row r="4" spans="1:20" ht="15">
      <c r="A4" s="2" t="s">
        <v>15</v>
      </c>
      <c r="B4" s="20" t="s">
        <v>16</v>
      </c>
      <c r="C4" s="21"/>
      <c r="D4" s="22"/>
      <c r="F4" s="20" t="s">
        <v>16</v>
      </c>
      <c r="G4" s="21"/>
      <c r="H4" s="22"/>
      <c r="J4" s="20" t="s">
        <v>16</v>
      </c>
      <c r="K4" s="21"/>
      <c r="L4" s="22"/>
      <c r="N4" s="20" t="s">
        <v>17</v>
      </c>
      <c r="O4" s="21"/>
      <c r="P4" s="22"/>
      <c r="R4" s="20" t="s">
        <v>16</v>
      </c>
      <c r="S4" s="21"/>
      <c r="T4" s="22"/>
    </row>
    <row r="5" spans="1:20" ht="15">
      <c r="A5" s="2" t="s">
        <v>18</v>
      </c>
      <c r="B5" s="20" t="s">
        <v>19</v>
      </c>
      <c r="C5" s="21"/>
      <c r="D5" s="22"/>
      <c r="F5" s="20" t="s">
        <v>19</v>
      </c>
      <c r="G5" s="21"/>
      <c r="H5" s="22"/>
      <c r="J5" s="20" t="s">
        <v>19</v>
      </c>
      <c r="K5" s="21"/>
      <c r="L5" s="22"/>
      <c r="N5" s="20" t="s">
        <v>19</v>
      </c>
      <c r="O5" s="21"/>
      <c r="P5" s="22"/>
      <c r="R5" s="20" t="s">
        <v>19</v>
      </c>
      <c r="S5" s="21"/>
      <c r="T5" s="22"/>
    </row>
    <row r="6" spans="1:20" ht="15">
      <c r="A6" s="2" t="s">
        <v>20</v>
      </c>
      <c r="B6" s="23">
        <v>76300000</v>
      </c>
      <c r="C6" s="24"/>
      <c r="D6" s="25"/>
      <c r="F6" s="23">
        <v>150000000</v>
      </c>
      <c r="G6" s="24"/>
      <c r="H6" s="25"/>
      <c r="J6" s="23">
        <v>209935889</v>
      </c>
      <c r="K6" s="24"/>
      <c r="L6" s="25"/>
      <c r="N6" s="23">
        <v>5000000</v>
      </c>
      <c r="O6" s="24"/>
      <c r="P6" s="25"/>
      <c r="R6" s="23">
        <v>10732999.59</v>
      </c>
      <c r="S6" s="24"/>
      <c r="T6" s="25"/>
    </row>
    <row r="7" spans="1:20" ht="15">
      <c r="A7" s="2" t="s">
        <v>21</v>
      </c>
      <c r="B7" s="23">
        <v>75363963.95</v>
      </c>
      <c r="C7" s="24"/>
      <c r="D7" s="25"/>
      <c r="F7" s="23">
        <v>112000000</v>
      </c>
      <c r="G7" s="24"/>
      <c r="H7" s="25"/>
      <c r="J7" s="23">
        <v>209935889</v>
      </c>
      <c r="K7" s="24"/>
      <c r="L7" s="25"/>
      <c r="N7" s="23">
        <v>5000000</v>
      </c>
      <c r="O7" s="24"/>
      <c r="P7" s="25"/>
      <c r="R7" s="23">
        <v>10732999.59</v>
      </c>
      <c r="S7" s="24"/>
      <c r="T7" s="25"/>
    </row>
    <row r="8" spans="1:20" ht="15">
      <c r="A8" s="2" t="s">
        <v>22</v>
      </c>
      <c r="B8" s="26">
        <v>39631</v>
      </c>
      <c r="C8" s="27"/>
      <c r="D8" s="28"/>
      <c r="F8" s="26">
        <v>39974</v>
      </c>
      <c r="G8" s="27"/>
      <c r="H8" s="28"/>
      <c r="J8" s="26">
        <v>40366</v>
      </c>
      <c r="K8" s="27"/>
      <c r="L8" s="28"/>
      <c r="N8" s="26">
        <v>41333</v>
      </c>
      <c r="O8" s="27"/>
      <c r="P8" s="28"/>
      <c r="R8" s="26">
        <v>41275</v>
      </c>
      <c r="S8" s="27"/>
      <c r="T8" s="28"/>
    </row>
    <row r="9" spans="1:20" ht="15">
      <c r="A9" s="2" t="s">
        <v>23</v>
      </c>
      <c r="B9" s="26">
        <v>42576</v>
      </c>
      <c r="C9" s="27"/>
      <c r="D9" s="28"/>
      <c r="F9" s="26">
        <v>42149</v>
      </c>
      <c r="G9" s="27"/>
      <c r="H9" s="28"/>
      <c r="J9" s="26">
        <v>45833</v>
      </c>
      <c r="K9" s="27"/>
      <c r="L9" s="28"/>
      <c r="N9" s="26">
        <v>42217</v>
      </c>
      <c r="O9" s="27"/>
      <c r="P9" s="28"/>
      <c r="R9" s="26">
        <v>42248</v>
      </c>
      <c r="S9" s="27"/>
      <c r="T9" s="28"/>
    </row>
    <row r="10" spans="1:20" ht="15">
      <c r="A10" s="2" t="s">
        <v>24</v>
      </c>
      <c r="B10" s="29">
        <v>0</v>
      </c>
      <c r="C10" s="30"/>
      <c r="D10" s="31"/>
      <c r="F10" s="29">
        <v>6</v>
      </c>
      <c r="G10" s="30"/>
      <c r="H10" s="31"/>
      <c r="J10" s="29">
        <v>12</v>
      </c>
      <c r="K10" s="30"/>
      <c r="L10" s="31"/>
      <c r="N10" s="29">
        <v>0</v>
      </c>
      <c r="O10" s="30"/>
      <c r="P10" s="31"/>
      <c r="R10" s="29">
        <v>0</v>
      </c>
      <c r="S10" s="30"/>
      <c r="T10" s="31"/>
    </row>
    <row r="11" spans="1:20" ht="15">
      <c r="A11" s="2" t="s">
        <v>25</v>
      </c>
      <c r="B11" s="20" t="s">
        <v>26</v>
      </c>
      <c r="C11" s="21"/>
      <c r="D11" s="22"/>
      <c r="F11" s="20" t="s">
        <v>27</v>
      </c>
      <c r="G11" s="21"/>
      <c r="H11" s="22"/>
      <c r="J11" s="20" t="s">
        <v>28</v>
      </c>
      <c r="K11" s="21"/>
      <c r="L11" s="22"/>
      <c r="N11" s="20" t="s">
        <v>29</v>
      </c>
      <c r="O11" s="21"/>
      <c r="P11" s="22"/>
      <c r="R11" s="20" t="s">
        <v>30</v>
      </c>
      <c r="S11" s="21"/>
      <c r="T11" s="22"/>
    </row>
    <row r="12" spans="1:20" s="4" customFormat="1" ht="30" customHeight="1">
      <c r="A12" s="3" t="s">
        <v>31</v>
      </c>
      <c r="B12" s="32" t="s">
        <v>32</v>
      </c>
      <c r="C12" s="33"/>
      <c r="D12" s="34"/>
      <c r="F12" s="35" t="s">
        <v>33</v>
      </c>
      <c r="G12" s="36"/>
      <c r="H12" s="37"/>
      <c r="J12" s="38" t="s">
        <v>34</v>
      </c>
      <c r="K12" s="39"/>
      <c r="L12" s="40"/>
      <c r="N12" s="41" t="s">
        <v>35</v>
      </c>
      <c r="O12" s="42"/>
      <c r="P12" s="43"/>
      <c r="R12" s="38" t="s">
        <v>36</v>
      </c>
      <c r="S12" s="39"/>
      <c r="T12" s="40"/>
    </row>
    <row r="13" spans="1:20" ht="15">
      <c r="A13" s="2" t="s">
        <v>65</v>
      </c>
      <c r="B13" s="47">
        <v>15700826.04</v>
      </c>
      <c r="C13" s="48"/>
      <c r="D13" s="49"/>
      <c r="E13" s="5"/>
      <c r="F13" s="47">
        <v>8484848.3</v>
      </c>
      <c r="G13" s="48"/>
      <c r="H13" s="49"/>
      <c r="J13" s="47">
        <v>208171653.19</v>
      </c>
      <c r="K13" s="48"/>
      <c r="L13" s="49"/>
      <c r="N13" s="47">
        <v>1493000</v>
      </c>
      <c r="O13" s="48"/>
      <c r="P13" s="49"/>
      <c r="R13" s="47">
        <v>3224490.78</v>
      </c>
      <c r="S13" s="48"/>
      <c r="T13" s="49"/>
    </row>
    <row r="14" spans="1:20" ht="15">
      <c r="A14" s="2" t="s">
        <v>37</v>
      </c>
      <c r="B14" s="44">
        <f>SUM(B18:B29)</f>
        <v>0</v>
      </c>
      <c r="C14" s="45"/>
      <c r="D14" s="46"/>
      <c r="E14" s="5"/>
      <c r="F14" s="44">
        <f>SUM(F18:F29)</f>
        <v>0</v>
      </c>
      <c r="G14" s="45"/>
      <c r="H14" s="46"/>
      <c r="J14" s="44">
        <f>SUM(J18:J29)</f>
        <v>0</v>
      </c>
      <c r="K14" s="45"/>
      <c r="L14" s="46"/>
      <c r="N14" s="44">
        <f>SUM(N18:N29)</f>
        <v>0</v>
      </c>
      <c r="O14" s="45"/>
      <c r="P14" s="46"/>
      <c r="R14" s="44">
        <f>SUM(R18:R29)</f>
        <v>0</v>
      </c>
      <c r="S14" s="45"/>
      <c r="T14" s="46"/>
    </row>
    <row r="15" spans="1:21" ht="15">
      <c r="A15" s="2" t="s">
        <v>38</v>
      </c>
      <c r="B15" s="44">
        <f>IF(C30&gt;D32,"La amortización es mayor al saldo de la deuda",SUM(C18:C29))</f>
        <v>5495289.03</v>
      </c>
      <c r="C15" s="45"/>
      <c r="D15" s="46"/>
      <c r="F15" s="44">
        <f>IF(G30&gt;H32,"La amortización es mayor al saldo de la deuda",SUM(G18:G29))</f>
        <v>8484848.1</v>
      </c>
      <c r="G15" s="45"/>
      <c r="H15" s="46"/>
      <c r="J15" s="44">
        <f>IF(K30&gt;L32,"La amortización es mayor al saldo de la deuda",SUM(K18:K29))</f>
        <v>2839598.54</v>
      </c>
      <c r="K15" s="45"/>
      <c r="L15" s="46"/>
      <c r="N15" s="44">
        <f>IF(O30&gt;P32,"La amortización es mayor al saldo de la deuda",SUM(O18:O29))</f>
        <v>1169000</v>
      </c>
      <c r="O15" s="45"/>
      <c r="P15" s="46"/>
      <c r="R15" s="44">
        <f>IF(S30&gt;T32,"La amortización es mayor al saldo de la deuda",SUM(S18:S29))</f>
        <v>2400605.72</v>
      </c>
      <c r="S15" s="45"/>
      <c r="T15" s="46"/>
      <c r="U15" s="5"/>
    </row>
    <row r="16" spans="1:21" ht="15">
      <c r="A16" s="2" t="s">
        <v>39</v>
      </c>
      <c r="B16" s="44">
        <f>SUM(D18:D29)</f>
        <v>298513.86</v>
      </c>
      <c r="C16" s="45"/>
      <c r="D16" s="46"/>
      <c r="F16" s="44">
        <f>SUM(H18:H29)</f>
        <v>100216.32</v>
      </c>
      <c r="G16" s="45"/>
      <c r="H16" s="46"/>
      <c r="J16" s="44">
        <f>SUM(L18:L29)</f>
        <v>4316472.63</v>
      </c>
      <c r="K16" s="45"/>
      <c r="L16" s="46"/>
      <c r="N16" s="44">
        <f>SUM(P18:P29)</f>
        <v>51980.95</v>
      </c>
      <c r="O16" s="45"/>
      <c r="P16" s="46"/>
      <c r="R16" s="44">
        <f>SUM(T18:T29)</f>
        <v>104024.19999999998</v>
      </c>
      <c r="S16" s="45"/>
      <c r="T16" s="46"/>
      <c r="U16" s="5"/>
    </row>
    <row r="17" spans="1:20" ht="1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0" ht="15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0" ht="15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9156.97</v>
      </c>
      <c r="R19" s="8"/>
      <c r="S19" s="9"/>
      <c r="T19" s="10"/>
    </row>
    <row r="20" spans="1:22" ht="15">
      <c r="A20" s="11" t="s">
        <v>46</v>
      </c>
      <c r="B20" s="8"/>
      <c r="C20" s="9">
        <v>785041.29</v>
      </c>
      <c r="D20" s="10">
        <v>40585.76</v>
      </c>
      <c r="F20" s="8"/>
      <c r="G20" s="9">
        <v>1696969.7</v>
      </c>
      <c r="H20" s="10">
        <v>20273.13</v>
      </c>
      <c r="J20" s="8"/>
      <c r="K20" s="9">
        <v>389419.25</v>
      </c>
      <c r="L20" s="10">
        <v>687236.93</v>
      </c>
      <c r="N20" s="8"/>
      <c r="O20" s="9">
        <v>167000</v>
      </c>
      <c r="P20" s="10">
        <v>7074.2</v>
      </c>
      <c r="R20" s="8"/>
      <c r="S20" s="9">
        <v>807664.62</v>
      </c>
      <c r="T20" s="10">
        <v>27212.02</v>
      </c>
      <c r="V20" s="5"/>
    </row>
    <row r="21" spans="1:20" ht="15">
      <c r="A21" s="11" t="s">
        <v>47</v>
      </c>
      <c r="B21" s="8"/>
      <c r="C21" s="9">
        <v>785041.29</v>
      </c>
      <c r="D21" s="10">
        <v>35853.09</v>
      </c>
      <c r="F21" s="8"/>
      <c r="G21" s="9">
        <v>1696969.5</v>
      </c>
      <c r="H21" s="10">
        <v>6763.78</v>
      </c>
      <c r="J21" s="8"/>
      <c r="K21" s="9">
        <v>405151.79</v>
      </c>
      <c r="L21" s="10">
        <v>685369.84</v>
      </c>
      <c r="N21" s="8"/>
      <c r="O21" s="9">
        <v>167000</v>
      </c>
      <c r="P21" s="10">
        <v>5017.75</v>
      </c>
      <c r="R21" s="8"/>
      <c r="S21" s="9">
        <v>409121.39</v>
      </c>
      <c r="T21" s="10">
        <v>8316.93</v>
      </c>
    </row>
    <row r="22" spans="1:20" ht="15">
      <c r="A22" s="11" t="s">
        <v>48</v>
      </c>
      <c r="B22" s="8"/>
      <c r="C22" s="9">
        <v>785041.29</v>
      </c>
      <c r="D22" s="10">
        <v>35853.09</v>
      </c>
      <c r="F22" s="8"/>
      <c r="G22" s="9">
        <v>1696969.5</v>
      </c>
      <c r="H22" s="10">
        <v>6763.78</v>
      </c>
      <c r="J22" s="8"/>
      <c r="K22" s="9">
        <v>405151.79</v>
      </c>
      <c r="L22" s="10">
        <v>685369.84</v>
      </c>
      <c r="N22" s="8"/>
      <c r="O22" s="9">
        <v>167000</v>
      </c>
      <c r="P22" s="10">
        <v>5017.75</v>
      </c>
      <c r="R22" s="8"/>
      <c r="S22" s="9">
        <v>409121.39</v>
      </c>
      <c r="T22" s="10">
        <v>8316.93</v>
      </c>
    </row>
    <row r="23" spans="1:20" ht="15">
      <c r="A23" s="11" t="s">
        <v>49</v>
      </c>
      <c r="B23" s="8"/>
      <c r="C23" s="9">
        <v>785041.29</v>
      </c>
      <c r="D23" s="10">
        <v>36995.2</v>
      </c>
      <c r="F23" s="8"/>
      <c r="G23" s="9"/>
      <c r="H23" s="10"/>
      <c r="J23" s="8"/>
      <c r="K23" s="9">
        <v>883794.5</v>
      </c>
      <c r="L23" s="10">
        <v>756320.03</v>
      </c>
      <c r="N23" s="8"/>
      <c r="O23" s="9">
        <v>167000</v>
      </c>
      <c r="P23" s="10">
        <v>3875.52</v>
      </c>
      <c r="R23" s="8"/>
      <c r="S23" s="9">
        <v>410739.98</v>
      </c>
      <c r="T23" s="10">
        <v>6698.34</v>
      </c>
    </row>
    <row r="24" spans="1:20" ht="15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0" ht="15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0" ht="15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0" ht="15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0" ht="15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0" ht="15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0" ht="15">
      <c r="A30" s="13" t="s">
        <v>56</v>
      </c>
      <c r="B30" s="14">
        <f>SUM(B18:B29)</f>
        <v>0</v>
      </c>
      <c r="C30" s="14">
        <f>SUM(C18:C29)</f>
        <v>5495289.03</v>
      </c>
      <c r="D30" s="14">
        <f>SUM(D18:D29)</f>
        <v>298513.86</v>
      </c>
      <c r="F30" s="14">
        <f>SUM(F18:F29)</f>
        <v>0</v>
      </c>
      <c r="G30" s="14">
        <f>SUM(G18:G29)</f>
        <v>8484848.1</v>
      </c>
      <c r="H30" s="14">
        <f>SUM(H18:H29)</f>
        <v>100216.32</v>
      </c>
      <c r="J30" s="14">
        <f>SUM(J18:J29)</f>
        <v>0</v>
      </c>
      <c r="K30" s="14">
        <f>SUM(K18:K29)</f>
        <v>2839598.54</v>
      </c>
      <c r="L30" s="14">
        <f>SUM(L18:L29)</f>
        <v>4316472.63</v>
      </c>
      <c r="N30" s="14">
        <f>SUM(N18:N29)</f>
        <v>0</v>
      </c>
      <c r="O30" s="14">
        <f>SUM(O18:O29)</f>
        <v>1169000</v>
      </c>
      <c r="P30" s="14">
        <f>SUM(P18:P29)</f>
        <v>51980.95</v>
      </c>
      <c r="R30" s="14">
        <f>SUM(R18:R29)</f>
        <v>0</v>
      </c>
      <c r="S30" s="14">
        <f>SUM(S18:S29)</f>
        <v>2400605.72</v>
      </c>
      <c r="T30" s="14">
        <f>SUM(T18:T29)</f>
        <v>104024.19999999998</v>
      </c>
    </row>
    <row r="31" spans="2:20" ht="15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2:20" ht="15">
      <c r="B32" t="s">
        <v>58</v>
      </c>
      <c r="C32" t="s">
        <v>19</v>
      </c>
      <c r="D32" s="5">
        <f>B13+B14</f>
        <v>15700826.04</v>
      </c>
      <c r="F32" t="s">
        <v>58</v>
      </c>
      <c r="G32" t="s">
        <v>19</v>
      </c>
      <c r="H32" s="5">
        <f>F13+F14</f>
        <v>8484848.3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2:19" ht="15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3:19" ht="15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3:19" ht="15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ht="15">
      <c r="A38" t="s">
        <v>62</v>
      </c>
    </row>
    <row r="39" spans="1:16" ht="15">
      <c r="A39" t="s">
        <v>63</v>
      </c>
      <c r="P39" s="5"/>
    </row>
    <row r="40" ht="15">
      <c r="A40" t="s">
        <v>64</v>
      </c>
    </row>
    <row r="43" ht="15">
      <c r="D43" s="5">
        <f>+D18+52897.61</f>
        <v>156169.97</v>
      </c>
    </row>
  </sheetData>
  <sheetProtection/>
  <mergeCells count="80">
    <mergeCell ref="B15:D15"/>
    <mergeCell ref="F15:H15"/>
    <mergeCell ref="J15:L15"/>
    <mergeCell ref="N15:P15"/>
    <mergeCell ref="R15:T15"/>
    <mergeCell ref="B16:D16"/>
    <mergeCell ref="F16:H16"/>
    <mergeCell ref="J16:L16"/>
    <mergeCell ref="N16:P16"/>
    <mergeCell ref="R16:T16"/>
    <mergeCell ref="B13:D13"/>
    <mergeCell ref="F13:H13"/>
    <mergeCell ref="J13:L13"/>
    <mergeCell ref="N13:P13"/>
    <mergeCell ref="R13:T13"/>
    <mergeCell ref="B14:D14"/>
    <mergeCell ref="F14:H14"/>
    <mergeCell ref="J14:L14"/>
    <mergeCell ref="N14:P14"/>
    <mergeCell ref="R14:T14"/>
    <mergeCell ref="B11:D11"/>
    <mergeCell ref="F11:H11"/>
    <mergeCell ref="J11:L11"/>
    <mergeCell ref="N11:P11"/>
    <mergeCell ref="R11:T11"/>
    <mergeCell ref="B12:D12"/>
    <mergeCell ref="F12:H12"/>
    <mergeCell ref="J12:L12"/>
    <mergeCell ref="N12:P12"/>
    <mergeCell ref="R12:T12"/>
    <mergeCell ref="B9:D9"/>
    <mergeCell ref="F9:H9"/>
    <mergeCell ref="J9:L9"/>
    <mergeCell ref="N9:P9"/>
    <mergeCell ref="R9:T9"/>
    <mergeCell ref="B10:D10"/>
    <mergeCell ref="F10:H10"/>
    <mergeCell ref="J10:L10"/>
    <mergeCell ref="N10:P10"/>
    <mergeCell ref="R10:T10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3:D3"/>
    <mergeCell ref="F3:H3"/>
    <mergeCell ref="J3:L3"/>
    <mergeCell ref="N3:P3"/>
    <mergeCell ref="R3:T3"/>
    <mergeCell ref="B4:D4"/>
    <mergeCell ref="F4:H4"/>
    <mergeCell ref="J4:L4"/>
    <mergeCell ref="N4:P4"/>
    <mergeCell ref="R4:T4"/>
    <mergeCell ref="B1:D1"/>
    <mergeCell ref="F1:H1"/>
    <mergeCell ref="J1:L1"/>
    <mergeCell ref="N1:P1"/>
    <mergeCell ref="R1:T1"/>
    <mergeCell ref="B2:D2"/>
    <mergeCell ref="F2:H2"/>
    <mergeCell ref="J2:L2"/>
    <mergeCell ref="N2:P2"/>
    <mergeCell ref="R2:T2"/>
  </mergeCells>
  <conditionalFormatting sqref="B18:D29 F18:H29 N18:P29 R18:T29 J18:L29">
    <cfRule type="cellIs" priority="17" dxfId="1" operator="equal">
      <formula>0</formula>
    </cfRule>
  </conditionalFormatting>
  <conditionalFormatting sqref="B11:D13 B10 J12 N12 R12 N11:P11 R11:T11 F11:H13 J13:L13 N13:P13 R13:T13 F10 J10 N10 R10 J11:L11 B2:D9 F2:H9 J2:L9 N2:P9 R2:T9">
    <cfRule type="containsBlanks" priority="16" dxfId="0">
      <formula>LEN(TRIM(B2))=0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>
      <formula1>0</formula1>
      <formula2>B13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B9:D9 F9:H9 J9:L9 N9:P9 R9:T9">
      <formula1>B8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B13:D13 F13:H13 J13:L13 N13:P13 R13:T13">
      <formula1>0</formula1>
      <formula2>B7</formula2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B7:D7 F6:H7 R7:T7 N7:P7">
      <formula1>0</formula1>
      <formula2>B6</formula2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B10:D10 F10:H10 J10:L10 N10:P10 R10">
      <formula1>0</formula1>
      <formula2>D31</formula2>
    </dataValidation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B3:D3 F3:H3 J3:L3 N3:P3 R3:T3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/>
    <dataValidation allowBlank="1" showInputMessage="1" showErrorMessage="1" promptTitle="Descripción:" prompt="Relación general de la aplicación o destino del empréstito." sqref="B12:D12 F12:H12 J12 R12 N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B18 F18 J18 N18 R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B19 F19 J19 N19 R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B20 F20 J20 N20 R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B21 F21 J21 N21 R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B22 F22 J22 N22 R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B23 F23:F24 J23:J24 N23:N24 R23:R24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B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B25 F25 J25 N25 R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B26 F26 J26 N26 R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B27 F27 J27 N27 R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B28 F28 J28 N28 R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B29 F29 J29 N29 R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>
      <formula1>$C$31:$C$35</formula1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B6:D6 J6:L7 N6:P6 R6:T6">
      <formula1>0</formula1>
    </dataValidation>
    <dataValidation allowBlank="1" showInputMessage="1" showErrorMessage="1" promptTitle="Descripción:" prompt="Día, mes y año de recepción del empréstito." sqref="B8:D8 F8:H8 J8:L8 N8:P8 R8:T8"/>
    <dataValidation allowBlank="1" showInputMessage="1" showErrorMessage="1" promptTitle="Descripción:" prompt="Tipo de tasa contratada y especificaciones en el pago de intereses del crédito." sqref="B11:D11 F11:H11 N11:P11 R11:T11 J11:L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C18 G18 K18 O18 S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C19 G19 K19 O19 S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C20 G20 K20 O20 S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C21 G21 K21 O21 S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C22 G22 S22 O22 K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C23:C24 G23:G24 K23:K24 O23:O24 S23:S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C25 G25 O25 S25 K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C26 G26 K26 O26 S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C27 G27 K27 O27 S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C28 G28 K28 O28 S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C29 G29 K29 O29 S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D18 H18 L18 P18 T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D19 H19 L19 P19 T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D20 H20 L20 P20 T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D21 H21 L21 P21 T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D22 H22 T22 P22 L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D23:D24 L23:L24 H23:H24 P23:P24 T23:T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D25 H25 P25 T25 L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D26 H26 L26 P26 T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D27 H27 L27 P27 T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D28 H28 L28 P28 T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D29 H29 L29 P29 T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S10:T10">
      <formula1>0</formula1>
      <formula2>#REF!</formula2>
    </dataValidation>
  </dataValidations>
  <printOptions/>
  <pageMargins left="0.74" right="0.57" top="1.03" bottom="0.7480314960629921" header="0.44" footer="0.31496062992125984"/>
  <pageSetup horizontalDpi="600" verticalDpi="600" orientation="landscape" scale="64" r:id="rId2"/>
  <headerFooter>
    <oddHeader>&amp;L&amp;G&amp;C&amp;"-,Negrita"&amp;22DEUDA PÚBLICA 
PRELIMINAR  MAYO Y JUNIO 2015&amp;R&amp;G</oddHeader>
  </headerFooter>
  <colBreaks count="1" manualBreakCount="1">
    <brk id="8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2015-08-04T15:13:35Z</cp:lastPrinted>
  <dcterms:created xsi:type="dcterms:W3CDTF">2015-02-23T17:09:58Z</dcterms:created>
  <dcterms:modified xsi:type="dcterms:W3CDTF">2015-08-04T15:14:27Z</dcterms:modified>
  <cp:category/>
  <cp:version/>
  <cp:contentType/>
  <cp:contentStatus/>
</cp:coreProperties>
</file>