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TLJ0293\Downloads\Pendiente\Concurso por Invitacion 2024\"/>
    </mc:Choice>
  </mc:AlternateContent>
  <bookViews>
    <workbookView xWindow="0" yWindow="0" windowWidth="25200" windowHeight="11880" tabRatio="513"/>
  </bookViews>
  <sheets>
    <sheet name="Hoja2" sheetId="2" r:id="rId1"/>
  </sheets>
  <definedNames>
    <definedName name="Hidden_13">#REF!</definedName>
    <definedName name="Print_Area" localSheetId="0">Hoja2!$1:$204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137" i="2" l="1"/>
  <c r="O135" i="2"/>
  <c r="O134" i="2"/>
  <c r="O52" i="2"/>
  <c r="O48" i="2"/>
  <c r="O47" i="2"/>
  <c r="O129" i="2"/>
  <c r="O128" i="2"/>
  <c r="O127" i="2"/>
  <c r="O126" i="2"/>
  <c r="O125" i="2"/>
  <c r="O119" i="2"/>
</calcChain>
</file>

<file path=xl/sharedStrings.xml><?xml version="1.0" encoding="utf-8"?>
<sst xmlns="http://schemas.openxmlformats.org/spreadsheetml/2006/main" count="1781" uniqueCount="897">
  <si>
    <t>RECURSO</t>
  </si>
  <si>
    <t>MODALIDAD</t>
  </si>
  <si>
    <t>OBRA</t>
  </si>
  <si>
    <t>LOCALIDAD</t>
  </si>
  <si>
    <t>CONTRATISTA</t>
  </si>
  <si>
    <t>CONTRATO</t>
  </si>
  <si>
    <t>IMPORTE CONTRATO
(INCLUYE IVA)</t>
  </si>
  <si>
    <t>DIAS NATURALES</t>
  </si>
  <si>
    <t>INICIO</t>
  </si>
  <si>
    <t>TERMINO</t>
  </si>
  <si>
    <t>R.F.C.</t>
  </si>
  <si>
    <t>MEDIDAS</t>
  </si>
  <si>
    <t>REPRESENTANTE LEGAL</t>
  </si>
  <si>
    <t>SUPERVISOR</t>
  </si>
  <si>
    <t>HABITANTES BENEFICIADOS</t>
  </si>
  <si>
    <t>PLAZO DE EJECUCIÓN</t>
  </si>
  <si>
    <t>H. AYUNTAMIENTO DE TLAJOMULCO DE ZÚÑIGA, JALISCO</t>
  </si>
  <si>
    <t>DIRECCIÓN GENERAL DE OBRAS PÚBLICAS</t>
  </si>
  <si>
    <t>COSTO M²</t>
  </si>
  <si>
    <t>CONCENTRADO OBRA PÚBLICA</t>
  </si>
  <si>
    <t>MONTO FINAL DE LA OBRA</t>
  </si>
  <si>
    <t>MONTO INICIAL</t>
  </si>
  <si>
    <t>Adjudicación Directa</t>
  </si>
  <si>
    <t>INSTRUMENTOS DE PLANEACIÓN DEL DESARROLLO 2021-2024</t>
  </si>
  <si>
    <t>DIRECCIÓN GENERAL  DE LICITACIÓN Y NORMATIVIDAD</t>
  </si>
  <si>
    <t>Infraestructura Social</t>
  </si>
  <si>
    <t>Varias</t>
  </si>
  <si>
    <t>Lend Servicios Profesionales, S.A. de C.V.</t>
  </si>
  <si>
    <t>Ing. Javier Ramos Perez</t>
  </si>
  <si>
    <t>Pamira Inmobiliaria, S.A. de C.V.</t>
  </si>
  <si>
    <t>Ing. Luis de Jesus Muños Lira</t>
  </si>
  <si>
    <t>Cabecera</t>
  </si>
  <si>
    <t>Fausto Garnica Padilla</t>
  </si>
  <si>
    <t>No aplica</t>
  </si>
  <si>
    <t>Ing. David Canales Tatengo</t>
  </si>
  <si>
    <t>José Francisco Llaguno Yzabal</t>
  </si>
  <si>
    <t>Arq. Sergio Reyes Marquez</t>
  </si>
  <si>
    <t>Consorcio Constructor Adobes, S.A. de C.V.</t>
  </si>
  <si>
    <t>CCA 971126 QC9</t>
  </si>
  <si>
    <t>Leobardo Preciado Zepeda</t>
  </si>
  <si>
    <t>Ingeniería Aplicada DCR, S.A. de C.V.</t>
  </si>
  <si>
    <t>Emiro y Ro Construcciones, S.A. de C.V.</t>
  </si>
  <si>
    <t>Nueva Galicia</t>
  </si>
  <si>
    <t>Revival, S.A. de C.V.</t>
  </si>
  <si>
    <t>José Rubén Oroz Bitar</t>
  </si>
  <si>
    <t>Santa Fe</t>
  </si>
  <si>
    <t>David Ledesma Martín del Campo</t>
  </si>
  <si>
    <t>Lote</t>
  </si>
  <si>
    <t>La Noria</t>
  </si>
  <si>
    <t>Relieve Empresarial, S.A. de C.V.</t>
  </si>
  <si>
    <t>San Agustín</t>
  </si>
  <si>
    <t>Diversas Localidades</t>
  </si>
  <si>
    <t>lote</t>
  </si>
  <si>
    <t>San Miguel Cuyutlán</t>
  </si>
  <si>
    <t>Constructora Apantli, S.A. de C.V.</t>
  </si>
  <si>
    <t>Desazolve de canal La Cajilota, Arroyo Seco y conservación de caminos de mantenimiento, municipio de Tlajomulco de Zúñiga, Jalisco.</t>
  </si>
  <si>
    <t>Procourza, S.A. de C.V.</t>
  </si>
  <si>
    <t>Elvia Alejandra Torres Villa</t>
  </si>
  <si>
    <t>Hacienda Santa Fe</t>
  </si>
  <si>
    <t>Constructora Pecru, S.A. de C.V.</t>
  </si>
  <si>
    <t>Carlos Pérez Cruz</t>
  </si>
  <si>
    <t>Ing. Adan Parra Flores</t>
  </si>
  <si>
    <t>Varias localidades</t>
  </si>
  <si>
    <t>Emulsiones, Sellos y Pavimentos Asfálticos, S.A. de C.V.</t>
  </si>
  <si>
    <t>ESP940311A26</t>
  </si>
  <si>
    <t>Cabecera Municipal</t>
  </si>
  <si>
    <t>Group Beta Cimentaciones, S.A. de C.V.</t>
  </si>
  <si>
    <t>GBC130503842</t>
  </si>
  <si>
    <t>Juan Carlos Ramos Ortega</t>
  </si>
  <si>
    <t>DIRECCIÓN GENERAL DE LICITACIÓN Y NORMATIVIDAD</t>
  </si>
  <si>
    <t>Invitación a cuando menos tres personas</t>
  </si>
  <si>
    <t>LB Procesos Ambientales, S.A. de C.V.</t>
  </si>
  <si>
    <t>Isaac Laguna Balcazar</t>
  </si>
  <si>
    <t>*</t>
  </si>
  <si>
    <t>Es la propuesta que fue calificada como solvente, con el costo más bajo y garantiza satisfactoriamente el cumplimiento de las obligación del contrato</t>
  </si>
  <si>
    <t>Dirección General de Obras Públicas</t>
  </si>
  <si>
    <t>DGOP-AP-MUN-RP-CSS-007-22</t>
  </si>
  <si>
    <t>Pesos MN</t>
  </si>
  <si>
    <t>Transferencia Electrónica</t>
  </si>
  <si>
    <t>Obras Hidráulicas, reforzamiento, limpieza, ampliación de canales para prevención de inundaciones y trabajos de emergencia en el ejercicio fiscal 2022, frente 01, en diversas localidades del municipio de Tlajomulco de Zúñiga, Jalisco.</t>
  </si>
  <si>
    <t>https://www.tlajomulco.gob.mx/licitaciones-obras-publicas</t>
  </si>
  <si>
    <t>Municipales</t>
  </si>
  <si>
    <t xml:space="preserve">Recurso Propio </t>
  </si>
  <si>
    <t>En ejecución</t>
  </si>
  <si>
    <t>No</t>
  </si>
  <si>
    <t>Supervisión interna</t>
  </si>
  <si>
    <t>sin observación</t>
  </si>
  <si>
    <t>Grupo Constructor Los Muros, S.A. de C.V.</t>
  </si>
  <si>
    <t>Amalia Moreno Maldonado</t>
  </si>
  <si>
    <t>Obras y Proyectos Acuario, S.A. de C.V.</t>
  </si>
  <si>
    <t>Francisco Javier Ayala Leal</t>
  </si>
  <si>
    <t>Termo Acústicos de Occidente JM, S.A. de C.V.</t>
  </si>
  <si>
    <t>Guadalupe Alejandrina Maldonado Lara</t>
  </si>
  <si>
    <t>Ing. Jorge Luis Rodriguez Vazquez</t>
  </si>
  <si>
    <t>Gapz Obras y Servicios, S.A. de C.V.</t>
  </si>
  <si>
    <t>Chulavista</t>
  </si>
  <si>
    <t>Mapa Obras y Pavimentos, S.A. de C.V.</t>
  </si>
  <si>
    <t>Lourdes María Castillo Fonturbel</t>
  </si>
  <si>
    <t>Coinba Construcciones, S.A. de C.V.</t>
  </si>
  <si>
    <t>Grupo Edificador Mayab, S.A. de C.V.</t>
  </si>
  <si>
    <t>Edificaciones Zitla, S.A. de C.V.</t>
  </si>
  <si>
    <t>Ignis Edifici, S.A. de C.V.</t>
  </si>
  <si>
    <t>IED220915BN4</t>
  </si>
  <si>
    <t>Elvira Carolina Meza Razo</t>
  </si>
  <si>
    <t>Grial Construcciones, S.A. de C.V.</t>
  </si>
  <si>
    <t>GCO100226SU6</t>
  </si>
  <si>
    <t>Alberto Bañuelos García</t>
  </si>
  <si>
    <t>TAO1610178W9</t>
  </si>
  <si>
    <t>DIRECCIÓN GENERAL ADJUNTA DE LICITACIÓN Y NORMATIVIDAD</t>
  </si>
  <si>
    <t>INSTRUMENTOS DE PLANEACIÓN DEL DESARROLLO 2018-2021</t>
  </si>
  <si>
    <t>Licitación Pública</t>
  </si>
  <si>
    <t>Iteración, S.A. de C.V.</t>
  </si>
  <si>
    <t>Arca Pavimentos Asfálticos, S.A. de C.V.</t>
  </si>
  <si>
    <t>APA180913TJ6</t>
  </si>
  <si>
    <t>Soluciones Integrales en Pavimentos de Guadalajara, S.A. de C.V.</t>
  </si>
  <si>
    <t>María Teresa Sánchez Cabrera</t>
  </si>
  <si>
    <t>Lomas del Mirador</t>
  </si>
  <si>
    <t>Divicon, S.A. de C.V.</t>
  </si>
  <si>
    <t>Jorge Alberto Mena Adames</t>
  </si>
  <si>
    <t>La Tijera</t>
  </si>
  <si>
    <t>Edificaciones San Julian, S.A. de C.V.</t>
  </si>
  <si>
    <t>María de la Cruz Landaverde Morgado</t>
  </si>
  <si>
    <t>Grupo de Ingenieros Topógrafos en la Construcción, S.A. de C.V.</t>
  </si>
  <si>
    <t>Chalybe, S.A. de C.V.</t>
  </si>
  <si>
    <t>CAL220915157</t>
  </si>
  <si>
    <t>Guillermo Alatorre De Alba</t>
  </si>
  <si>
    <t>Diversas localidades</t>
  </si>
  <si>
    <t>LPA080313ED1</t>
  </si>
  <si>
    <t>EZI110119BC7</t>
  </si>
  <si>
    <t>Hector Eduardo Preciado Moreno</t>
  </si>
  <si>
    <t>Armaqop, S.A. de C.V.</t>
  </si>
  <si>
    <t>ARM180816G12</t>
  </si>
  <si>
    <t>Martín Pulido Quintero</t>
  </si>
  <si>
    <t>CCA971126QC9</t>
  </si>
  <si>
    <t>LSP190725BV0</t>
  </si>
  <si>
    <t>Ana Luz de la Torre Mora</t>
  </si>
  <si>
    <t>ERC1907254K5</t>
  </si>
  <si>
    <t>Rafael de la Torre Mora</t>
  </si>
  <si>
    <t>DIV010905510</t>
  </si>
  <si>
    <t>Velero Pavimentación y Construcción S.A de C.V.</t>
  </si>
  <si>
    <t>VPC0012148K0</t>
  </si>
  <si>
    <t>Arturo Montufar Núñez</t>
  </si>
  <si>
    <t>GEM070112PX8</t>
  </si>
  <si>
    <t>Bernardo Saenz Barba</t>
  </si>
  <si>
    <t>ADJUDICACIÓN DIRECTA 2024</t>
  </si>
  <si>
    <t>CONCURSO SIMPLIFICADO SUMARIO 2024</t>
  </si>
  <si>
    <t>LICITACIÓN PÚBLICA 2024</t>
  </si>
  <si>
    <t>Pavimentación con concreto hidráulico en la calle Benito Juárez, tercera etapa, incluye: red de agua potable, red alcantarillado, alumbrado público, machuelos y banquetas, en la localidad de El Zapote del Valle, municipio de Tlajomulco de Zúñiga, Jalisco.</t>
  </si>
  <si>
    <t>El Zapote</t>
  </si>
  <si>
    <t>DGOP-CA-MUN-RP-AD-004-24</t>
  </si>
  <si>
    <t>OPA140403K72</t>
  </si>
  <si>
    <t>Línea de agua potable en camino a La Pedrera y entronque en crucero de avenida San Rodrigo, en la localidad de Lomas de San Agustín, municipio de Tlajomulco de Zúñiga, Jalisco.</t>
  </si>
  <si>
    <t>DGOP-AP-MUN-RP-AD-005-24</t>
  </si>
  <si>
    <t>ITE080214UD3</t>
  </si>
  <si>
    <t>Hector Alonso Zepeda Ulloa</t>
  </si>
  <si>
    <t>Construcción de muros de mamposteo en márgenes del arroyo Los Cedazos en su cruce con calle República, en la localidad de San Miguel Cuyutlán, municipio de Tlajomulco de Zúñiga, Jalisco.</t>
  </si>
  <si>
    <t>San Miguel</t>
  </si>
  <si>
    <t>DGOP-AP-MUN-RP-AD-006-24</t>
  </si>
  <si>
    <t>CCO200623QN0</t>
  </si>
  <si>
    <t>Cesar Alberto Bañuelos Barranco</t>
  </si>
  <si>
    <t>Construcción de empedrado tradicional, en la calle Antonio Martínez, en la localidad de El Tecolote, municipio de Tlajomulco de Zúñiga, Jalisco.</t>
  </si>
  <si>
    <t>El Tecolote</t>
  </si>
  <si>
    <t>G y G Transportes Materiales y Maquinaria, S.A. de C.V.</t>
  </si>
  <si>
    <t>DGOP-CA-MUN-RP-AD-007-24</t>
  </si>
  <si>
    <t>GTM0903058FA</t>
  </si>
  <si>
    <t>Rehabilitación de plazoleta y motivos de ingreso en diversas localidades del municipio de Tlajomulco de Zúñiga, Jalisco.</t>
  </si>
  <si>
    <t>Varias Localidades</t>
  </si>
  <si>
    <t>DGOP-IM-MUN-RP-AD-008-24</t>
  </si>
  <si>
    <t>PIN190725HF8</t>
  </si>
  <si>
    <t>María Fernanda de la Torre Mora</t>
  </si>
  <si>
    <t>Obras complementarias de tanque superficial de almacenamiento de agua, ubicado en el fraccionamiento La Noria, Cabecera Municipal de Tlajomulco de Zúñiga, Jalisco.</t>
  </si>
  <si>
    <t>DGOP-AP-MUN-RP-AD-009-24</t>
  </si>
  <si>
    <t>Construcción de muro de contención y compuerta para vaso regulador en el fraccionamiento Valle de los Encinos y cárcamo de bombeo en escuela primaria Lázaro Cárdenas del Rio en la localidad de El Zapote del Valle, municipio de Tlajomulco de Zúñiga, Jalisco.</t>
  </si>
  <si>
    <t>RA Ingeniería Hidráulica, S.A. de C.V.</t>
  </si>
  <si>
    <t>DGOP-AP-MUN-RP-AD-010-24</t>
  </si>
  <si>
    <t>RIH2107196Z2</t>
  </si>
  <si>
    <t>Antonio Reséndiz Martínez</t>
  </si>
  <si>
    <t>Construcción de banquetas en camino a Unión del Cuatro en Constitución oriente, 2da etapa, y construcción de banquetas del 0+000 - 0+0136 entre Real del Roble y talleres línea 4, construcción de banquetas del Centro Universitario hasta 125m frente al panteón municipal en camino a Unión del Cuatro en calle Constitución oriente, municipio de Tlajomulco de Zúñiga, Jalisco.</t>
  </si>
  <si>
    <t>Unión del Cuatro</t>
  </si>
  <si>
    <t>DGOP-IM-MUN-RP-AD-011-24</t>
  </si>
  <si>
    <t>CAP9906078U0</t>
  </si>
  <si>
    <t>Héctor Manuel Zepeda Angulo</t>
  </si>
  <si>
    <t>Trabajos de contingencia a base de desazolves en canales en el fraccionamiento Santa Fe, Cabecera Municipal, y en Gaviones en la localidad de San Agustín, limpiezas de cunetas y vasos reguladores, reparaciones de socavones, en privada Camichin y en la localidad de San Agustín, municipio de Tlajomulco de Zúñiga, Jalisco.</t>
  </si>
  <si>
    <t>DGOP-OC-MUN-RP-AD-012-24</t>
  </si>
  <si>
    <t>CPE070123PD4</t>
  </si>
  <si>
    <t>Construcción de colector sanitario, 2da etapa, en el fraccionamiento Villas de la Hacienda, municipio de Tlajomulco de Zúñiga, Jalisco.</t>
  </si>
  <si>
    <t>Villas de la Hacienda</t>
  </si>
  <si>
    <t>DGOP-AP-MUN-RP-AD-013-24</t>
  </si>
  <si>
    <t>Equipamiento del edificio de la antigua Presidencia, 2da etapa, Cabecera Municipal de Tlajomulco de Zúñiga, Jalisco.</t>
  </si>
  <si>
    <t>Orgarquitects, S.A. de C.V.</t>
  </si>
  <si>
    <t>DGOP-IM-MUN-SG-AD-014-24</t>
  </si>
  <si>
    <t>ORG1511102U2</t>
  </si>
  <si>
    <t>Luis Manuel Ochoa Sosa</t>
  </si>
  <si>
    <t>Control de calidad de las diferentes obras del programa 2024, municipio de Tlajomulco de Zúñiga, Jalisco.</t>
  </si>
  <si>
    <t>Control de Calidad de Materiales, S.A. de C.V.</t>
  </si>
  <si>
    <t>DGOP-IM-MUN-RP-AD-015-24</t>
  </si>
  <si>
    <t>CCM010316N69</t>
  </si>
  <si>
    <t>Heriberto González Rodríguez</t>
  </si>
  <si>
    <t>Intervención de infraestructura gubernamental para Centro de Desarrollo Comunitario de la localidad de Santa Cruz de las Flores y Casa de la Cultura de Cabecera Municipal de Tlajomulco de Zúñiga, Jalisco.</t>
  </si>
  <si>
    <t>Diseño y Edificación MLM, S.A. de C.V.</t>
  </si>
  <si>
    <t>DGOP-IM-MUN-RP-AD-016-24</t>
  </si>
  <si>
    <t>DEM171005JR5</t>
  </si>
  <si>
    <t>José Alfredo Maldonado Lara</t>
  </si>
  <si>
    <t>Supervisión externa técnica y administrativa, y control de obra referente al Centro de Control, Comando, Cómputo y Comunicaciones (C4) Emergencias Tlajomulco, ubicado sobre av. Camino Real a Colima, segunda etapa, en la localidad de La Tijera, municipio de Tlajomulco de Zúñiga, Jalisco.</t>
  </si>
  <si>
    <t>Aquanova Ingeniería Ambiental, S.A. de C.V.</t>
  </si>
  <si>
    <t>DGOP-SER-MUN-RP-AD-017-24</t>
  </si>
  <si>
    <t>AIA010618E36</t>
  </si>
  <si>
    <t>Juan Carlos Arreola Gutiérrez</t>
  </si>
  <si>
    <t>Trabajos complementarios como apoyo a espacios públicos para las Mesas de Paz, conocidas como "Paz a Tlajo", implementando una limpieza general en las diferentes zonas, ejercicio fiscal 2024, municipio de Tlajomulco de Zúñiga, Jalisco.</t>
  </si>
  <si>
    <t>DGOP-IM-MUN-RP-AD-021-24</t>
  </si>
  <si>
    <t>Intervención de obras de contingencia de drenaje sanitario y línea de agua potable, fraccionamiento Lomas del Sur, municipio de Tlajomulco de Zúñiga, Jalisco.</t>
  </si>
  <si>
    <t>Lomas del Sur</t>
  </si>
  <si>
    <t>Constructora y Servicios Novacrea, S.A. de C.V.</t>
  </si>
  <si>
    <t>DGOP-AP-MUN-RP-AD-025-24</t>
  </si>
  <si>
    <t>CSN150923FGA</t>
  </si>
  <si>
    <t>Emilio Miguel Zuloaga Saénz</t>
  </si>
  <si>
    <t>DGOP-AP-MUN-RP-AD-027-24</t>
  </si>
  <si>
    <t>PRO0205208F2</t>
  </si>
  <si>
    <t>Construcción de banquetas en el cruce de Boulevard Prolongación Mariano Otero y avenida Camino Real a Colima y obras complementarias, en la localidad La Tijera, e ingreso al fraccionamiento Bonanza, localidad de San Agustín, municipio de Tlajomulco de Zúñiga, Jalisco.</t>
  </si>
  <si>
    <t>Ricardo Díaz De la Torre</t>
  </si>
  <si>
    <t>DGOP-CA-MUN-RP-AD-039-24</t>
  </si>
  <si>
    <t>DIT***</t>
  </si>
  <si>
    <t>Construcción de la cuarta etapa del Archivo Municipal, Cabecera Municipal de Tlajomulco de Zúñiga, Jalisco.</t>
  </si>
  <si>
    <t>DGOP-CA-MUN-RP-AD-041-24</t>
  </si>
  <si>
    <t>ING. JOE RAMIRO ESPINOZA MARTINEZ</t>
  </si>
  <si>
    <t>Intervención de cancha de futbol rápido y obras complementarias en el fraccionamiento Lomas de San Agustín, en la localidad de San Agustín, municipio de Tlajomulco de Zúñiga, Jalisco.</t>
  </si>
  <si>
    <t xml:space="preserve">San Agustín </t>
  </si>
  <si>
    <t>Maden Constructores, S.A. de C.V.</t>
  </si>
  <si>
    <t>DGOP-IM-MUN-RP-AD-050-24</t>
  </si>
  <si>
    <t>MCO170324F14</t>
  </si>
  <si>
    <t>Luis Manuel Manzo González</t>
  </si>
  <si>
    <t>ING. JAVIER RAMOS PEREZ</t>
  </si>
  <si>
    <t>Construcción de baños en el panteón de la localidad de San Miguel, municipio de Tlajomulco de Zúñiga, Jalisco.</t>
  </si>
  <si>
    <t>Gabriel Plascencia López</t>
  </si>
  <si>
    <t>DGOP-IM-MUN-RP-AD-051-24</t>
  </si>
  <si>
    <t>PA*****</t>
  </si>
  <si>
    <t>Estudios de impacto ambiental del programa 2024, para diversas localidades del municipio de Tlajomulco de Zúñiga, Jalisco</t>
  </si>
  <si>
    <t>Jessica Alejandra Reveles Martínez</t>
  </si>
  <si>
    <t>DGOP-SER-MUN-RP-AD-052-24</t>
  </si>
  <si>
    <t>RE******</t>
  </si>
  <si>
    <t>Construcción de puente peatonal metálico para cruce de canal en avenida Puerto Progreso y calle Puerto Mazatlán, en el fraccionamiento Arvento, municipio de Tlajomulco de Zúñiga, Jalisco.</t>
  </si>
  <si>
    <t>Arvento</t>
  </si>
  <si>
    <t>DGOP-CA-MUN-RP-AD-053-24</t>
  </si>
  <si>
    <t>ING. JORGE LUIS RODRIGUEZ VAZQUEZ</t>
  </si>
  <si>
    <t>Construcción de módulo de atención a personas con autismo, segunda etapa y rehabilitación y mantenimiento de acabados en edificios existentes en el Centro de Estimulación para Personas con Discapacidad Intelectual (CENDI), fraccionamiento Santa Fe, municipio de Tlajomulco de Zúñiga, Jalisco.</t>
  </si>
  <si>
    <t>DGOP-IM-MUN-CENDI-AD-054-24</t>
  </si>
  <si>
    <t>Construcción de muro de contención para protección de la Casa de la Cultura en la agencia de La Cañada, Cabecera Municipal, municipio de Tlajomulco de Zúñiga, Jalisco.</t>
  </si>
  <si>
    <t>Creaciones Urbanas CS, S.A. de C.V.</t>
  </si>
  <si>
    <t>DGOP-IM-MUN-SG-AD-058-24</t>
  </si>
  <si>
    <t>CUC201103TK6</t>
  </si>
  <si>
    <t>Rogelio Leonel Castillo Sánchez</t>
  </si>
  <si>
    <t>ING. ADAN PARRA FLORES</t>
  </si>
  <si>
    <t>Rehabilitación y mantenimiento de parque ubicado en el fraccionamiento Valle Dorado, municipio de Tlajomulco de Zúñiga, Jalisco.</t>
  </si>
  <si>
    <t>Valle Dorado</t>
  </si>
  <si>
    <t>DGOP-IM-MUN-PP-AD-059-24</t>
  </si>
  <si>
    <t>LE******</t>
  </si>
  <si>
    <t>ARQ. SERGIO REYES MARQUEZ</t>
  </si>
  <si>
    <t>Sistemas de ahorros de energía en la unidad deportiva en el fraccionamiento Lomas del Mirador, municipio de Tlajomulco de Zúñiga, Jalisco.</t>
  </si>
  <si>
    <t xml:space="preserve"> Lomas del Mirador</t>
  </si>
  <si>
    <t>DGOP-IM-MUN-PP-AD-060-24</t>
  </si>
  <si>
    <t xml:space="preserve">ING. OSCAR ARRIERO CHAVEZ </t>
  </si>
  <si>
    <t>Intervención de colector sanitario en el fraccionamiento Hacienda del Oro, en la localidad de San Agustín, municipio de Tlajomulco de Zúñiga, Jalisco.</t>
  </si>
  <si>
    <t>Rencoist Construcciones, S.A. de C.V.</t>
  </si>
  <si>
    <t>DGOP-AP-MUN-RP-AD-064-24</t>
  </si>
  <si>
    <t>RCO130920JX9</t>
  </si>
  <si>
    <t>Juan José Gutierrez Contreras</t>
  </si>
  <si>
    <t>Ing. Joe Ramiro Espinoza Martinez</t>
  </si>
  <si>
    <t>Construcción de empedrado tradicional y obras complementarias de la calle Republica, en la localidad de San Miguel, municipio de Tlajomulco de Zúñiga, Jalisco.</t>
  </si>
  <si>
    <t xml:space="preserve"> San Miguel</t>
  </si>
  <si>
    <t>Constructora Carranta, S.A. de C.V.</t>
  </si>
  <si>
    <t>DGOP-CA-MUN-RP-AD-073-24</t>
  </si>
  <si>
    <t>CCA131105V39</t>
  </si>
  <si>
    <t>Marcos Enrique Carranza Cruz</t>
  </si>
  <si>
    <t>Intervención de vialidades de asfalto a base de bacheo preventivo y correctivo, fresado y reencarpetado, y balizamiento, frente 01, en el municipio de Tlajomulco de Zúñiga, Jalisco.</t>
  </si>
  <si>
    <t>Construcciones Puregua, S.A. de C.V.</t>
  </si>
  <si>
    <t>DGOP-CA-MUN-RP-AD-074-24</t>
  </si>
  <si>
    <t>CPU0309275NA</t>
  </si>
  <si>
    <t>Salvador Pulido Salgado</t>
  </si>
  <si>
    <t>Rehabilitación con bacheo asfáltico y sello a base de gravilla en Cto. Valle Dorado Sur entre calle Valle de los Andes y calle Valle de los Robles en el fraccionamiento Valle Dorado Inn, en el municipio de Tlajomulco de Zúñiga, Jalisco.</t>
  </si>
  <si>
    <t>Construcciones Darae, S.A. de C.V.</t>
  </si>
  <si>
    <t>DGOP-CA-FED-R23-AD-076-24</t>
  </si>
  <si>
    <t>CDA160923G31</t>
  </si>
  <si>
    <t>Erick Alejandro Bautista Dominguez</t>
  </si>
  <si>
    <t>Pavimentación con concreto hidráulico en la calle Enrique Limón Díaz, conexión al fraccionamiento Las Grullas, incluye: red de agua potable, red de alcantarillado, alumbrado público, machuelos y banquetas, en la localidad de San Agustín, municipio de Tlajomulco de Zúñiga, Jalisco.</t>
  </si>
  <si>
    <t>Las Grullaas</t>
  </si>
  <si>
    <t>Anitsuj, S.A. de C.V.</t>
  </si>
  <si>
    <t>DGOP-CA-MUN-RP-AD-079-24</t>
  </si>
  <si>
    <t>ANI1102217W2</t>
  </si>
  <si>
    <t>Eduardo Mercado Vázquez</t>
  </si>
  <si>
    <t>Rehabilitación de cancha de futbol rápido, y obras complementarias, en el fraccionamiento Villas de la Hacienda, municipio de Tlajomulco de Zúñiga, Jalisco.</t>
  </si>
  <si>
    <t>Vilas de la</t>
  </si>
  <si>
    <t>Arkicon, S.A. de C.V.</t>
  </si>
  <si>
    <t>DGOP-IM-MUN-PP-AD-083-24</t>
  </si>
  <si>
    <t>ARK190506AB2</t>
  </si>
  <si>
    <t>Luis Manuel Martínez Díaz</t>
  </si>
  <si>
    <t>Trabajos de contingencia a base de reparación de colector en cruce con canal pluvial y reforzamiento de canal, sobre la av. Estrella, ubicada en el fraccionamiento Real del Sol, municipio de Tlajomulco de Zúñiga, Jalisco.</t>
  </si>
  <si>
    <t>Real del sol</t>
  </si>
  <si>
    <t>DGOP-OC-MUN-RP-AD-084-24</t>
  </si>
  <si>
    <t>IAD200817GS2</t>
  </si>
  <si>
    <t>Javier Martínez Ramírez</t>
  </si>
  <si>
    <t>Intervención de la planta de tratamiento de aguas residuales cerca de la presa El Cuervo, 2da Etapa, a base de Instalación Eléctrica, Obras Exteriores Y Equipamiento, en el fraccionamiento Hacienda Santa Fe, Municipio de Tlajomulco de Zúñiga, Jalisco.'</t>
  </si>
  <si>
    <t>Fectum Construcciones, S.A. de C.V.</t>
  </si>
  <si>
    <t>DGOP-AP-MUN-RP-AD-087-24</t>
  </si>
  <si>
    <t>FCO190725RH6</t>
  </si>
  <si>
    <t>Intervención de espacio público, ubicado en el fraccionamiento Lomas del Carmen en la localidad de Lomas de Tejeda, trabajos de protección en muro oriente y adecuaciones en bocas de tormenta en coto Altair del fraccionamiento Los Agaves y trabajos de protección y restauración en muro del lindero sur del clúster 8 en el fraccionamiento Hacienda Santa Fe, en el municipio de Tlajomulco de Zúñiga, Jalisco.</t>
  </si>
  <si>
    <t>DGOP-IM-MUN-RP-AD-088-24</t>
  </si>
  <si>
    <t>REV9704176JA</t>
  </si>
  <si>
    <t>Construcción de comedor comunitario y aulas, segunda etapa, en el Centro Multidisciplinario del Valle, fraccionamiento Chulavista, municipio de Tlajomulco de Zúñiga, Jalisco.</t>
  </si>
  <si>
    <t>Construcción de cuarto de tomógrafo por especialidad, clínica de Cabecera Municipal de Tlajomulco de Zúñiga, Jalisco.</t>
  </si>
  <si>
    <t>Construcciones Paraísos, S.A. de C.V.</t>
  </si>
  <si>
    <t>DGOP-IM-MUN-RP-CSS-019-24</t>
  </si>
  <si>
    <t>CPA0202125S8</t>
  </si>
  <si>
    <t>María Silvia Lorena Cortés Martínez</t>
  </si>
  <si>
    <t>Pavimentación con concreto hidráulico en el camino Unión del Cuatro, frente 02, para remediar las invasiones de la vialidad en el macroproyecto de la línea 4, en la zona de San Sebastián, municipio de Tlajomulco de Zúñiga, Jalisco.</t>
  </si>
  <si>
    <t>San Sebastían</t>
  </si>
  <si>
    <t>DGOP-CA-MUN-RP-CSS-020-24</t>
  </si>
  <si>
    <t>GIT180122AM0</t>
  </si>
  <si>
    <t>Carlos Alberto Díaz Díaz</t>
  </si>
  <si>
    <t>Construcción de plazoleta a base de concreto estampado en la plaza de la localidad de Cajititlán, municipio de Tlajomulco de Zúñiga, Jalisco.</t>
  </si>
  <si>
    <t>Cajititlan</t>
  </si>
  <si>
    <t>DGOP-IM-MUN-RP-CSS-022-24</t>
  </si>
  <si>
    <t>GOS1512076J7</t>
  </si>
  <si>
    <t>Gerardo Aléxis Pérez Zúñiga</t>
  </si>
  <si>
    <t>Intervención de Centro Integral de Atención a Víctimas (CIAV), segunda etapa, en el municipio de Tlajomulco de Zúñiga, Jalisco.</t>
  </si>
  <si>
    <t>Constructora Mabay, S.A. de C.V.</t>
  </si>
  <si>
    <t>DGOP-IM-MUN-RP-CSS-023-24</t>
  </si>
  <si>
    <t>CMA1210256I6</t>
  </si>
  <si>
    <t>Adolfo González Aguirre</t>
  </si>
  <si>
    <t>Intervención de la planta de tratamiento de aguas residuales de 42 lps, 2da etapa, a base de instalación eléctrica, obras exteriores y equipamiento, sobre Boulevard Chulavista, fraccionamiento Chulavista, municipio de Tlajomulco de Zúñiga, Jalisco.</t>
  </si>
  <si>
    <t>DGOP-AP-MUN-RP-CSS-024-24</t>
  </si>
  <si>
    <t>Obras hidráulicas, reforzamiento, limpieza, ampliación de canales para prevención de inundaciones y trabajos de emergencia en el ejercicio fiscal 2024, en diversas localidades del municipio de Tlajomulco de Zúñiga, Jalisco.</t>
  </si>
  <si>
    <t>DGOP-AP-MUN-RP-CSS-026-24</t>
  </si>
  <si>
    <t xml:space="preserve">Señalamiento horizontal y vertical en diferentes localidades del Municipio, ejercicio fiscal 2024, municipio de Tlajomulco de Zúñiga, Jalisco. </t>
  </si>
  <si>
    <t>DGOP-CA-MUN-RP-CSS-028-24</t>
  </si>
  <si>
    <t>Pavimentación con concreto hidráulico en la calle San Felipe, etapa final, incluye: red de agua potable, red de alcantarillado, alumbrado público, machuelos y banquetas, en la localidad de Cuexcomatitlán, municipio de Tlajomulco de Zúñiga, Jalisco.</t>
  </si>
  <si>
    <t>Cuecomatitlan</t>
  </si>
  <si>
    <t>Lizette Construcciones, S.A. de C.V.</t>
  </si>
  <si>
    <t>DGOP-CA-MUN-RP-CSS-029-24</t>
  </si>
  <si>
    <t>LCO080228DN2</t>
  </si>
  <si>
    <t>Juan Pablo Vera Tavares</t>
  </si>
  <si>
    <t>Reencarpetamiento de la calle Hacienda La Noria, en la localidad de Galaxia La Noria, municipio de Tlajomulco de Zúñiga, Jalisco.</t>
  </si>
  <si>
    <t>DGOP-CA-MUN-RP-CSS-030-24</t>
  </si>
  <si>
    <t>Intervención de unidad deportiva conocida como Chivabarrio, Zona Valle Sur, fraccionamiento Chulavista, municipio de Tlajomulco de Zúñiga, Jalisco.</t>
  </si>
  <si>
    <t>Galjack Arquitectos y Construcciones, S.A. de C.V.</t>
  </si>
  <si>
    <t>DGOP-IM-MUN-RP-CSS-031-24</t>
  </si>
  <si>
    <t>GAC051206TQ3</t>
  </si>
  <si>
    <t>Luis Reynaldo Galván Bermejo</t>
  </si>
  <si>
    <t>Intervención de vialidad de asfalto a base de fresado, reencarpetado, sello y balizamiento, en circuito comprendido por calle Valle de los Sauces y Valle de los Fresnos, en el fraccionamiento Eucaliptos, municipio de Tlajomulco de Zúñiga, Jalisco.</t>
  </si>
  <si>
    <t>Eucaliptos</t>
  </si>
  <si>
    <t>DGOP-CA-MUN-RP-CSS-032-24</t>
  </si>
  <si>
    <t xml:space="preserve">Intervención de losas de concreto hidráulico dañadas, en diversas localidades, en el ejercicio fiscal 2024, en el municipio de Tlajomulco de Zúñiga, Jalisco. </t>
  </si>
  <si>
    <t>DGOP-CA-MUN-RP-CSS-038-24</t>
  </si>
  <si>
    <t>L &amp; A Ejecución, Construcción y Proyectos Coorporativo JM, S.A. de C.V.</t>
  </si>
  <si>
    <t>DGOP-IM-MUN-RP-CSS-040-24</t>
  </si>
  <si>
    <t>LAE1306263B5</t>
  </si>
  <si>
    <t>Intervención de unidad deportiva San Gilberto, ubicado a un costado del vaso regulador, que incluye: rehabilitación de cancha de futbol rápido, rehabilitación de alumbrado, rehabilitación de módulo de baños, áreas verdes y obras complementarias, Cabecera Municipal de Tlajomulco de Zúñiga, Jalisco.</t>
  </si>
  <si>
    <t>DGOP-IM-MUN-RP-CSS-047-24</t>
  </si>
  <si>
    <t>Construcción de cárcamo de aguas negras, intervención y mejoras de cárcamos pluviales y obras de protección en diversas localidades, frente 02, municipio de Tlajomulco de Zúñiga, Jalisco.</t>
  </si>
  <si>
    <t>DGOP-AP-MUN-RP-CSS-048-24</t>
  </si>
  <si>
    <t>GCM020226F28</t>
  </si>
  <si>
    <t>Intervención y puesta en marcha de la planta de tratamiento de aguas residuales (etapa 11), a un lado de la presa El Cuervo, en el fraccionamiento Hacienda Santa Fe, municipio de Tlajomulco de Zúñiga, Jalisco.</t>
  </si>
  <si>
    <t>DGOP-AP-MUN-R33-CSS-049-24</t>
  </si>
  <si>
    <t>Construcción de la segunda etapa de la unidad deportiva, en el fraccionamiento Lomas del Mirador, municipio de Tlajomulco de Zúñiga, Jalisco.</t>
  </si>
  <si>
    <t>DGOP-IM-MUN-RP-CSS-061-24</t>
  </si>
  <si>
    <t>Reconstrucción de vialidad de asfalto en calle Circuito Valle Dorado Sur, con recuperación de superficie de rodamiento a partir de Valle de los Robles, en el fraccionamiento Valle Dorado Inn, municipio de Tlajomulco de Zúñiga, Jalisco.</t>
  </si>
  <si>
    <t>Valle Dorado Inn</t>
  </si>
  <si>
    <t>DGOP-CA-MUN-PP-CSS-062-24</t>
  </si>
  <si>
    <t>Christian Emmanuel Hernández Herrera</t>
  </si>
  <si>
    <t>Construcción de la 2da etapa de la planta de separación, clasificación y reciclaje de residuos sólidos urbanos de Tlajomulco de Zúñiga, Jalisco.</t>
  </si>
  <si>
    <t>Centro</t>
  </si>
  <si>
    <t>DGOP-IM-MUN-RP-CSS-063-24</t>
  </si>
  <si>
    <t>REM040628563</t>
  </si>
  <si>
    <t>Mariajosé Montufar Álvarez</t>
  </si>
  <si>
    <t>Pavimentación con concreto hidráulico, 2da etapa, incluye: instalaciones hidrosanitarias, banquetas, machuelos e iluminación de la calle Camino a San Isidro, en la localidad de San Agustín, Tlajomulco de Zúñiga, Jalisco.</t>
  </si>
  <si>
    <t>San Agustin</t>
  </si>
  <si>
    <t>DGOP-CA-MUN-RP-CSS-065-24</t>
  </si>
  <si>
    <t>Construcción de colector pluvial a un costado de la avenida La Villa, segunda etapa, a descargar al canal La Carreta, fraccionamiento Chulavista, municipio de Tlajomulco de Zúñiga, Jalisco.</t>
  </si>
  <si>
    <t>Enlace Ingeniería Aplicada, S.A. de C.V.</t>
  </si>
  <si>
    <t>DGOP-AP-MUN-R33-CSS-070-24</t>
  </si>
  <si>
    <t>EIA190307N36</t>
  </si>
  <si>
    <t>José de Jesús García Zarate</t>
  </si>
  <si>
    <t>Intervención de vialidades de asfalto a base de bacheo preventivo y correctivo, fresado y reencarpetado, y balizamiento, frente 02, en el municipio de Tlajomulco de Zúñiga, Jalisco.</t>
  </si>
  <si>
    <t>DGOP-CA-MUN-RP-CSS-075-24</t>
  </si>
  <si>
    <t>MOP080610I53</t>
  </si>
  <si>
    <t>Construcción de la cuarta etapa de Labase 2.0 en el fraccionamiento Chulavista, municipio de Tlajomulco de Zúñiga, Jalisco.</t>
  </si>
  <si>
    <t>DGOP-IM-MUN-PP-CSS-077-24</t>
  </si>
  <si>
    <t>34760</t>
  </si>
  <si>
    <t>Construcción de muro perimetral, obras de interconexión y obras complementarias en zona de tanques ubicados en el Cerro del Gato, ubicado en el fraccionamiento Lomas del Mirador, municipio de Tlajomulco de Zúñiga, Jalisco.</t>
  </si>
  <si>
    <t>Lomas del mirador</t>
  </si>
  <si>
    <t>DGOP-AP-MUN-RP-CSS-078-24</t>
  </si>
  <si>
    <t>40000</t>
  </si>
  <si>
    <t>Diagnóstico, diseño y proyecto conceptual, de academia de policía, ubicado en la unidad deportiva de Lomas del Sur, panteón-recinto en la localidad de San Sebastián El Grande, renovación integral en la unidad deportiva Chivabarrio, en fraccionamiento Hacienda Santa Fe, dentro del municipio de Tlajomulco de Zúñiga, Jalisco.</t>
  </si>
  <si>
    <t>DGOP-PY-MUN-RP-CSS-082-24</t>
  </si>
  <si>
    <t>SIP070803JZ8</t>
  </si>
  <si>
    <t>Proyecto</t>
  </si>
  <si>
    <t>Arq. Jazmin Bedoy Martinez</t>
  </si>
  <si>
    <t>20000</t>
  </si>
  <si>
    <t>Construcción de cárcamo pluvial, en el fraccionamiento 4 Estaciones, municipio de Tlajomulco de Zúñiga, Jalisco.</t>
  </si>
  <si>
    <t xml:space="preserve"> fraccionamiento 4 Estaciones,</t>
  </si>
  <si>
    <t>DGOP-AP-MUN-R33-CSS-089-24</t>
  </si>
  <si>
    <t>AIN1604287M4</t>
  </si>
  <si>
    <t>3000</t>
  </si>
  <si>
    <t>Intervención de vialidad a base de asfalto en la calle Guerrero, a partir de la calle Emiliano Zapata hacia el panteón municipal, incluye: bacheo, encarpetado, rehabilitación de alumbrado público, y balizamiento, en la localidad de San Sebastián El Grande, municipio de Tlajomulco de Zúñiga, Jalisco.</t>
  </si>
  <si>
    <t>San Sebastián El Grande</t>
  </si>
  <si>
    <t>Juralta Constructora, S.A. de C.V.</t>
  </si>
  <si>
    <t>DGOP-CA-MUN-RP-LP-034-24</t>
  </si>
  <si>
    <t>JCO090417IT8</t>
  </si>
  <si>
    <t>Juan Ramón Castellanos Ramos</t>
  </si>
  <si>
    <t>Intervención de vialidad a base de asfalto en la calle Hidalgo, a partir de la calle Emiliano Zapata hacia la calle Huertas, incluye: bacheo, encarpetado, y balizamiento, en la localidad de San Sebastián El Grande, municipio de Tlajomulco de Zúñiga, Jalisco.</t>
  </si>
  <si>
    <t>DGOP-CA-MUN-RP-LP-035-24</t>
  </si>
  <si>
    <t>Intervención de vialidad de asfalto a base de fresado, reencarpetado, sello y balizamiento, en Av. Del Jardín, fraccionamiento Valle de Tlajomulco, municipio de Tlajomulco de Zúñiga, Jalisco.</t>
  </si>
  <si>
    <t>Fraccionamiento Valle de Tlajomulco</t>
  </si>
  <si>
    <t>Aro Asfaltos y Riegos de Occidente, S.A. de C.V.</t>
  </si>
  <si>
    <t>DGOP-CA-MUN-RP-LP-036-24</t>
  </si>
  <si>
    <t>AAR120507VA9</t>
  </si>
  <si>
    <t>Ángel Salomón Rincón de la Rosa</t>
  </si>
  <si>
    <t>Ing. Joe Ramiro</t>
  </si>
  <si>
    <t>Pavimentación con concreto hidráulico en la calle Aguirre, tercera etapa, incluye: red de agua potable, red de alcantarillado, alumbrado público, machuelos y banquetas, en cabecera municipal de Tlajomulco de Zúñiga, Jalisco.</t>
  </si>
  <si>
    <t>DGOP-CA-MUN-R33-LP-037-24</t>
  </si>
  <si>
    <t>Renovación de circuitos de alumbrado público por la sustitución de luminarias con tecnología led, zona Valle, municipio de Tlajomulco de Zúñiga, Jalisco.</t>
  </si>
  <si>
    <t>Zona Valle</t>
  </si>
  <si>
    <t>DGOP-ELE-MUN-RP-LP-042-24</t>
  </si>
  <si>
    <t>GA*****</t>
  </si>
  <si>
    <t>Rectificación y conformación del cauce del “vaso regulador la carreta”, frente 02, fraccionamiento 4 Estaciones, municipio de Tlajomulco de Zúñiga, Jalisco.</t>
  </si>
  <si>
    <t>4 estaciones</t>
  </si>
  <si>
    <t>Lapad Grupo Constructor, S.A. de C.V.</t>
  </si>
  <si>
    <t>DGOP-AP-MUN-R33-LP-043-24</t>
  </si>
  <si>
    <t>LGC230719G40</t>
  </si>
  <si>
    <t>María Elena Padilla Rivera</t>
  </si>
  <si>
    <t>Pavimentación con concreto hidráulico en la calle Vicente Trigo, incluye: red de agua potable, red de alcantarillado, alumbrado público, machuelos y banquetas, en la localidad de Santa Cruz de las Flores, municipio de Tlajomulco de Zúñiga, Jalisco.</t>
  </si>
  <si>
    <t>Santa Cruz de las Flores</t>
  </si>
  <si>
    <t>DGOP-CA-MUN-R33-LP-044-24</t>
  </si>
  <si>
    <t>Pavimentación con concreto hidráulico en la calle San Gabriel, incluye: red de agua potable, red de alcantarillado, alumbrado público, machuelos y banquetas, en la localidad de Santa Cruz del Valle, municipio de Tlajomulco de Zúñiga, Jalisco.</t>
  </si>
  <si>
    <t>Santa Cruz del Valle</t>
  </si>
  <si>
    <t>Urbanizaciones Inzunza, S.A. de C.V.</t>
  </si>
  <si>
    <t>DGOP-CA-MUN-R33-LP-045-24</t>
  </si>
  <si>
    <t>UIN1201115M6</t>
  </si>
  <si>
    <t>Martín Alejandro Diez Marina Inzunza</t>
  </si>
  <si>
    <t>Pavimentación con concreto hidráulico en la calle Iturbide, de la calle Confederación hacia Hidalgo, incluye: red de agua potable, red de alcantarillado, alumbrado público, machuelos y banquetas, en la localidad de San Miguel, municipio de Tlajomulco de Zúñiga, Jalisco.</t>
  </si>
  <si>
    <t>DGOP-CA-MUN-R33-LP-046-24</t>
  </si>
  <si>
    <t>ING. LUIS DE JESUS MUÑOS LIRA</t>
  </si>
  <si>
    <t>Pavimentación con concreto hidráulico en la calle Alcalde, a partir de calle Abasolo oriente hacia el norte, incluye: red de agua potable, red de alcantarillado, alumbrado público, machuelos y banquetas, Cabecera Municipal de Tlajomulco de Zúñiga, Jalisco.</t>
  </si>
  <si>
    <t>DGOP-CA-MUN-PP-LP-055-24</t>
  </si>
  <si>
    <t>Construcción de la segunda etapa de caja de enlace para canales pluviales, en el cruce de la calle Valle de Churumuco con cruce avenida La Villa, fraccionamiento Chulavista, municipio de Tlajomulco de Zúñiga, Jalisco.</t>
  </si>
  <si>
    <t>DGOP-AP-MUN-R33-LP-056-24</t>
  </si>
  <si>
    <t>Pavimentación con concreto hidráulico en la Matamoros sur, 1era etapa, incluye: obras hidráulicas, alumbrado público, machuelos y banquetas, en la localidad de San Agustín, municipio de Tlajomulco de Zúñiga, Jalisco.</t>
  </si>
  <si>
    <t>DGOP-CA-MUN-R33-LP-057-24</t>
  </si>
  <si>
    <t>Construcción de línea de drenaje sanitario sobre la calle Enrique Limón Díaz, desde Boulevard Las Moras hacia Avenida Vuelo de Las Grullas, en la localidad de San Agustín, municipio de Tlajomulco de Zúñiga, Jalisco.</t>
  </si>
  <si>
    <t>DGOP-AP-MUN-R33-LP-066-24</t>
  </si>
  <si>
    <t>Construcción de plantilla para rectificación y reforzamiento del arroyo El Colorado, en la localidad de San Agustín, municipio de Tlajomulco de Zúñiga, Jalisco.</t>
  </si>
  <si>
    <t>DGOP-AP-MUN-R33-LP-067-24</t>
  </si>
  <si>
    <t>Pavimentación con concreto hidráulico en la calle 5 de Mayo, de Emiliano Zapata a La Plaza, incluye: red de agua potable, red de alcantarillado, alumbrado público, machuelos y banquetas, en la localidad de Buenavista, municipio de Tlajomulco de Zúñiga, Jalisco.</t>
  </si>
  <si>
    <t>Buenavista</t>
  </si>
  <si>
    <t>DGOP-CA-MUN-R33-LP-069-24</t>
  </si>
  <si>
    <t>ESJ0901207Y5</t>
  </si>
  <si>
    <t>Construcción de línea de drenaje y conformación y rectificación de canal, ubicado en el fraccionamiento Nueva Galicia, municipio de Tlajomulco de Zúñiga, Jalisco.</t>
  </si>
  <si>
    <t>DGOP-AP-MUN-R33-LP-071-24</t>
  </si>
  <si>
    <t>Construcción de línea de drenaje sanitario sobre av. López Mateos, de la calle López Cotilla hacia el canal El Colorado, en la localidad de San Agustín, municipio de Tlajomulco de Zúñiga, Jalisco.</t>
  </si>
  <si>
    <t>Elemento 83 Construcciones y Servicios, S.A. de C.V.</t>
  </si>
  <si>
    <t>DGOP-AP-MUN-R33-LP-072-24</t>
  </si>
  <si>
    <t>EOT171027QE9</t>
  </si>
  <si>
    <t>Leonel Alejandro Juárez Ibarra</t>
  </si>
  <si>
    <t>Pavimentación con concreto hidráulico en la calle Juárez, también conocido como Camino a Las Garzas, incluye: instalaciones hidrosanitarias, alumbrado público, machuelos y banquetas, en la localidad de Cuexcomatitlán, municipio de Tlajomulco de Zúñiga, Jalisco.</t>
  </si>
  <si>
    <t>Cuexcoomatitlán</t>
  </si>
  <si>
    <t>Maquiobras, S.A. de C.V.</t>
  </si>
  <si>
    <t>DGOP-CA-MUN-R33-LP-081-24</t>
  </si>
  <si>
    <t>MAQ980415GF0</t>
  </si>
  <si>
    <t>Gustavo Adolfo Arballo Luján</t>
  </si>
  <si>
    <t>Línea de impulsión de agua potable abastecida por la planta potabilizadora conocida como la "PP5", etapa 03, frente 04 del tramo que comprende desde la PP5 hasta el Cerro del Gato, zona Ribera y Valle Sur, municipio de Tlajomulco de Zúñiga, Jalisco.</t>
  </si>
  <si>
    <t>Caminos y Plataformas, S.A. de C.V.</t>
  </si>
  <si>
    <t>DGOP-AP-MUN-RP-PP5-LP-085-24</t>
  </si>
  <si>
    <t>CPL161004CB6</t>
  </si>
  <si>
    <t>Marco Antonio Acuña López</t>
  </si>
  <si>
    <t>Pavimentación con concreto hidráulico en la calle Jacaranda, incluye: red de agua potable, red de alcantarillado, alumbrado público, machuelos y banquetas, en Cabecera Municipal, municipio de Tlajomulco de Zúñiga, Jalisco.</t>
  </si>
  <si>
    <t>DGOP-CA-MUN-RP-LP-086-24</t>
  </si>
  <si>
    <t>15000</t>
  </si>
  <si>
    <t>Construcción de tanque tormenta y obras complementarias ubicado en el Clúster 14, fraccionamiento Hacienda Santa Fe, municipio de Tlajomulco de Zúñiga, Jalisco.</t>
  </si>
  <si>
    <t>Desarrolladora de Insumos para la Construcción, S.A. de C.V.</t>
  </si>
  <si>
    <t>DGOP-AP-MUN-PP-AD-096-24</t>
  </si>
  <si>
    <t>DIC180803NR8</t>
  </si>
  <si>
    <t>Joel Ruiz Martínez</t>
  </si>
  <si>
    <t>Trabajos de contingencia como pavimentación con carpeta asfáltica, sobre la calle José Guadalupe Gallo, entre la avenida La Tijera y avenida Real a Colima, en la colonia La Tijera, municipio de Tlajomulco de Zúñiga, Jalisco.</t>
  </si>
  <si>
    <t>Valakar Infraestructura, S.A. de C.V.</t>
  </si>
  <si>
    <t>DGOP-CA-MUN-RP-AD-097-24</t>
  </si>
  <si>
    <t>VIN2106152Q1</t>
  </si>
  <si>
    <t>Daniel Castellanos Rivera</t>
  </si>
  <si>
    <t>Construcción de línea de agua potable del pozo de agua de la planta de tratamiento de aguas residuales de San Miguel Cuyutlán al entronque en la comunidad, en la localidad de Cuexcomatitlán, e intervención de hundimiento en los cruces de la av. Adolf B. Horn y Prolongación 1ero de Mayo en la localidad de Santa Cruz del Valle, municipio de Tlajomulco de Zúñiga, Jalisco.</t>
  </si>
  <si>
    <t>Seisla Construcciones, S.A. de C.V.</t>
  </si>
  <si>
    <t>DGOP-AP-MUN-RP-AD-100-24</t>
  </si>
  <si>
    <t>SCO181206Q43</t>
  </si>
  <si>
    <t>José de Jesús González Vázquez</t>
  </si>
  <si>
    <t>Trabajos de contingencia: reparación de colector en los cruces de la av. Adolf B. Horn y prolongación 1ero de Mayo, localidad de Santa Cruz del Valle, municipio de Tlajomulco de Zúñiga, Jalisco.</t>
  </si>
  <si>
    <t>DGOP-AP-MUN-RP-AD-103-24</t>
  </si>
  <si>
    <t>Trabajos de contingencia como rehabilitación y reforzamiento de muro en calle Nicolás Bravo frente al DIF de Cabecera Municipal, reparación de hundimiento (socavón) en distribuidor vial Unión del Cuatro fraccionamiento Villas de la Hacienda, e interconexión de colector Aldama, en la localidad Unión del Cuatro municipio de Tlajomulco de Zúñiga, Jalisco.</t>
  </si>
  <si>
    <t>DGOP-OC-MUN-RP-AD-104-24</t>
  </si>
  <si>
    <t>Intervención de centro de entrenamiento de desarrollo de software, creación de videojuegos, animación y efectos visuales, y restauración de la caverna, estudio de grabación municipal ubicado, en el Centro Multidisciplinario del Valle, fraccionamiento Chulavista, municipio de Tlajomulco de Zúñiga, Jalisco.</t>
  </si>
  <si>
    <t>DGOP-IM-MUN-RP-AD-105-24</t>
  </si>
  <si>
    <t>Trabajos de contingencia a base de sustitución de colector pluvial en av. Valle de las Moras, en el fraccionamiento Valle de Los Encinos, Tlajomulco de Zúñiga, Jalisco.</t>
  </si>
  <si>
    <t>Fraccionamiento Valle de Los Encinos</t>
  </si>
  <si>
    <t>DGOP-OC-MUN-RP-AD-106-24</t>
  </si>
  <si>
    <t>Pavimentación y banquetas, en la calle Enrique Limón Diaz, desde la calle camino a las Moras hasta la av. Boulevard Bosques de Santa Anita, en la localidad de San Agustín, municipio de Tlajomulco de Zúñiga, Jalisco.</t>
  </si>
  <si>
    <t>DGOP-CA-MUN-RP-CSS-098-24</t>
  </si>
  <si>
    <t>Intervención de colector en canal pluvial conocido como: "Huele de Noche", tramo comprendido entre las calles Nicolas Bravo y Constitución Poniente, Cabecera Municipal de Tlajomulco de Zúñiga, Jalisco.</t>
  </si>
  <si>
    <t>DGOP-AP-MUN-RP-CSS-099-24</t>
  </si>
  <si>
    <t>Construcción de puente vehicular y obras complementarias, sobre camino a San Isidro con cruce al canal La Colorada, en la localidad de San Agustín, municipio de Tlajomulco de Zúñiga, Jalisco.</t>
  </si>
  <si>
    <t>DGOP-CA-MUN-RP-CSS-101-24</t>
  </si>
  <si>
    <t>Conformación de la segunda etapa del vaso regulador y obras complementarias, ubicado en el fraccionamiento Real del Valle, localidad de Concepción del Valle, municipio de Tlajomulco de Zúñiga, Jalisco.</t>
  </si>
  <si>
    <t>Real del Valle</t>
  </si>
  <si>
    <t>DGOP-AP-MUN-R33-CSS-102-24</t>
  </si>
  <si>
    <t>Intervención de vialidad de asfalto a base de bacheo preventivo y correctivo, fresado y reencarpetado, y balizamiento, en Zona Valle, fraccionamiento Hacienda Santa Fe, municipio de Tlajomulco de Zúñiga, Jalisco.</t>
  </si>
  <si>
    <t>Acont, S.A. de C.V.</t>
  </si>
  <si>
    <t>DGOP-CA-MUN-RP-LP-090-24</t>
  </si>
  <si>
    <t>ACO980205C89</t>
  </si>
  <si>
    <t>Armando Ocampo Arvizu</t>
  </si>
  <si>
    <t>Intervención de vialidad de asfalto a base de bacheo preventivo y correctivo, fresado y reencarpetado, y balizamiento, en Zona Valle, fraccionamiento Chulavista, municipio de Tlajomulco de Zúñiga, Jalisco.</t>
  </si>
  <si>
    <t>DGOP-CA-MUN-RP-LP-091-24</t>
  </si>
  <si>
    <t>Intervención de vialidad de asfalto a base de bacheo preventivo y correctivo, fresado y reencarpetado, y balizamiento, en Zona Valle, fraccionamiento Lomas del Mirador, municipio de Tlajomulco de Zúñiga, Jalisco.</t>
  </si>
  <si>
    <t>Grupo Constructor Strade, S.A. de C.V.</t>
  </si>
  <si>
    <t>DGOP-CA-MUN-RP-LP-092-24</t>
  </si>
  <si>
    <t>GCS080902S44</t>
  </si>
  <si>
    <t>Maximiliano Torres López</t>
  </si>
  <si>
    <t>Construcción de carpeta asfáltica, sello y balizamiento, en Boulevard Lomas del Sur, a partir de la av. Jesús Michel hacia las vías, en fraccionamiento Lomas del Sur, municipio de Tlajomulco de Zúñiga, Jalisco.</t>
  </si>
  <si>
    <t>DGOP-CA-MUN-RP-LP-093-24</t>
  </si>
  <si>
    <t>Alumbrado público sobre Circuito Metropolitano Sur de Cajititlán hacia La Calera, municipal de Tlajomulco de Zúñiga, Jalisco.</t>
  </si>
  <si>
    <t>DGOP-ELE-MUN-RP-LP-094-24</t>
  </si>
  <si>
    <t>Ing. Oscar Arriero Chavez</t>
  </si>
  <si>
    <t>Alumbrado público sobre Circuito Metropolitano Sur de López Mateos hacia el límite municipal (Tala), frente 02, municipal de Tlajomulco de Zúñiga, Jalisco.</t>
  </si>
  <si>
    <t>DGOP-ELE-MUN-RP-LP-095-24</t>
  </si>
  <si>
    <t>GAPF*****</t>
  </si>
  <si>
    <t>DGOP-PY-MUN-RP-AD-108-24</t>
  </si>
  <si>
    <t>DGOP-OC-MUN-RP-AD-109-24</t>
  </si>
  <si>
    <t>DGOP-OC-MUN-RP-AD-110-24</t>
  </si>
  <si>
    <t>DGOP-CA-MUN-RP-AD-119-24</t>
  </si>
  <si>
    <t>DGOP-AP-MUN-RP-AD-120-24</t>
  </si>
  <si>
    <t>DGOP-IM-MUN-RP-AD-121-24</t>
  </si>
  <si>
    <t>Diagnóstico, diseño y proyecto ejecutivos, de línea de conducción hacia el fraccionamiento de Villa Fontana Aqua 6 y cantaros, municipio de Tlajomulco de Zúñiga, Jalisco.</t>
  </si>
  <si>
    <t>Ayma Ingeniería y Consultoría, S.A. de C.V.</t>
  </si>
  <si>
    <t>Fraccionamiento Villa Fontana Aqua</t>
  </si>
  <si>
    <t>AlC970801ULO</t>
  </si>
  <si>
    <t>Intervencinción de Pavimento Asfaltico por contingencias, sobre Av. Adolf B. Horn. Jr a la altura de la Maseca, en el sentido norte - sur, Zona Valle Norte, Municipio de Tlajomulco de Zúñiga, Jalisco.</t>
  </si>
  <si>
    <t>Zona Valle Norte</t>
  </si>
  <si>
    <t>Trabajos de contingencia: construcción de línea de demasías sobre el camellón de la av. Adolf b. Horn Jr., a la altura de la Maseca, zona Valle Norte, municipio de Tlajomulco de Zúñiga, Jalisco.</t>
  </si>
  <si>
    <t>FC0110711N24</t>
  </si>
  <si>
    <t>Construcción de pavimento de concreto hidráulico sobre la avenida López Mateos de la calle López Cotilla hacia El Canal El Colorado, localidad de San Agustín, municipio de Tlajomulco de Zúñiga, Jalisco.</t>
  </si>
  <si>
    <t>Firmitas Constructa, S.A. de C.V.</t>
  </si>
  <si>
    <t>Leonel Juárez Sánchez</t>
  </si>
  <si>
    <t>Javier Martinez Ramírez</t>
  </si>
  <si>
    <t>Juan Gualberto Limón Macías</t>
  </si>
  <si>
    <t>Apoyo de trabajos de contingencia, frente 02, para reparación de colector en los cruces de la av. Adolf B. Horn y Prolongación 1ero de Mayo, localidad de Santa Cruz del Valle, municipio de Tlajomulco de Zúñiga, Jalisco.</t>
  </si>
  <si>
    <t>Imex Construcciones, S.A. de C.V.</t>
  </si>
  <si>
    <t>ICO040304FY5</t>
  </si>
  <si>
    <t>Rehabilitación de panteones municipales en diferentes localidades. Frente 1.</t>
  </si>
  <si>
    <t>Pasos Construcción e Ingeniería, S.A. de C.V.</t>
  </si>
  <si>
    <t>PCI221209JK7</t>
  </si>
  <si>
    <t>Ulises Cárdenas Sosa</t>
  </si>
  <si>
    <t>Sergio Mercado Vázquez</t>
  </si>
  <si>
    <t>DGOP-IM-MUN-RP-AD-122-24</t>
  </si>
  <si>
    <t>DGOP-ID-MUN-RP-AD-123-24</t>
  </si>
  <si>
    <t>DGOP-CA-MUN-RP-AD-124-24</t>
  </si>
  <si>
    <t>Rehabilitación de panteones municipales en diferentes localidades. Frente 2.</t>
  </si>
  <si>
    <t>Greenova Constructores, S.A. de C.V.</t>
  </si>
  <si>
    <t>GC0181024JYA</t>
  </si>
  <si>
    <t>Robin Adán González Aceves</t>
  </si>
  <si>
    <t>Rehabilitación de la Unidad Deportiva San Sebastián, en la localidad de San Sebastián El Grande, Municipio de Tlajomulco de Zúñiga, Jalisco. Primera Etapa.</t>
  </si>
  <si>
    <t>Felal Construcciones, S.A. de C.V.</t>
  </si>
  <si>
    <t>FCO9911092V5</t>
  </si>
  <si>
    <t>José Luis Castillo Rodríguez</t>
  </si>
  <si>
    <t>Programa de bacheo asfáltico en diferentes ubicaciones del Municipio de Tlajomulco de Zúñiga, Jalisco. Frente 1.</t>
  </si>
  <si>
    <t>DGOP-CA-MUN-RP-AD-128-24</t>
  </si>
  <si>
    <t>DGOP-IM-MUN-RP-AD-137-24</t>
  </si>
  <si>
    <t>DGOP-CA-MUN-RP-AD-138-24</t>
  </si>
  <si>
    <t>DGOP-CA-MUN-RP-AD-139-24</t>
  </si>
  <si>
    <t>DGOP-CA-MUN-RP-AD-156-24</t>
  </si>
  <si>
    <t>DGOP-IM-MUN-RP-AD-157-24</t>
  </si>
  <si>
    <t>DGOP-CA-MUN-RP-AD-158-24</t>
  </si>
  <si>
    <t>DGOP-AP-MUN-RP-AD-159-24</t>
  </si>
  <si>
    <t>DGOP-PY-MUN-RP-AD-162-24</t>
  </si>
  <si>
    <t>DGOP-PY-MUN-RP-AD-163-24</t>
  </si>
  <si>
    <t>DGOP-CA-MUN-RP-AD-164-24</t>
  </si>
  <si>
    <t>DGOP-CA-MUN-RP-AD-165-24</t>
  </si>
  <si>
    <t>DGOP-CA-MUN-RP-AD-166-24</t>
  </si>
  <si>
    <t>DGOP-IM-MUN-RP-AD-167-24</t>
  </si>
  <si>
    <t>DGOP-IM-MUN-RP-AD-168-24</t>
  </si>
  <si>
    <t>DGOP-IM-MUN-RP-AD-169-24</t>
  </si>
  <si>
    <t>DGOP-CA-MUN-RP-AD-170-24</t>
  </si>
  <si>
    <t>DGOP-IM-MUN-RP-AD-171-24</t>
  </si>
  <si>
    <t>DGOP-AP-MUN-R33-AD-172-24</t>
  </si>
  <si>
    <t>DGOP-ID-MUN-RP-AD-173-24</t>
  </si>
  <si>
    <t>DGOP-IM-MUN-RP-AD-174-24</t>
  </si>
  <si>
    <t>DGOP-CA-MUN-RP-AD-175-24</t>
  </si>
  <si>
    <t>DGOP-CA-MUN-RP-AD-176-24</t>
  </si>
  <si>
    <t>DGOP-AP-MUN-RP-AD-177-24</t>
  </si>
  <si>
    <t>DGOP-IM-MUN-RP-AD-178-24</t>
  </si>
  <si>
    <t>DGOP-AP-MUN-RP-AD-179-24</t>
  </si>
  <si>
    <t>DGOP-CA-MUN-RP-AD-180-24</t>
  </si>
  <si>
    <t>DGOP-CA-MUN-RP-AD-181-24</t>
  </si>
  <si>
    <t>Rehabilitación de muros y murales en diferentes ubicaciones del municipio de Tlajomulco de Zúñiga.</t>
  </si>
  <si>
    <t>Construcción de retornos ubicados en el circuito metropolitano sur, entre las calles toribio poniente y calle degollado poniente, en la cabecera municipal del municipio de Tlajomulco de Zúñiga Jalisco.</t>
  </si>
  <si>
    <t>Intervención en socavón derivado de daño en línea pluvial, así como reposición de superficie de rodamiento en la Av. Paseo del Chivatillo, Colonia Lomas del Sur, en el Municipio de Tlajomulco de Zúñiga, Jalisco.</t>
  </si>
  <si>
    <t>Vialitek Grupo Constructor, S.A. de C.V.</t>
  </si>
  <si>
    <t>VGC200820EVA</t>
  </si>
  <si>
    <t>Jorge Luis Ibal Chavarín</t>
  </si>
  <si>
    <t>Dreambook, S. A. de C. V.</t>
  </si>
  <si>
    <t>DRE190716EM8</t>
  </si>
  <si>
    <t>Sandra Gabriela Martínez Plascencia</t>
  </si>
  <si>
    <t>Arquitectura Omega, S.A. de C.V.</t>
  </si>
  <si>
    <t>AOM180507FU8</t>
  </si>
  <si>
    <t>Adolfo Leos Orozco</t>
  </si>
  <si>
    <t>Damar Acarreos de México, S.A. de C.V.</t>
  </si>
  <si>
    <t>DAM220223F33</t>
  </si>
  <si>
    <t>Noemi Danahe Penilla González</t>
  </si>
  <si>
    <t>Primera etapa para la construcción de bahías para control vehicular y accesibilidad peatonal en la colonia Nueva Galicia, en el Municipio de Tlajomulco de Zúñiga, Jalisco.</t>
  </si>
  <si>
    <t>Desarrolladora Glar, S.A. de C.V.</t>
  </si>
  <si>
    <t>DGL060620SUA</t>
  </si>
  <si>
    <t>Guillermo Lara Vargas</t>
  </si>
  <si>
    <t>Rehabilitación de espacio público en el Fraccionamiento de 4 Estaciones, Municipio de Tlajomulco de Zúñiga, Jalisco.</t>
  </si>
  <si>
    <t>Fraccionamiento 4 Estaciones</t>
  </si>
  <si>
    <t>Dommont Construcciones, S.A. de C.V.</t>
  </si>
  <si>
    <t>DCO130215C16</t>
  </si>
  <si>
    <t>Omar Mora Montes de Oca</t>
  </si>
  <si>
    <t>Primera etapa de la Rehabilitación del mercado orgánico ubicado entre la avenida lomas de Verona oriente y avenida lomas de ginebra en la colonia lomas del sur municipio de Tlajomulco Jalisco.</t>
  </si>
  <si>
    <t>Juan José Gutiérrez Contreras</t>
  </si>
  <si>
    <t>Equipamiento de pozo en la localidad de La Cofradía en el municipio de Tlajomulco de Zúñiga, Jalisco.</t>
  </si>
  <si>
    <t>La Cofradía</t>
  </si>
  <si>
    <t>Grupo La Fuente, S.A. de C.V.</t>
  </si>
  <si>
    <t>GFU021009BC1</t>
  </si>
  <si>
    <t>Karla Mariana Méndez Rodríguez</t>
  </si>
  <si>
    <t>Elaboración de proyecto ejecutivo de la nueva sede de los Servicios Médicos Municipales Valle Sur (Cruz Verde Chulavista), ubicado en Boulevard Chulavista entre Boulevard San Rafael, Cerro Bajo y Cerro La Tumba, Localidad de Hacienda Santa Fe, Municipio de Tlajomulco de Zúñiga. Incluye: Levantamiento general de servicios, Preeliminares, Arquitectónico, Renders, Ejecutivo Arquitectónico, Ingenierías y Presupuesto de obra.</t>
  </si>
  <si>
    <t>Constructora Celica, S.A. de C.V.</t>
  </si>
  <si>
    <t>CCE980428SS1</t>
  </si>
  <si>
    <t>Marco Antonio Santos Gómez Acevedo</t>
  </si>
  <si>
    <t>Elaboración de estudios básicos de topografía para diferentes obras del programa 2024, en varias localidades del Municipio de Tlajomulco de Zúñiga, Jalisco.</t>
  </si>
  <si>
    <t>Doce VI Construcciones, S.A. de C.V.</t>
  </si>
  <si>
    <t>DVC230524QP2</t>
  </si>
  <si>
    <t>Marlene Denisse Lomelí Cervantes</t>
  </si>
  <si>
    <t>Construcción de pavimento de concreto hidráulico, incluye banquetas y alumbrado en la calle Enrique Limón, de camino a Las Moras hacia Av. Vuelo de las Grullas en Santa Anita, en el Municipio de Tlajomulco de Zúñiga, Jalisco.</t>
  </si>
  <si>
    <t>Santa Anita</t>
  </si>
  <si>
    <t>Austra Ingeniería, S.A. de C.V.</t>
  </si>
  <si>
    <t>AIN2310194H1</t>
  </si>
  <si>
    <t>Salvador Peña Sánchez</t>
  </si>
  <si>
    <t>Rehabilitación de la carpeta asfáltica mediante morteros asfálticos en el ingreso a Cajititlán calle Manuel Villagrana de circuito metropolitano sur a calle campesinos localidad de Cajititlán municipio de Tlajomulco de Zúñiga Jalisco.</t>
  </si>
  <si>
    <t>Cajititlán</t>
  </si>
  <si>
    <t>Programa de bacheo asfáltico en diferentes ubicaciones del Municipio de Tlajomulco de Zúñiga, Jalisco. Frente 4.</t>
  </si>
  <si>
    <t>Construmova, S.A.P.I. de C.V.</t>
  </si>
  <si>
    <t>CON130531FB8</t>
  </si>
  <si>
    <t>Héctor Andres Valadéz Sánchez</t>
  </si>
  <si>
    <t>Rehabilitación y mantenimiento de diferentes camellones del Municipio de Tlajomulco de Zúñiga, Jalisco. Frente 3.</t>
  </si>
  <si>
    <t>Constructora Copur, S.A. de C.V.</t>
  </si>
  <si>
    <t>CCO190115SF7</t>
  </si>
  <si>
    <t>Dionisio Gutiérrez Corona</t>
  </si>
  <si>
    <t>Rehabilitación y mejoramiento del entorno urbano en zonas aledañas a la linea 4, en el municipio de Tlajomulco de Zúñiga, Jalisco. frente 1.</t>
  </si>
  <si>
    <t>Construcción y Proyectos CMA, S.A. de C.V.</t>
  </si>
  <si>
    <t>CPC130715FJ7</t>
  </si>
  <si>
    <t>Nancy Delgado Gómez</t>
  </si>
  <si>
    <t>Rehabilitación y mejoramiento del entorno urbano en zonas aledañas a la linea 4, en el municipio de Tlajomulco de Zúñiga, Jalisco. frente 2.</t>
  </si>
  <si>
    <t>Construcción, Mantenimiento y Asesoría de Obras Duma, S.A. de C.V.</t>
  </si>
  <si>
    <t>CMA050418QH5</t>
  </si>
  <si>
    <t>Rubén Cárdenas Chávez</t>
  </si>
  <si>
    <t>Segunda etapa para la construcción de bahías para control vehicular y accesibilidad peatonal en la colonia Nueva Galicia, en el Municipio de Tlajomulco de Zúñiga, Jalisco.</t>
  </si>
  <si>
    <t>Ignis Edifici, S. A. de C. V.</t>
  </si>
  <si>
    <t>Reforzamiento de estructura para protección solar, sustitución de losas aisladas, pintura epóxica y portería de usos múltiples, en la escuela primaria Eleno García Ramos CCT 14DPR1982Y, en el Municipio de Tlajomulco de Zúñiga, Jalisco.</t>
  </si>
  <si>
    <t>Viosimos Construction Services, S.A. de C.V.</t>
  </si>
  <si>
    <t>VCS210623B39</t>
  </si>
  <si>
    <t>Carlos Enrique Fájer Romo</t>
  </si>
  <si>
    <t>Construcción de línea de alejamiento del fraccionamiento Cimas del sol al colector Tlajomulco II, tercera etapa, cabecera municipal, Municipio de Tlajomulco de Zúñiga, Jalisco.</t>
  </si>
  <si>
    <t>Fracc. Cima del Sol</t>
  </si>
  <si>
    <t>Mejoramiento de la infraestructura deportiva (cancha de futbol y cancha de usos múltiples) en la escuela secundaria “Manuel de Jesús Clouthier del Rincón” con CCT 14DES0114V, ubicada en el municipio de Tlajomulco de Zúñiga, Jalisco.</t>
  </si>
  <si>
    <t>Fracc. Hacienda de los Eucaliptos</t>
  </si>
  <si>
    <t>Artmer Construcciones, S.A. de C.V.</t>
  </si>
  <si>
    <t>ACO180123897</t>
  </si>
  <si>
    <t>Jaime Fernando Álvarez Lozano</t>
  </si>
  <si>
    <t>Rehabilitación del parque de bolsillo en la curva de los feos, en el municipio de Tlajomulco de Zúñiga, Jalisco.</t>
  </si>
  <si>
    <t>Acal Proyectos y Obras, S.A. de C.V.</t>
  </si>
  <si>
    <t>APO220310J2A</t>
  </si>
  <si>
    <t>Jesús Gerardo Hernández Lomelí</t>
  </si>
  <si>
    <t>Intervención de vialidad de asfalto a base de fresado, reencarpetado, sello y balizamiento, en Av. Valle de los Arces, de Valle de los Fresnos a Valle de los Eucaliptos, fraccionamiento Hacienda de los Eucaliptos, municipio de Tlajomulco de Zúñiga, Jalisco. Frente 1.</t>
  </si>
  <si>
    <t>Kiper, S.A. de C.V.</t>
  </si>
  <si>
    <t>KIP960919M3A</t>
  </si>
  <si>
    <t>Francisco José Robles Acosta</t>
  </si>
  <si>
    <t>Intervención de vialidad de asfalto a base de fresado, reencarpetado, sello y balizamiento, en Av. Valle de los Arces, de Valle de los Fresnos a Valle de los Eucaliptos, fraccionamiento Hacienda de los Eucaliptos, municipio de Tlajomulco de Zúñiga, Jalisco. Frente 2.</t>
  </si>
  <si>
    <t>Constructora Ceico, S.A. de C.V.</t>
  </si>
  <si>
    <t>CCE030124TIA</t>
  </si>
  <si>
    <t>Julio Cesar García Isordia</t>
  </si>
  <si>
    <t>Construcción de losa tapa a base de concreto armado en canal pluvial ubicado en Av. Valle de los Arces, fraccionamiento Hacienda de los Eucaliptos, municipio de Tlajomulco de Zúñiga, Jalisco.</t>
  </si>
  <si>
    <t>Ingeniería y Proyectos R. y M, S.A. de C.V.</t>
  </si>
  <si>
    <t>IPR110209F7A</t>
  </si>
  <si>
    <t>Alejandra Iraiz Robles Sánchez</t>
  </si>
  <si>
    <t>Fabricación, suministro e instalación de tótems alusivos al H. Ayuntamiento de Tlajomulco de Zúñiga, y rehabilitación de la imagen urbana en diferentes camellones del Municipio de Tlajomulco de Zúñiga, Jalisco.</t>
  </si>
  <si>
    <t>Cartapher Construcciones e Infraestructura, S.A. de C.V.</t>
  </si>
  <si>
    <t>CCI200521215</t>
  </si>
  <si>
    <t>Ramon Carlos González</t>
  </si>
  <si>
    <t>Sustitución de linea de drenaje de 12¨, en la calle prolongación Mariano Escobedo entre Av. del Jardín y calle Cerro de la Cruz, en la Cabecera Municipal, Tlajomulco de Zuñiga, Jalisco.</t>
  </si>
  <si>
    <t>Ingeniería Metj Construcciones, S.A. de C.V.</t>
  </si>
  <si>
    <t xml:space="preserve">IMC180307JLA	</t>
  </si>
  <si>
    <t>Tito González Aguirre</t>
  </si>
  <si>
    <t>Suministro y colocación de señalamiento horizontal y vertical para control vehicular y accesibilidad peatonal asi como mejoramiento de imagen en camellones, en la colonia Nueva Galicia, en el Municipio de Tlajomulco de Zúñiga, Jalisco.</t>
  </si>
  <si>
    <t>Pintramex, S.A. de C.V.</t>
  </si>
  <si>
    <t>PIN1812133G4</t>
  </si>
  <si>
    <t>Diego Gerardo Gallo Padilla</t>
  </si>
  <si>
    <t>Pavimentación con concreto zampeado y rehabilitación de línea de drenaje, en el cruce de la calle Vicente Guerrero y Av. Adolf Horn, en el Municipio de Tlajomulco de Zúñiga, Jalisco.</t>
  </si>
  <si>
    <t>Colonia Toluquilla</t>
  </si>
  <si>
    <t>Servicio Electromecánico de Occidente, S.A. de C.V.</t>
  </si>
  <si>
    <t>SEO060920GN2</t>
  </si>
  <si>
    <t>Jonathan Carrillo Melendrez</t>
  </si>
  <si>
    <t>OSCAR CHAVEZ ARRIERO</t>
  </si>
  <si>
    <t>SERGIO REYES MARQUEZ</t>
  </si>
  <si>
    <t>JORGE LUIS RODRIGUEZ VAZQUEZ</t>
  </si>
  <si>
    <t>JAVIER RAMOS PEREZ</t>
  </si>
  <si>
    <t>LUIS DE JESUS MUÑOZ LIRA</t>
  </si>
  <si>
    <t>DAVID CANALES TATENGO</t>
  </si>
  <si>
    <t>EDUARDO GALLAS ORTIZ</t>
  </si>
  <si>
    <t>JOE RAMIRO ESPINOZA MARTINEZ</t>
  </si>
  <si>
    <t>ANDREA PAOLA GARIBAY RAMOS</t>
  </si>
  <si>
    <t>ADAN PARRA FLORES</t>
  </si>
  <si>
    <t>GABRIEL RAMOS HERNANDEZ</t>
  </si>
  <si>
    <t>SARA DOLORES VENEGAS ROSADO</t>
  </si>
  <si>
    <t>MARIO ALEJANDRO SILVA SOTELO</t>
  </si>
  <si>
    <t>DAVID MEJORADA LOPEZ</t>
  </si>
  <si>
    <t>ROMEO CAMERAS TEJEDA</t>
  </si>
  <si>
    <t>JOSE ANTONIO LEAÑOS CEBALLOS</t>
  </si>
  <si>
    <t>OSCAR ALEJANDRO HERNANDEZ UREÑA</t>
  </si>
  <si>
    <t>M2</t>
  </si>
  <si>
    <t>ML</t>
  </si>
  <si>
    <t>LOTE</t>
  </si>
  <si>
    <t>TON.</t>
  </si>
  <si>
    <t>TON</t>
  </si>
  <si>
    <t>Programa de bacheo asfáltico en diferentes ubicaciones del Municipio de Tlajomulco de Zúñiga, Jalisco. Frente 3.</t>
  </si>
  <si>
    <t>Rehabilitación y mantenimiento de diferentes camellones del Municipio de Tlajomulco de Zuñiga, Jalisco. Frente 1.</t>
  </si>
  <si>
    <t>Rehabilitación y mantenimiento de diferentes camellones del municipio de Tlajomulco de Zuñiga, Jalisco. Frente 2.</t>
  </si>
  <si>
    <t>Elaboración de proyecto ejecutivo de Rehabilitación y Ampliación de los Servicios Médicos Municipales Valle Norte (Cruz Verde Zona Valle), ubicado en Av Concepción, Localidad de Hacienda Santa Fe, Municipio de Tlajomulco de Zúñiga. Incluye: Levantamiento general de servicios, Preeliminares, Arquitectónico, Renders, Ejecutivo Arquitectónico, Ingenierías y Presupuesto de obra.</t>
  </si>
  <si>
    <t>Rehabilitación de superficie de rodamiento a base de pavimentos flexibles, en la calle Silao, en el fraccionamiento Chulavista, municipio de Tlajomulco de Zúñiga, Jalisco.</t>
  </si>
  <si>
    <t>Rehabilitación de superficie de rodamiento  a base de pavimentos flexibles, en la calle Taxco de Alarcón, en el fraccionamiento Chulavista, Municipio de Tlajomulco de Zúñiga, Jalisco.</t>
  </si>
  <si>
    <t>Rehabilitación de la Unidad Deportiva Chivabarrio, en Hacienda Santa Fe, Municipio de Tlajomulco de Zúñiga, Jalisco. Primera Etapa.</t>
  </si>
  <si>
    <t>Constructora Amicum, S.A. de C.V.</t>
  </si>
  <si>
    <t>DGOP-CA-MUN-RP-AD-126-24</t>
  </si>
  <si>
    <t>CAM160621G52</t>
  </si>
  <si>
    <t>Alfredo Flores Chávez</t>
  </si>
  <si>
    <t>Pixide Constructora, S.A. de C.V.</t>
  </si>
  <si>
    <t>DGOP-CA-MUN-RP-AD-127-24</t>
  </si>
  <si>
    <t>PCO140829425</t>
  </si>
  <si>
    <t>Erick Villaseñor Gutiérrez</t>
  </si>
  <si>
    <t>Gestión y Mantenimiento de Obras, S.A. de C.V.</t>
  </si>
  <si>
    <t>DGOP-PY-MUN-RP-AD-129-24</t>
  </si>
  <si>
    <t>GMO17101161A</t>
  </si>
  <si>
    <t>Luis Alberto Aguilar Cortés</t>
  </si>
  <si>
    <t>ING. MARIO SILVA SOTELO</t>
  </si>
  <si>
    <t>Grupo Constructor Vértice Jalisco, S.A. de C.V.</t>
  </si>
  <si>
    <t>DGOP-CA-MUN-RP-AD-130-24</t>
  </si>
  <si>
    <t>GCV190705FH6</t>
  </si>
  <si>
    <t>Lourdes Alejandra Ramírez Franco</t>
  </si>
  <si>
    <t>Multi Obras DS, S.A. de C.V.</t>
  </si>
  <si>
    <t>DGOP-CA-MUN-RP-AD-131-24</t>
  </si>
  <si>
    <t>MOD210709T68</t>
  </si>
  <si>
    <t>América Sánchez Jiménez</t>
  </si>
  <si>
    <t>Abex Proyectos y Construcción, S.A. de C.V.</t>
  </si>
  <si>
    <t>DGOP-ID-MUN-RP-AD-132-24</t>
  </si>
  <si>
    <t>APC240123PZ8</t>
  </si>
  <si>
    <t>Virginia Alcaraz Sánchez</t>
  </si>
  <si>
    <t>Rehabilitación de la Unidad de Servicios Médicos Municipales Zona Valle, en la localidad de Hacienda Santa Fe, Municipio de Tlajomulco de Zúñiga, Jalisco. Primera etapa</t>
  </si>
  <si>
    <t>Grupo Urban 21, S.A. de C.V.</t>
  </si>
  <si>
    <t>DGOP-IM-MUN-RP-AD-133-24</t>
  </si>
  <si>
    <t>GUV2103179YA</t>
  </si>
  <si>
    <t>Jorge Daniel Panduro Rodríguez</t>
  </si>
  <si>
    <t>Ing. Adán Parra Flores</t>
  </si>
  <si>
    <t>Equipamiento y trabajos complementarios para la ampliación a 405 litros de la Planta Potabilizadora Tlajomulco I, municipio de Tlajomulco de Zúñiga, Jalisco.</t>
  </si>
  <si>
    <t>El Zapote del Valle</t>
  </si>
  <si>
    <t>Ingenieria de Sistemas Sanitarios y Ambientales, S.A. de C.V.</t>
  </si>
  <si>
    <t>DGOP-AP-MUN-RP-CSS-113-24</t>
  </si>
  <si>
    <t>ISS801202G42</t>
  </si>
  <si>
    <t>Humberto Maldonado García</t>
  </si>
  <si>
    <t>Construcción de tanque de oxidación, en la planta potabilizadora, conocida como Tlajomulco I, en la localidad de El Zapote del Valle, municipio de Tlajomulco de Zúñiga, Jalisco.</t>
  </si>
  <si>
    <t>Eleba Construcciones, S.A. de C.V.</t>
  </si>
  <si>
    <t>DGOP-AP-MUN-RP-CSS-114-24</t>
  </si>
  <si>
    <t>ECO921016UY4</t>
  </si>
  <si>
    <t>Abel Guadalupe Elizondo Sánchez</t>
  </si>
  <si>
    <t>Intervención y equipamiento de pozo profundo ubicado sobre Camino San Sebastián - Unión del Cuatro, municipio de Tlajomulco de Zúñiga, Jalisco.</t>
  </si>
  <si>
    <t>DGOP-AP-MUN-RP-CSS-115-24</t>
  </si>
  <si>
    <t>Pavimentación con concreto hidráulico, incluye: instalaciones hidrosanitarias, banquetas, machuelos e iluminación de la calle Ramon Corona, en la localidad de Santa Cruz de las Flores, municipio de Tlajomulco de Zúñiga, Jalisco.</t>
  </si>
  <si>
    <t>Santa Cruz de la Flores</t>
  </si>
  <si>
    <t>Mive Construcciones, S.A. de C.V.</t>
  </si>
  <si>
    <t>DGOP-CA-MUN-RP-CSS-116-24</t>
  </si>
  <si>
    <t>MCO981119D77</t>
  </si>
  <si>
    <t>Construcción de plataformas y muro perimetral para tanques de almacenamiento de agua potable, ubicado en el Cerro del Gato, municipio de Tlajomulco de Zúñiga, Jalisco.</t>
  </si>
  <si>
    <t>DGOP-AP-MUN-RP-CSS-117-24</t>
  </si>
  <si>
    <t>Rehabilitación de la Unidad Deportiva Chivabarrio, en Hacienda Santa Fe, Municipio de Tlajomulco de Zúñiga, Jalisco. Segunda Etapa</t>
  </si>
  <si>
    <t>MTO Diseño y Construcción, S.A. de C.V.</t>
  </si>
  <si>
    <t>DGOP-ID-MUN-RP-CSS-141-24</t>
  </si>
  <si>
    <t>MDC201008GH8</t>
  </si>
  <si>
    <t>Gilberto Aviña Vázquez</t>
  </si>
  <si>
    <t>Ing. Gabriel Ramos Hernández</t>
  </si>
  <si>
    <t>Construcción de parabuses ubicados en distintas localidades del Municipio de Tlajomulco, Municipio de Tlajomulco de Zúñiga, Jalisco. Primera etapa</t>
  </si>
  <si>
    <t>Ulises Sanchez Barragan</t>
  </si>
  <si>
    <t>DGOP-IM-MUN-RP-CSS-142-24</t>
  </si>
  <si>
    <t>SAB********</t>
  </si>
  <si>
    <t>Pzas</t>
  </si>
  <si>
    <t>Ulises Sánchez Barragán</t>
  </si>
  <si>
    <t>Rehabilitación de superficie de rodamiento a base de pavimentos flexibles, en la calle Boulevard Ecuador, en el fraccionamiento Santa Fe, Municipio de Tlajomulco de Zúñiga, Jalisco.</t>
  </si>
  <si>
    <t>DGOP-CA-MUN-RP-CSS-143-24</t>
  </si>
  <si>
    <t>Pavimentación en concreto zampeado, Incluye sustitución de redes hidrosanitarias,  de la calle Javier Mina en la localidad de La Calera,  Municipio de Tlajomulco de Zúñiga.</t>
  </si>
  <si>
    <t>La Calera</t>
  </si>
  <si>
    <t>DGOP-CA-MUN-RP-CSS-144-24</t>
  </si>
  <si>
    <t>Primera etapa de la pavimentación en concreto zampeado, Incluye sustitución de redes hidrosanitarias, de la calle José María Morelos, en la localidad de San Agustín,  Municipio de Tlajomulco de Zúñiga.</t>
  </si>
  <si>
    <t>Promotora y Constructora Hermi, S.A. de C.V.</t>
  </si>
  <si>
    <t>DGOP-CA-MUN-RP-CSS-145-24</t>
  </si>
  <si>
    <t>PCH8910313E7</t>
  </si>
  <si>
    <t>José Eduardo Hernández Amador</t>
  </si>
  <si>
    <t>Construcción de cancha de futbol rápido, en el fraccionamiento Ojo de Agua, en la localidad de San Sebastián El Grande, municipio de Tlajomulco de Zúñiga, Jalisco.</t>
  </si>
  <si>
    <t>Procesos de Ingeniería Aplicada, S.A. de C.V.</t>
  </si>
  <si>
    <t>DGOP-ID-MUN-RP-CSS-146-24</t>
  </si>
  <si>
    <t>PIA970404KE8</t>
  </si>
  <si>
    <t>José Antonio Velasco Jiménez</t>
  </si>
  <si>
    <t>Rehabilitación del panteón, primera etapa, en la localidad de El Zapote del Valle, municipio   de Tlajomulco de Zúñiga, Jalisco.</t>
  </si>
  <si>
    <t>DGOP-IM-MUN-RP-CSS-147-24</t>
  </si>
  <si>
    <t>DGOP-IM-MUN-RP-CSS-018-24</t>
  </si>
  <si>
    <t>Rehabilitación del Mercado Municipal Eugenio Zúñiga, en la cabecera municipal, Municipio de Tlajomulco de Zúñiga, Jalisco.</t>
  </si>
  <si>
    <t>Cabecera municipal</t>
  </si>
  <si>
    <t>Servicios de Arquitectura y Construcción Mate, S.A. de C.V.</t>
  </si>
  <si>
    <t>DGOP-IM-MUN-RP-CSS-152-24</t>
  </si>
  <si>
    <t>SAC170328BF7</t>
  </si>
  <si>
    <t>Martin Martinez Murillo</t>
  </si>
  <si>
    <t>Ing. Sara Dolores Venegas Rosado</t>
  </si>
  <si>
    <t>Rehabilitación de espacio público ubicado en boulevard Honduras y calle de San José (Parque Clúster 35), en Hacienda Santa Fe, Municipio Tlajomulco de Zúñiga, Jalisco.</t>
  </si>
  <si>
    <t>DGOP-IM-MUN-RP-CSS-153-24</t>
  </si>
  <si>
    <t>Rehabilitación de espacio público ubicado entre las calles Av. Cartagena y Av. Medellín (Parque Clúster 17), Municipio Tlajomulco de Zúñiga, Jalisco.</t>
  </si>
  <si>
    <t>Consorcio Constructor Válvula, S.A. de C.V.</t>
  </si>
  <si>
    <t>DGOP-IM-MUN-RP-CSS-154-24</t>
  </si>
  <si>
    <t>CCV120524J49</t>
  </si>
  <si>
    <t>Linda Gabriela Cuevas Barra</t>
  </si>
  <si>
    <t>Rehabilitación de espacio público ubicado en boulevard San Pedro Sula y calle San Bernardo, Hacienda Santa Fe, Municipio Tlajomulco de Zúñiga, Jalisco</t>
  </si>
  <si>
    <t>DGOP-IM-MUN-RP-CSS-155-24</t>
  </si>
  <si>
    <t>Construcción de concreto hidráulico, banquetas, accesibilidad y alumbrado en la calle 20 de enero, de calle Zaragoza a calle Josefa Ortiz de Domínguez, en la localidad de San Sebastián el Grande, Municipio de Tlajomulco de Zúñiga, Jalisco.</t>
  </si>
  <si>
    <t xml:space="preserve"> San Sebastián</t>
  </si>
  <si>
    <t>Proyejal, S. de R.L. de C.V.</t>
  </si>
  <si>
    <t>DGOP-CA-MUN-RP-CSS-160-24</t>
  </si>
  <si>
    <t>PRO100630QC2</t>
  </si>
  <si>
    <t>Sofia Pérez Rizzo</t>
  </si>
  <si>
    <t>Pavimentación con concreto zampeado para la continuación de la calle Matamoros hasta la calle canal Vallarta, en la localidad de San Agustín, en el Municipio de Tlajomulco de Zúñiga, Jalisco.</t>
  </si>
  <si>
    <t>Construarenda, S.A. de C.V.</t>
  </si>
  <si>
    <t>DGOP-CA-MUN-RP-CSS-161-24</t>
  </si>
  <si>
    <t>CON211231GM1</t>
  </si>
  <si>
    <t>David Allende Ramírez</t>
  </si>
  <si>
    <t>Introducción de servicios básicos, red de agua potable, red de alcantarillado y red de drenaje pluvial, en Cabecera Municipal de Tlajomulco de Zúñiga, Jalisco.</t>
  </si>
  <si>
    <t>Grupo Emporio Contemporáneo, S.A. de C.V.</t>
  </si>
  <si>
    <t>DGOP-IM-MUN-R33-LP-107-24</t>
  </si>
  <si>
    <t>GEC060410IX9</t>
  </si>
  <si>
    <t>950 ml</t>
  </si>
  <si>
    <t>Eduardo Córdova Villanueva</t>
  </si>
  <si>
    <t>Pavimentación con concreto hidráulico, incluye: instalaciones hidrosanitarias, banquetas, machuelos e iluminación del ingreso a Cajititlán, en la localidad de Cajititlán, Tlajomulco de Zúñiga, Jalisco.</t>
  </si>
  <si>
    <t>Construcciones Alerbos, S.A. de C.V.</t>
  </si>
  <si>
    <t>DGOP-CA-MUN-RP-LP-111-24</t>
  </si>
  <si>
    <t>CAL200818NM5</t>
  </si>
  <si>
    <t>Alberto Diaz Maciel</t>
  </si>
  <si>
    <t>Ing. Romeo Camberos Tejeda</t>
  </si>
  <si>
    <t>Pavimentación con concreto hidráulico, incluye: instalaciones hidrosanitarias, banquetas, machuelos e iluminación de la calle Juárez, cabecera municipal de Tlajomulco de Zúñiga, Jalisco.</t>
  </si>
  <si>
    <t>Lagran Construcciones, S.A. de C.V.</t>
  </si>
  <si>
    <t>DGOP-CA-MUN-RP-LP-112-24</t>
  </si>
  <si>
    <t>LCO201201QG7</t>
  </si>
  <si>
    <t>Miguel Arturo Méndez Ochoa</t>
  </si>
  <si>
    <t>Ampliación de planta de tratamiento de aguas residuales a 20 litros/seg, en el fraccionamiento La Noria, cabecera municipal de Tlajomulco de Zúñiga, Jalisco.</t>
  </si>
  <si>
    <t>DGOP-PT-MUN-RP-LP-118-24</t>
  </si>
  <si>
    <t>Ing. Jonathan Antonio Camberos Ramirez</t>
  </si>
  <si>
    <t>Rehabilitación de pavimento asfáltico y banquetas en la calle Camino Real, en la localidad Unión del Cuatro, Municipio de Tlajomulco de Zúñiga, Jalisco.</t>
  </si>
  <si>
    <t>Urbanismo de Calidad, S.A. de C.V.</t>
  </si>
  <si>
    <t>DGOP-CA-MUN-RP-LP-134-24</t>
  </si>
  <si>
    <t>UCA020422540</t>
  </si>
  <si>
    <t>Rodolfo Misael Ocampo García</t>
  </si>
  <si>
    <t>Ing. Romeo Cameras Tejeda</t>
  </si>
  <si>
    <t>Rehabilitación de pavimento asfáltico y banquetas en la calle Constitución, en la localidad de San Sebastián, Municipio de Tlajomulco de Zúñiga, Jalisco. Primera etapa.</t>
  </si>
  <si>
    <t>San Sebastian</t>
  </si>
  <si>
    <t>DGOP-CA-MUN-RP-LP-135-24</t>
  </si>
  <si>
    <t>Construcción de Macrotanque de acero para almacenamiento superficial de agua potable, ubicado en el Cerro del Gato, Valle Sur, municipio de Tlajomulco de Zúñiga, Jalisco.</t>
  </si>
  <si>
    <t>Valle Sur</t>
  </si>
  <si>
    <t>Impulsare Construcciones, S.A. de C.V.</t>
  </si>
  <si>
    <t>DGOP-AP-MUN-RP-LP-136-24</t>
  </si>
  <si>
    <t>ICO140717PT9</t>
  </si>
  <si>
    <t>Jaime Cuauhtemoc Gónzalez Juy</t>
  </si>
  <si>
    <t>Rehabilitación de la Unidad de Servicios Médicos Municipales Zona Valle, en la localidad de Hacienda Santa Fe, Municipio de Tlajomulco de Zúñiga, Jalisco. Segunda Etapa.</t>
  </si>
  <si>
    <t>Bartorres Constructora, S.A. de C.V.</t>
  </si>
  <si>
    <t>DGOP-IM-MUN-RP-LP-148-24</t>
  </si>
  <si>
    <t>BCO160707P34</t>
  </si>
  <si>
    <t>Tomás Iván de Jesús Govea Velázquez</t>
  </si>
  <si>
    <t>Rehabilitación de la Unidad Deportiva San Sebastián, en la localidad de San Sebastián El Grande, Municipio de Tlajomulco de Zúñiga, Jalisco. Segunda Etapa.</t>
  </si>
  <si>
    <t>Grupo Constructor Perseverancia, S.A. de C.V.</t>
  </si>
  <si>
    <t>DGOP-ID-MUN-RP-LP-149-24</t>
  </si>
  <si>
    <t>GCP01042784A</t>
  </si>
  <si>
    <t>Jorge David Penilla Bermúdez</t>
  </si>
  <si>
    <t>Rehabilitación del Mercado San Agustín, en la localidad de San Agustín, Municipio de Tlajomulco de Zúñiga, Jalisco.</t>
  </si>
  <si>
    <t>HDR Arquitectos, S. de R.L. de C.V.</t>
  </si>
  <si>
    <t>DGOP-IM-MUN-RP-LP-150-24</t>
  </si>
  <si>
    <t>HAR221111657</t>
  </si>
  <si>
    <t>Héctor Antonio Ruiz García</t>
  </si>
  <si>
    <t>Línea de impulsión de tanque de almacenamiento ubicado en el Cerro del Gato hacia fraccionamiento Villa Fontana Aqua, municipio de Tlajomulco de Zúñiga, Jalisco.</t>
  </si>
  <si>
    <t>Villa Fontana Aqua</t>
  </si>
  <si>
    <t>HE Arquitectura e Ingeniería, S.A. de C.V.</t>
  </si>
  <si>
    <t>DGOP-AP-MUN-RP-LP-151-24</t>
  </si>
  <si>
    <t>HAI190221953</t>
  </si>
  <si>
    <t>Hector David Ortiz Gómez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</si>
</sst>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8" formatCode="&quot;$&quot;#,##0.00;[Red]\-&quot;$&quot;#,##0.00"/>
    <numFmt numFmtId="44" formatCode="_-&quot;$&quot;* #,##0.00_-;\-&quot;$&quot;* #,##0.00_-;_-&quot;$&quot;* &quot;-&quot;??_-;_-@_-"/>
    <numFmt numFmtId="43" formatCode="_-* #,##0.00_-;\-* #,##0.00_-;_-* &quot;-&quot;??_-;_-@_-"/>
    <numFmt numFmtId="164" formatCode="[$-C0A]General"/>
    <numFmt numFmtId="165" formatCode="#,##0.00&quot; &quot;[$€-C0A];[Red]&quot;-&quot;#,##0.00&quot; &quot;[$€-C0A]"/>
    <numFmt numFmtId="166" formatCode="0.00\ &quot;hab.&quot;"/>
    <numFmt numFmtId="167" formatCode="&quot;$&quot;#,##0.00"/>
  </numFmts>
  <fonts count="33" x14ac:knownFonts="1">
    <font>
      <sz val="11"/>
      <color theme="1"/>
      <name val="Calibri"/>
      <family val="2"/>
      <scheme val="minor"/>
    </font>
    <font>
      <b/>
      <i/>
      <sz val="16"/>
      <color rgb="FF000000"/>
      <name val="Calibri"/>
      <family val="2"/>
    </font>
    <font>
      <sz val="11"/>
      <color rgb="FF000000"/>
      <name val="Calibri"/>
      <family val="2"/>
    </font>
    <font>
      <b/>
      <i/>
      <u/>
      <sz val="11"/>
      <color rgb="FF000000"/>
      <name val="Calibri"/>
      <family val="2"/>
    </font>
    <font>
      <b/>
      <sz val="12"/>
      <color theme="1"/>
      <name val="Arial"/>
      <family val="2"/>
    </font>
    <font>
      <sz val="11"/>
      <color theme="1"/>
      <name val="Calibri"/>
      <family val="2"/>
      <scheme val="minor"/>
    </font>
    <font>
      <b/>
      <sz val="12"/>
      <color theme="0"/>
      <name val="Arial"/>
      <family val="2"/>
    </font>
    <font>
      <b/>
      <sz val="16"/>
      <color rgb="FF79858B"/>
      <name val="Arial"/>
      <family val="2"/>
    </font>
    <font>
      <b/>
      <sz val="16"/>
      <color theme="1"/>
      <name val="Arial"/>
      <family val="2"/>
    </font>
    <font>
      <sz val="12"/>
      <color theme="1"/>
      <name val="Arial"/>
      <family val="2"/>
    </font>
    <font>
      <b/>
      <sz val="12"/>
      <color rgb="FF000000"/>
      <name val="Arial"/>
      <family val="2"/>
    </font>
    <font>
      <b/>
      <sz val="12"/>
      <color rgb="FFE46D0A"/>
      <name val="Arial"/>
      <family val="2"/>
    </font>
    <font>
      <b/>
      <sz val="12"/>
      <name val="Arial"/>
      <family val="2"/>
    </font>
    <font>
      <sz val="12"/>
      <color theme="1"/>
      <name val="Calibri"/>
      <family val="2"/>
      <scheme val="minor"/>
    </font>
    <font>
      <sz val="11"/>
      <name val="Calibri"/>
      <family val="2"/>
      <scheme val="minor"/>
    </font>
    <font>
      <sz val="12"/>
      <color theme="1"/>
      <name val="Arial"/>
      <family val="2"/>
    </font>
    <font>
      <sz val="11"/>
      <color rgb="FF000000"/>
      <name val="Calibri"/>
      <family val="2"/>
      <scheme val="minor"/>
    </font>
    <font>
      <sz val="12"/>
      <color rgb="FF000000"/>
      <name val="Arial"/>
      <family val="2"/>
    </font>
    <font>
      <sz val="12"/>
      <color rgb="FF000000"/>
      <name val="Arial"/>
      <family val="2"/>
    </font>
    <font>
      <u/>
      <sz val="11"/>
      <color theme="10"/>
      <name val="Calibri"/>
      <family val="2"/>
      <scheme val="minor"/>
    </font>
    <font>
      <sz val="10"/>
      <name val="Arial"/>
      <family val="2"/>
    </font>
    <font>
      <sz val="11"/>
      <color indexed="8"/>
      <name val="Calibri"/>
      <family val="2"/>
      <scheme val="minor"/>
    </font>
    <font>
      <sz val="11"/>
      <color theme="1"/>
      <name val="Arial"/>
      <family val="2"/>
    </font>
    <font>
      <sz val="10"/>
      <color theme="1"/>
      <name val="Maiandra GD"/>
      <family val="2"/>
    </font>
    <font>
      <sz val="11"/>
      <color theme="1"/>
      <name val="Maiandra GD"/>
      <family val="2"/>
    </font>
    <font>
      <sz val="8"/>
      <color theme="1"/>
      <name val="Calibri"/>
      <family val="2"/>
    </font>
    <font>
      <sz val="8"/>
      <color rgb="FF000000"/>
      <name val="Calibri"/>
      <family val="2"/>
    </font>
    <font>
      <sz val="12"/>
      <color rgb="FF000000"/>
      <name val="Calibri"/>
      <family val="2"/>
      <scheme val="minor"/>
    </font>
    <font>
      <sz val="12"/>
      <color rgb="FF212529"/>
      <name val="Calibri"/>
      <family val="2"/>
      <scheme val="minor"/>
    </font>
    <font>
      <sz val="12"/>
      <color theme="1"/>
      <name val="Arial"/>
    </font>
    <font>
      <sz val="10"/>
      <color theme="1"/>
      <name val="Calibri"/>
      <family val="2"/>
      <scheme val="minor"/>
    </font>
    <font>
      <sz val="10"/>
      <color rgb="FF000000"/>
      <name val="Calibri"/>
      <family val="2"/>
      <scheme val="minor"/>
    </font>
    <font>
      <sz val="11"/>
      <color rgb="FF212529"/>
      <name val="Calibri"/>
      <family val="2"/>
      <scheme val="minor"/>
    </font>
  </fonts>
  <fills count="4">
    <fill>
      <patternFill patternType="none"/>
    </fill>
    <fill>
      <patternFill patternType="gray125"/>
    </fill>
    <fill>
      <patternFill patternType="solid">
        <fgColor rgb="FF79858B"/>
        <bgColor indexed="64"/>
      </patternFill>
    </fill>
    <fill>
      <patternFill patternType="solid">
        <fgColor rgb="FFAEC6D0"/>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s>
  <cellStyleXfs count="75">
    <xf numFmtId="0" fontId="0" fillId="0" borderId="0"/>
    <xf numFmtId="164" fontId="1" fillId="0" borderId="0">
      <alignment horizontal="center"/>
    </xf>
    <xf numFmtId="164" fontId="1" fillId="0" borderId="0">
      <alignment horizontal="center" textRotation="90"/>
    </xf>
    <xf numFmtId="164" fontId="2" fillId="0" borderId="0"/>
    <xf numFmtId="164" fontId="3" fillId="0" borderId="0"/>
    <xf numFmtId="165" fontId="3" fillId="0" borderId="0"/>
    <xf numFmtId="44" fontId="5" fillId="0" borderId="0" applyFont="0" applyFill="0" applyBorder="0" applyAlignment="0" applyProtection="0"/>
    <xf numFmtId="164" fontId="2" fillId="0" borderId="0"/>
    <xf numFmtId="0" fontId="5" fillId="0" borderId="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0" fontId="20" fillId="0" borderId="0"/>
    <xf numFmtId="43" fontId="20" fillId="0" borderId="0" applyFont="0" applyFill="0" applyBorder="0" applyAlignment="0" applyProtection="0"/>
    <xf numFmtId="44" fontId="20" fillId="0" borderId="0" applyFont="0" applyFill="0" applyBorder="0" applyAlignment="0" applyProtection="0"/>
    <xf numFmtId="44" fontId="5" fillId="0" borderId="0" applyFont="0" applyFill="0" applyBorder="0" applyAlignment="0" applyProtection="0"/>
    <xf numFmtId="0" fontId="5" fillId="0" borderId="0"/>
    <xf numFmtId="0" fontId="20" fillId="0" borderId="0"/>
    <xf numFmtId="9" fontId="20" fillId="0" borderId="0" applyFont="0" applyFill="0" applyBorder="0" applyAlignment="0" applyProtection="0"/>
    <xf numFmtId="43" fontId="20" fillId="0" borderId="0" applyFont="0" applyFill="0" applyBorder="0" applyAlignment="0" applyProtection="0"/>
    <xf numFmtId="44" fontId="20" fillId="0" borderId="0" applyFont="0" applyFill="0" applyBorder="0" applyAlignment="0" applyProtection="0"/>
    <xf numFmtId="44" fontId="5" fillId="0" borderId="0" applyFont="0" applyFill="0" applyBorder="0" applyAlignment="0" applyProtection="0"/>
    <xf numFmtId="9" fontId="20"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0" fontId="5" fillId="0" borderId="0"/>
    <xf numFmtId="0" fontId="20" fillId="0" borderId="0"/>
    <xf numFmtId="44" fontId="5" fillId="0" borderId="0" applyFont="0" applyFill="0" applyBorder="0" applyAlignment="0" applyProtection="0"/>
    <xf numFmtId="9" fontId="5" fillId="0" borderId="0" applyFont="0" applyFill="0" applyBorder="0" applyAlignment="0" applyProtection="0"/>
    <xf numFmtId="44" fontId="5" fillId="0" borderId="0" applyFont="0" applyFill="0" applyBorder="0" applyAlignment="0" applyProtection="0"/>
    <xf numFmtId="0" fontId="5" fillId="0" borderId="0"/>
    <xf numFmtId="44" fontId="5" fillId="0" borderId="0" applyFont="0" applyFill="0" applyBorder="0" applyAlignment="0" applyProtection="0"/>
    <xf numFmtId="9" fontId="5" fillId="0" borderId="0" applyFont="0" applyFill="0" applyBorder="0" applyAlignment="0" applyProtection="0"/>
    <xf numFmtId="0" fontId="5" fillId="0" borderId="0"/>
    <xf numFmtId="0" fontId="5" fillId="0" borderId="0"/>
    <xf numFmtId="44" fontId="5" fillId="0" borderId="0" applyFont="0" applyFill="0" applyBorder="0" applyAlignment="0" applyProtection="0"/>
    <xf numFmtId="9" fontId="5" fillId="0" borderId="0" applyFont="0" applyFill="0" applyBorder="0" applyAlignment="0" applyProtection="0"/>
    <xf numFmtId="0" fontId="21" fillId="0" borderId="0"/>
    <xf numFmtId="0" fontId="19" fillId="0" borderId="0" applyNumberFormat="0" applyFill="0" applyBorder="0" applyAlignment="0" applyProtection="0"/>
    <xf numFmtId="164" fontId="2" fillId="0" borderId="0"/>
    <xf numFmtId="44" fontId="5" fillId="0" borderId="0" applyFont="0" applyFill="0" applyBorder="0" applyAlignment="0" applyProtection="0"/>
    <xf numFmtId="0" fontId="5" fillId="0" borderId="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3" fontId="20" fillId="0" borderId="0" applyFont="0" applyFill="0" applyBorder="0" applyAlignment="0" applyProtection="0"/>
    <xf numFmtId="44" fontId="20" fillId="0" borderId="0" applyFont="0" applyFill="0" applyBorder="0" applyAlignment="0" applyProtection="0"/>
    <xf numFmtId="44" fontId="5" fillId="0" borderId="0" applyFont="0" applyFill="0" applyBorder="0" applyAlignment="0" applyProtection="0"/>
    <xf numFmtId="43" fontId="20" fillId="0" borderId="0" applyFont="0" applyFill="0" applyBorder="0" applyAlignment="0" applyProtection="0"/>
    <xf numFmtId="44" fontId="20"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3" fontId="20" fillId="0" borderId="0" applyFont="0" applyFill="0" applyBorder="0" applyAlignment="0" applyProtection="0"/>
    <xf numFmtId="44" fontId="20" fillId="0" borderId="0" applyFont="0" applyFill="0" applyBorder="0" applyAlignment="0" applyProtection="0"/>
    <xf numFmtId="44" fontId="5" fillId="0" borderId="0" applyFont="0" applyFill="0" applyBorder="0" applyAlignment="0" applyProtection="0"/>
    <xf numFmtId="43" fontId="20" fillId="0" borderId="0" applyFont="0" applyFill="0" applyBorder="0" applyAlignment="0" applyProtection="0"/>
    <xf numFmtId="44" fontId="20"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cellStyleXfs>
  <cellXfs count="140">
    <xf numFmtId="0" fontId="0" fillId="0" borderId="0" xfId="0"/>
    <xf numFmtId="44" fontId="9" fillId="0" borderId="0" xfId="6" applyFont="1" applyBorder="1" applyAlignment="1" applyProtection="1">
      <alignment vertical="center"/>
      <protection locked="0"/>
    </xf>
    <xf numFmtId="44" fontId="15" fillId="0" borderId="0" xfId="45" applyFont="1" applyFill="1" applyBorder="1" applyAlignment="1" applyProtection="1">
      <alignment vertical="center" wrapText="1"/>
      <protection locked="0"/>
    </xf>
    <xf numFmtId="44" fontId="13" fillId="0" borderId="0" xfId="9" applyFont="1" applyFill="1" applyBorder="1" applyAlignment="1" applyProtection="1">
      <alignment horizontal="center" vertical="center" wrapText="1"/>
      <protection locked="0"/>
    </xf>
    <xf numFmtId="44" fontId="15" fillId="0" borderId="0" xfId="6" applyFont="1" applyFill="1" applyBorder="1" applyAlignment="1" applyProtection="1">
      <alignment vertical="center"/>
      <protection locked="0"/>
    </xf>
    <xf numFmtId="8" fontId="13" fillId="0" borderId="0" xfId="9" applyNumberFormat="1" applyFont="1" applyFill="1" applyBorder="1" applyAlignment="1" applyProtection="1">
      <alignment vertical="center"/>
      <protection locked="0"/>
    </xf>
    <xf numFmtId="0" fontId="13" fillId="0" borderId="0" xfId="0" applyFont="1" applyAlignment="1" applyProtection="1">
      <alignment horizontal="center" vertical="center"/>
      <protection locked="0"/>
    </xf>
    <xf numFmtId="0" fontId="9" fillId="0" borderId="0" xfId="0" applyFont="1" applyAlignment="1" applyProtection="1">
      <alignment vertical="center" wrapText="1"/>
      <protection locked="0"/>
    </xf>
    <xf numFmtId="0" fontId="16" fillId="0" borderId="0" xfId="0" applyFont="1" applyAlignment="1">
      <alignment horizontal="center" vertical="center" wrapText="1"/>
    </xf>
    <xf numFmtId="0" fontId="9" fillId="0" borderId="0" xfId="0" applyFont="1" applyAlignment="1" applyProtection="1">
      <alignment vertical="center"/>
      <protection locked="0"/>
    </xf>
    <xf numFmtId="167" fontId="25" fillId="0" borderId="0" xfId="0" applyNumberFormat="1" applyFont="1" applyAlignment="1">
      <alignment horizontal="center" vertical="center" wrapText="1"/>
    </xf>
    <xf numFmtId="0" fontId="9" fillId="0" borderId="0" xfId="0" applyFont="1" applyAlignment="1" applyProtection="1">
      <alignment horizontal="center" vertical="center"/>
      <protection locked="0"/>
    </xf>
    <xf numFmtId="14" fontId="9" fillId="0" borderId="0" xfId="0" applyNumberFormat="1" applyFont="1" applyAlignment="1" applyProtection="1">
      <alignment vertical="center"/>
      <protection locked="0"/>
    </xf>
    <xf numFmtId="0" fontId="0" fillId="0" borderId="0" xfId="0" applyAlignment="1">
      <alignment horizontal="center" vertical="center"/>
    </xf>
    <xf numFmtId="0" fontId="26" fillId="0" borderId="0" xfId="0" applyFont="1" applyAlignment="1">
      <alignment horizontal="center" vertical="center"/>
    </xf>
    <xf numFmtId="166" fontId="13" fillId="0" borderId="0" xfId="0" applyNumberFormat="1" applyFont="1" applyAlignment="1" applyProtection="1">
      <alignment horizontal="center" vertical="center"/>
      <protection locked="0"/>
    </xf>
    <xf numFmtId="0" fontId="13" fillId="0" borderId="0" xfId="0" applyFont="1" applyAlignment="1">
      <alignment horizontal="center" vertical="center" wrapText="1"/>
    </xf>
    <xf numFmtId="14" fontId="16" fillId="0" borderId="0" xfId="0" applyNumberFormat="1" applyFont="1" applyAlignment="1">
      <alignment horizontal="center" vertical="center" wrapText="1"/>
    </xf>
    <xf numFmtId="0" fontId="16" fillId="0" borderId="0" xfId="0" applyFont="1" applyAlignment="1">
      <alignment horizontal="center" vertical="center"/>
    </xf>
    <xf numFmtId="14" fontId="0" fillId="0" borderId="0" xfId="0" applyNumberFormat="1" applyAlignment="1">
      <alignment horizontal="center" vertical="center"/>
    </xf>
    <xf numFmtId="49" fontId="9" fillId="0" borderId="0" xfId="0" applyNumberFormat="1" applyFont="1" applyAlignment="1" applyProtection="1">
      <alignment vertical="center" wrapText="1"/>
      <protection locked="0"/>
    </xf>
    <xf numFmtId="14" fontId="13" fillId="0" borderId="0" xfId="0" applyNumberFormat="1" applyFont="1" applyAlignment="1">
      <alignment horizontal="center" vertical="center" wrapText="1"/>
    </xf>
    <xf numFmtId="0" fontId="16" fillId="0" borderId="0" xfId="0" applyFont="1" applyAlignment="1">
      <alignment horizontal="left" vertical="center" wrapText="1"/>
    </xf>
    <xf numFmtId="0" fontId="0" fillId="0" borderId="0" xfId="8" applyFont="1" applyAlignment="1" applyProtection="1">
      <alignment horizontal="center" vertical="center"/>
      <protection locked="0"/>
    </xf>
    <xf numFmtId="0" fontId="24" fillId="0" borderId="0" xfId="0" applyFont="1" applyAlignment="1">
      <alignment horizontal="center" vertical="center"/>
    </xf>
    <xf numFmtId="44" fontId="24" fillId="0" borderId="0" xfId="6" applyFont="1" applyFill="1" applyBorder="1" applyAlignment="1">
      <alignment horizontal="center" vertical="center"/>
    </xf>
    <xf numFmtId="0" fontId="15" fillId="0" borderId="0" xfId="0" applyFont="1" applyAlignment="1" applyProtection="1">
      <alignment vertical="center"/>
      <protection locked="0"/>
    </xf>
    <xf numFmtId="0" fontId="9" fillId="0" borderId="0" xfId="0" applyFont="1"/>
    <xf numFmtId="0" fontId="9" fillId="0" borderId="0" xfId="0" applyFont="1" applyAlignment="1">
      <alignment horizontal="center"/>
    </xf>
    <xf numFmtId="0" fontId="4" fillId="0" borderId="0" xfId="0" applyFont="1"/>
    <xf numFmtId="49" fontId="9" fillId="0" borderId="0" xfId="0" applyNumberFormat="1" applyFont="1"/>
    <xf numFmtId="0" fontId="9" fillId="0" borderId="0" xfId="0" applyFont="1" applyAlignment="1">
      <alignment horizontal="left" vertical="center"/>
    </xf>
    <xf numFmtId="164" fontId="8" fillId="0" borderId="0" xfId="7" applyFont="1" applyAlignment="1">
      <alignment horizontal="center"/>
    </xf>
    <xf numFmtId="164" fontId="10" fillId="0" borderId="0" xfId="7" applyFont="1"/>
    <xf numFmtId="164" fontId="11" fillId="0" borderId="0" xfId="7" applyFont="1"/>
    <xf numFmtId="164" fontId="7" fillId="0" borderId="0" xfId="7" applyFont="1" applyAlignment="1">
      <alignment horizontal="center"/>
    </xf>
    <xf numFmtId="164" fontId="7" fillId="0" borderId="0" xfId="7" applyFont="1" applyAlignment="1" applyProtection="1">
      <alignment horizontal="center"/>
      <protection locked="0"/>
    </xf>
    <xf numFmtId="0" fontId="4" fillId="0" borderId="0" xfId="0" applyFont="1" applyAlignment="1">
      <alignment vertical="center"/>
    </xf>
    <xf numFmtId="0" fontId="6" fillId="2" borderId="0" xfId="0" applyFont="1" applyFill="1" applyAlignment="1">
      <alignment horizontal="center" vertical="center" wrapText="1"/>
    </xf>
    <xf numFmtId="0" fontId="12" fillId="0" borderId="0" xfId="0" applyFont="1" applyAlignment="1">
      <alignment horizontal="center" vertical="center"/>
    </xf>
    <xf numFmtId="0" fontId="4" fillId="0" borderId="0" xfId="0" applyFont="1" applyAlignment="1">
      <alignment horizontal="center" vertical="center" wrapText="1"/>
    </xf>
    <xf numFmtId="0" fontId="6" fillId="0" borderId="0" xfId="0" applyFont="1" applyAlignment="1">
      <alignment horizontal="center" vertical="center" wrapText="1"/>
    </xf>
    <xf numFmtId="0" fontId="9" fillId="0" borderId="0" xfId="0" applyFont="1" applyAlignment="1">
      <alignment vertical="center"/>
    </xf>
    <xf numFmtId="0" fontId="4" fillId="0" borderId="0" xfId="0" applyFont="1" applyAlignment="1" applyProtection="1">
      <alignment vertical="center"/>
      <protection locked="0"/>
    </xf>
    <xf numFmtId="44" fontId="9" fillId="0" borderId="0" xfId="6" applyFont="1" applyFill="1" applyBorder="1" applyAlignment="1" applyProtection="1">
      <alignment vertical="center"/>
      <protection locked="0"/>
    </xf>
    <xf numFmtId="1" fontId="9" fillId="0" borderId="0" xfId="0" applyNumberFormat="1" applyFont="1" applyAlignment="1" applyProtection="1">
      <alignment vertical="center"/>
      <protection locked="0"/>
    </xf>
    <xf numFmtId="0" fontId="0" fillId="0" borderId="0" xfId="0" applyAlignment="1">
      <alignment horizontal="center" vertical="center" wrapText="1"/>
    </xf>
    <xf numFmtId="0" fontId="0" fillId="0" borderId="0" xfId="8" applyFont="1" applyAlignment="1">
      <alignment horizontal="center" vertical="center" wrapText="1"/>
    </xf>
    <xf numFmtId="0" fontId="22" fillId="0" borderId="0" xfId="0" applyFont="1" applyAlignment="1" applyProtection="1">
      <alignment horizontal="center" vertical="center"/>
      <protection locked="0"/>
    </xf>
    <xf numFmtId="3" fontId="0" fillId="0" borderId="0" xfId="8" applyNumberFormat="1" applyFont="1" applyAlignment="1" applyProtection="1">
      <alignment horizontal="center" vertical="center"/>
      <protection locked="0"/>
    </xf>
    <xf numFmtId="0" fontId="13" fillId="0" borderId="0" xfId="0" applyFont="1" applyAlignment="1">
      <alignment vertical="center"/>
    </xf>
    <xf numFmtId="14" fontId="13" fillId="0" borderId="0" xfId="0" applyNumberFormat="1" applyFont="1" applyAlignment="1">
      <alignment vertical="center"/>
    </xf>
    <xf numFmtId="8" fontId="13" fillId="0" borderId="0" xfId="0" applyNumberFormat="1" applyFont="1" applyAlignment="1">
      <alignment vertical="center"/>
    </xf>
    <xf numFmtId="0" fontId="13" fillId="0" borderId="0" xfId="0" applyFont="1"/>
    <xf numFmtId="2" fontId="0" fillId="0" borderId="0" xfId="6" applyNumberFormat="1" applyFont="1" applyFill="1" applyBorder="1" applyAlignment="1">
      <alignment horizontal="center" vertical="center"/>
    </xf>
    <xf numFmtId="0" fontId="14" fillId="0" borderId="0" xfId="0" applyFont="1" applyAlignment="1">
      <alignment horizontal="center" vertical="center" wrapText="1"/>
    </xf>
    <xf numFmtId="44" fontId="23" fillId="0" borderId="0" xfId="6" applyFont="1" applyBorder="1" applyAlignment="1">
      <alignment horizontal="center" vertical="center"/>
    </xf>
    <xf numFmtId="0" fontId="9" fillId="0" borderId="0" xfId="8" applyFont="1" applyAlignment="1" applyProtection="1">
      <alignment vertical="center"/>
      <protection locked="0"/>
    </xf>
    <xf numFmtId="44" fontId="15" fillId="0" borderId="0" xfId="8" applyNumberFormat="1" applyFont="1" applyAlignment="1" applyProtection="1">
      <alignment vertical="center"/>
      <protection locked="0"/>
    </xf>
    <xf numFmtId="0" fontId="15" fillId="0" borderId="0" xfId="8" applyFont="1" applyAlignment="1" applyProtection="1">
      <alignment vertical="center"/>
      <protection locked="0"/>
    </xf>
    <xf numFmtId="0" fontId="15" fillId="0" borderId="0" xfId="0" applyFont="1" applyAlignment="1" applyProtection="1">
      <alignment vertical="center" wrapText="1"/>
      <protection locked="0"/>
    </xf>
    <xf numFmtId="0" fontId="18" fillId="0" borderId="0" xfId="0" applyFont="1" applyAlignment="1" applyProtection="1">
      <alignment vertical="center" wrapText="1"/>
      <protection locked="0"/>
    </xf>
    <xf numFmtId="44" fontId="15" fillId="0" borderId="0" xfId="43" applyFont="1" applyBorder="1" applyAlignment="1" applyProtection="1">
      <alignment vertical="center"/>
      <protection locked="0"/>
    </xf>
    <xf numFmtId="14" fontId="15" fillId="0" borderId="0" xfId="0" applyNumberFormat="1" applyFont="1" applyAlignment="1" applyProtection="1">
      <alignment horizontal="center" vertical="center"/>
      <protection locked="0"/>
    </xf>
    <xf numFmtId="0" fontId="18" fillId="0" borderId="0" xfId="0" applyFont="1" applyAlignment="1" applyProtection="1">
      <alignment vertical="center"/>
      <protection locked="0"/>
    </xf>
    <xf numFmtId="44" fontId="13" fillId="0" borderId="0" xfId="8" applyNumberFormat="1" applyFont="1" applyAlignment="1" applyProtection="1">
      <alignment horizontal="center" vertical="center" wrapText="1"/>
      <protection locked="0"/>
    </xf>
    <xf numFmtId="0" fontId="13" fillId="0" borderId="0" xfId="8" applyFont="1" applyAlignment="1">
      <alignment vertical="center" wrapText="1"/>
    </xf>
    <xf numFmtId="0" fontId="13" fillId="0" borderId="0" xfId="8" applyFont="1" applyAlignment="1">
      <alignment horizontal="center" vertical="center" wrapText="1"/>
    </xf>
    <xf numFmtId="0" fontId="13" fillId="0" borderId="0" xfId="8" applyFont="1" applyAlignment="1" applyProtection="1">
      <alignment vertical="center" wrapText="1"/>
      <protection locked="0"/>
    </xf>
    <xf numFmtId="44" fontId="13" fillId="0" borderId="0" xfId="6" applyFont="1" applyBorder="1" applyAlignment="1" applyProtection="1">
      <alignment vertical="center"/>
      <protection locked="0"/>
    </xf>
    <xf numFmtId="3" fontId="13" fillId="0" borderId="0" xfId="8" applyNumberFormat="1" applyFont="1" applyAlignment="1">
      <alignment horizontal="center" vertical="center" wrapText="1"/>
    </xf>
    <xf numFmtId="14" fontId="13" fillId="0" borderId="0" xfId="0" applyNumberFormat="1" applyFont="1" applyAlignment="1">
      <alignment horizontal="center" vertical="center"/>
    </xf>
    <xf numFmtId="0" fontId="13" fillId="0" borderId="0" xfId="8" applyFont="1" applyAlignment="1" applyProtection="1">
      <alignment horizontal="center" vertical="center"/>
      <protection locked="0"/>
    </xf>
    <xf numFmtId="0" fontId="17" fillId="0" borderId="0" xfId="0" applyFont="1" applyAlignment="1" applyProtection="1">
      <alignment horizontal="center" vertical="center"/>
      <protection locked="0"/>
    </xf>
    <xf numFmtId="0" fontId="0" fillId="0" borderId="0" xfId="0" applyAlignment="1">
      <alignment vertical="center"/>
    </xf>
    <xf numFmtId="44" fontId="0" fillId="0" borderId="0" xfId="6" applyFont="1" applyFill="1" applyBorder="1" applyAlignment="1">
      <alignment horizontal="center" vertical="center"/>
    </xf>
    <xf numFmtId="0" fontId="9" fillId="0" borderId="0" xfId="0" applyFont="1" applyAlignment="1" applyProtection="1">
      <alignment horizontal="center"/>
      <protection locked="0"/>
    </xf>
    <xf numFmtId="0" fontId="4" fillId="0" borderId="0" xfId="0" applyFont="1" applyProtection="1">
      <protection locked="0"/>
    </xf>
    <xf numFmtId="0" fontId="9" fillId="0" borderId="0" xfId="0" applyFont="1" applyProtection="1">
      <protection locked="0"/>
    </xf>
    <xf numFmtId="49" fontId="9" fillId="0" borderId="0" xfId="0" applyNumberFormat="1" applyFont="1" applyProtection="1">
      <protection locked="0"/>
    </xf>
    <xf numFmtId="44" fontId="9" fillId="0" borderId="0" xfId="6" applyFont="1" applyBorder="1" applyAlignment="1" applyProtection="1">
      <alignment horizontal="center"/>
      <protection locked="0"/>
    </xf>
    <xf numFmtId="44" fontId="9" fillId="0" borderId="0" xfId="6" applyFont="1" applyFill="1" applyBorder="1" applyAlignment="1" applyProtection="1">
      <alignment horizontal="center"/>
      <protection locked="0"/>
    </xf>
    <xf numFmtId="14" fontId="9" fillId="0" borderId="0" xfId="0" applyNumberFormat="1" applyFont="1" applyProtection="1">
      <protection locked="0"/>
    </xf>
    <xf numFmtId="14" fontId="9" fillId="0" borderId="0" xfId="0" applyNumberFormat="1" applyFont="1" applyAlignment="1" applyProtection="1">
      <alignment horizontal="center"/>
      <protection locked="0"/>
    </xf>
    <xf numFmtId="44" fontId="9" fillId="0" borderId="0" xfId="6" applyFont="1" applyFill="1" applyBorder="1" applyAlignment="1" applyProtection="1">
      <alignment horizontal="left" vertical="center"/>
      <protection locked="0"/>
    </xf>
    <xf numFmtId="1" fontId="9" fillId="0" borderId="0" xfId="0" applyNumberFormat="1" applyFont="1" applyAlignment="1" applyProtection="1">
      <alignment horizontal="center"/>
      <protection locked="0"/>
    </xf>
    <xf numFmtId="14" fontId="27" fillId="0" borderId="0" xfId="6" applyNumberFormat="1" applyFont="1" applyBorder="1" applyAlignment="1" applyProtection="1">
      <alignment horizontal="center" vertical="center" wrapText="1"/>
      <protection locked="0"/>
    </xf>
    <xf numFmtId="14" fontId="27" fillId="0" borderId="0" xfId="0" applyNumberFormat="1" applyFont="1" applyAlignment="1" applyProtection="1">
      <alignment horizontal="center" vertical="center" wrapText="1"/>
      <protection locked="0"/>
    </xf>
    <xf numFmtId="0" fontId="13" fillId="0" borderId="0" xfId="0" applyFont="1" applyAlignment="1">
      <alignment horizontal="center" vertical="center"/>
    </xf>
    <xf numFmtId="0" fontId="27" fillId="0" borderId="0" xfId="0" applyFont="1" applyAlignment="1">
      <alignment horizontal="center" vertical="center" wrapText="1"/>
    </xf>
    <xf numFmtId="0" fontId="13" fillId="0" borderId="0" xfId="0" applyFont="1" applyAlignment="1" applyProtection="1">
      <alignment horizontal="center" vertical="center" wrapText="1"/>
      <protection locked="0"/>
    </xf>
    <xf numFmtId="14" fontId="13" fillId="0" borderId="0" xfId="0" applyNumberFormat="1" applyFont="1" applyAlignment="1" applyProtection="1">
      <alignment horizontal="center" vertical="center" wrapText="1"/>
      <protection locked="0"/>
    </xf>
    <xf numFmtId="0" fontId="13" fillId="0" borderId="0" xfId="0" applyFont="1" applyAlignment="1" applyProtection="1">
      <alignment vertical="center"/>
      <protection locked="0"/>
    </xf>
    <xf numFmtId="49" fontId="13" fillId="0" borderId="0" xfId="0" applyNumberFormat="1" applyFont="1" applyAlignment="1" applyProtection="1">
      <alignment horizontal="center" vertical="center" wrapText="1"/>
      <protection locked="0"/>
    </xf>
    <xf numFmtId="14" fontId="27" fillId="3" borderId="0" xfId="0" applyNumberFormat="1" applyFont="1" applyFill="1" applyAlignment="1" applyProtection="1">
      <alignment horizontal="center" vertical="center" wrapText="1"/>
      <protection locked="0"/>
    </xf>
    <xf numFmtId="14" fontId="13" fillId="3" borderId="0" xfId="0" applyNumberFormat="1" applyFont="1" applyFill="1" applyAlignment="1" applyProtection="1">
      <alignment horizontal="center" vertical="center" wrapText="1"/>
      <protection locked="0"/>
    </xf>
    <xf numFmtId="8" fontId="13" fillId="0" borderId="0" xfId="6" applyNumberFormat="1" applyFont="1" applyBorder="1" applyAlignment="1" applyProtection="1">
      <alignment horizontal="center" vertical="center"/>
      <protection locked="0"/>
    </xf>
    <xf numFmtId="44" fontId="13" fillId="0" borderId="0" xfId="0" applyNumberFormat="1" applyFont="1" applyAlignment="1">
      <alignment horizontal="center" vertical="center"/>
    </xf>
    <xf numFmtId="8" fontId="13" fillId="0" borderId="0" xfId="6" applyNumberFormat="1" applyFont="1" applyFill="1" applyBorder="1" applyAlignment="1" applyProtection="1">
      <alignment horizontal="center" vertical="center"/>
      <protection locked="0"/>
    </xf>
    <xf numFmtId="14" fontId="27" fillId="0" borderId="0" xfId="0" applyNumberFormat="1" applyFont="1" applyAlignment="1" applyProtection="1">
      <alignment horizontal="center" vertical="center"/>
      <protection locked="0"/>
    </xf>
    <xf numFmtId="167" fontId="13" fillId="0" borderId="0" xfId="0" applyNumberFormat="1" applyFont="1" applyAlignment="1">
      <alignment horizontal="center" vertical="center" wrapText="1"/>
    </xf>
    <xf numFmtId="0" fontId="27" fillId="0" borderId="0" xfId="0" applyFont="1" applyAlignment="1">
      <alignment horizontal="center" vertical="center"/>
    </xf>
    <xf numFmtId="14" fontId="27" fillId="0" borderId="0" xfId="0" applyNumberFormat="1" applyFont="1" applyAlignment="1">
      <alignment horizontal="center" vertical="center" wrapText="1"/>
    </xf>
    <xf numFmtId="14" fontId="13" fillId="0" borderId="0" xfId="0" applyNumberFormat="1" applyFont="1" applyAlignment="1" applyProtection="1">
      <alignment horizontal="center" vertical="center"/>
      <protection locked="0"/>
    </xf>
    <xf numFmtId="0" fontId="28" fillId="0" borderId="0" xfId="0" applyFont="1" applyAlignment="1">
      <alignment horizontal="center" vertical="center"/>
    </xf>
    <xf numFmtId="14" fontId="27" fillId="3" borderId="0" xfId="0" applyNumberFormat="1" applyFont="1" applyFill="1" applyAlignment="1" applyProtection="1">
      <alignment horizontal="center" vertical="center"/>
      <protection locked="0"/>
    </xf>
    <xf numFmtId="0" fontId="30" fillId="3" borderId="1" xfId="0" applyFont="1" applyFill="1" applyBorder="1" applyAlignment="1">
      <alignment horizontal="center" vertical="center"/>
    </xf>
    <xf numFmtId="14" fontId="31" fillId="3" borderId="3" xfId="0" applyNumberFormat="1" applyFont="1" applyFill="1" applyBorder="1" applyAlignment="1">
      <alignment horizontal="center" vertical="center" wrapText="1"/>
    </xf>
    <xf numFmtId="0" fontId="30" fillId="3" borderId="2" xfId="0" applyFont="1" applyFill="1" applyBorder="1" applyAlignment="1">
      <alignment horizontal="center" vertical="center"/>
    </xf>
    <xf numFmtId="0" fontId="30" fillId="3" borderId="1" xfId="8" applyFont="1" applyFill="1" applyBorder="1" applyAlignment="1">
      <alignment horizontal="center" vertical="center"/>
    </xf>
    <xf numFmtId="0" fontId="30" fillId="0" borderId="1" xfId="0" applyFont="1" applyBorder="1" applyAlignment="1">
      <alignment horizontal="center" vertical="center"/>
    </xf>
    <xf numFmtId="14" fontId="31" fillId="0" borderId="1" xfId="0" applyNumberFormat="1" applyFont="1" applyBorder="1" applyAlignment="1">
      <alignment horizontal="center" vertical="center" wrapText="1"/>
    </xf>
    <xf numFmtId="0" fontId="30" fillId="0" borderId="1" xfId="8" applyFont="1" applyBorder="1" applyAlignment="1">
      <alignment horizontal="center" vertical="center"/>
    </xf>
    <xf numFmtId="0" fontId="29" fillId="0" borderId="1" xfId="8" applyFont="1" applyBorder="1" applyAlignment="1" applyProtection="1">
      <alignment vertical="center"/>
      <protection locked="0"/>
    </xf>
    <xf numFmtId="0" fontId="29" fillId="0" borderId="1" xfId="0" applyFont="1" applyBorder="1" applyAlignment="1" applyProtection="1">
      <alignment vertical="center" wrapText="1"/>
      <protection locked="0"/>
    </xf>
    <xf numFmtId="0" fontId="29" fillId="0" borderId="4" xfId="8" applyFont="1" applyBorder="1" applyAlignment="1" applyProtection="1">
      <alignment vertical="center"/>
      <protection locked="0"/>
    </xf>
    <xf numFmtId="0" fontId="29" fillId="3" borderId="4" xfId="0" applyFont="1" applyFill="1" applyBorder="1" applyAlignment="1" applyProtection="1">
      <alignment vertical="center" wrapText="1"/>
      <protection locked="0"/>
    </xf>
    <xf numFmtId="0" fontId="29" fillId="0" borderId="4" xfId="0" applyFont="1" applyBorder="1" applyAlignment="1" applyProtection="1">
      <alignment vertical="center" wrapText="1"/>
      <protection locked="0"/>
    </xf>
    <xf numFmtId="0" fontId="0" fillId="0" borderId="0" xfId="0" applyFont="1" applyAlignment="1" applyProtection="1">
      <alignment horizontal="center" vertical="center" wrapText="1"/>
      <protection locked="0"/>
    </xf>
    <xf numFmtId="0" fontId="0" fillId="0" borderId="0" xfId="0" applyFont="1" applyAlignment="1">
      <alignment horizontal="center" vertical="center" wrapText="1"/>
    </xf>
    <xf numFmtId="0" fontId="0" fillId="0" borderId="0" xfId="0" applyFont="1" applyAlignment="1">
      <alignment horizontal="center" vertical="center"/>
    </xf>
    <xf numFmtId="3" fontId="0" fillId="0" borderId="0" xfId="0" applyNumberFormat="1" applyFont="1" applyAlignment="1">
      <alignment horizontal="center" vertical="center"/>
    </xf>
    <xf numFmtId="4" fontId="0" fillId="0" borderId="0" xfId="0" applyNumberFormat="1" applyFont="1" applyAlignment="1">
      <alignment horizontal="center" vertical="center"/>
    </xf>
    <xf numFmtId="167" fontId="0" fillId="0" borderId="0" xfId="0" applyNumberFormat="1" applyFont="1" applyAlignment="1">
      <alignment horizontal="center" vertical="center" wrapText="1"/>
    </xf>
    <xf numFmtId="14" fontId="0" fillId="0" borderId="0" xfId="0" applyNumberFormat="1" applyFont="1" applyAlignment="1" applyProtection="1">
      <alignment vertical="center" wrapText="1"/>
      <protection locked="0"/>
    </xf>
    <xf numFmtId="0" fontId="0" fillId="0" borderId="0" xfId="0" applyFont="1" applyAlignment="1" applyProtection="1">
      <alignment horizontal="center" vertical="center"/>
      <protection locked="0"/>
    </xf>
    <xf numFmtId="14" fontId="0" fillId="0" borderId="0" xfId="0" applyNumberFormat="1" applyFont="1" applyAlignment="1">
      <alignment horizontal="center" vertical="center"/>
    </xf>
    <xf numFmtId="8" fontId="0" fillId="0" borderId="0" xfId="6" applyNumberFormat="1" applyFont="1" applyFill="1" applyBorder="1" applyAlignment="1" applyProtection="1">
      <alignment horizontal="center" vertical="center"/>
      <protection locked="0"/>
    </xf>
    <xf numFmtId="0" fontId="32" fillId="0" borderId="0" xfId="0" applyFont="1" applyAlignment="1">
      <alignment horizontal="center" vertical="center"/>
    </xf>
    <xf numFmtId="0" fontId="16" fillId="0" borderId="0" xfId="0" applyFont="1" applyAlignment="1" applyProtection="1">
      <alignment horizontal="center" vertical="center"/>
      <protection locked="0"/>
    </xf>
    <xf numFmtId="3" fontId="0" fillId="0" borderId="0" xfId="0" applyNumberFormat="1" applyFont="1" applyAlignment="1">
      <alignment horizontal="center" vertical="center" wrapText="1"/>
    </xf>
    <xf numFmtId="0" fontId="16" fillId="0" borderId="0" xfId="8" applyFont="1" applyAlignment="1" applyProtection="1">
      <alignment horizontal="center" vertical="center"/>
      <protection locked="0"/>
    </xf>
    <xf numFmtId="3" fontId="0" fillId="0" borderId="0" xfId="0" applyNumberFormat="1" applyFont="1" applyAlignment="1" applyProtection="1">
      <alignment horizontal="center" vertical="center"/>
      <protection locked="0"/>
    </xf>
    <xf numFmtId="44" fontId="0" fillId="0" borderId="0" xfId="0" applyNumberFormat="1" applyFont="1" applyAlignment="1">
      <alignment horizontal="center" vertical="center"/>
    </xf>
    <xf numFmtId="44" fontId="0" fillId="0" borderId="0" xfId="6" applyFont="1" applyBorder="1" applyAlignment="1">
      <alignment horizontal="center" vertical="center"/>
    </xf>
    <xf numFmtId="0" fontId="6" fillId="2" borderId="0" xfId="0" applyFont="1" applyFill="1" applyAlignment="1">
      <alignment horizontal="center" vertical="center" wrapText="1"/>
    </xf>
    <xf numFmtId="164" fontId="8" fillId="0" borderId="0" xfId="7" applyFont="1" applyAlignment="1">
      <alignment horizontal="center"/>
    </xf>
    <xf numFmtId="164" fontId="7" fillId="0" borderId="0" xfId="7" applyFont="1" applyAlignment="1">
      <alignment horizontal="center"/>
    </xf>
    <xf numFmtId="164" fontId="7" fillId="0" borderId="0" xfId="7" applyFont="1" applyAlignment="1" applyProtection="1">
      <alignment horizontal="center"/>
      <protection locked="0"/>
    </xf>
    <xf numFmtId="0" fontId="6" fillId="0" borderId="0" xfId="0" applyFont="1" applyAlignment="1">
      <alignment horizontal="center" vertical="center" wrapText="1"/>
    </xf>
  </cellXfs>
  <cellStyles count="75">
    <cellStyle name="Heading" xfId="1"/>
    <cellStyle name="Heading1" xfId="2"/>
    <cellStyle name="Hipervínculo 2" xfId="39"/>
    <cellStyle name="Millares 2" xfId="14"/>
    <cellStyle name="Millares 2 2" xfId="20"/>
    <cellStyle name="Millares 2 2 2" xfId="49"/>
    <cellStyle name="Millares 2 2 3" xfId="65"/>
    <cellStyle name="Millares 2 3" xfId="46"/>
    <cellStyle name="Millares 2 4" xfId="62"/>
    <cellStyle name="Moneda" xfId="6" builtinId="4"/>
    <cellStyle name="Moneda 2" xfId="11"/>
    <cellStyle name="Moneda 2 2" xfId="22"/>
    <cellStyle name="Moneda 2 2 2" xfId="51"/>
    <cellStyle name="Moneda 2 2 3" xfId="67"/>
    <cellStyle name="Moneda 2 3" xfId="24"/>
    <cellStyle name="Moneda 2 3 2" xfId="25"/>
    <cellStyle name="Moneda 2 3 2 2" xfId="30"/>
    <cellStyle name="Moneda 2 3 2 2 2" xfId="55"/>
    <cellStyle name="Moneda 2 3 2 2 3" xfId="71"/>
    <cellStyle name="Moneda 2 3 2 3" xfId="53"/>
    <cellStyle name="Moneda 2 3 2 4" xfId="69"/>
    <cellStyle name="Moneda 2 3 3" xfId="52"/>
    <cellStyle name="Moneda 2 3 4" xfId="68"/>
    <cellStyle name="Moneda 2 4" xfId="16"/>
    <cellStyle name="Moneda 2 4 2" xfId="48"/>
    <cellStyle name="Moneda 2 4 3" xfId="64"/>
    <cellStyle name="Moneda 2 5" xfId="44"/>
    <cellStyle name="Moneda 2 6" xfId="60"/>
    <cellStyle name="Moneda 3" xfId="21"/>
    <cellStyle name="Moneda 3 2" xfId="50"/>
    <cellStyle name="Moneda 3 3" xfId="66"/>
    <cellStyle name="Moneda 4" xfId="28"/>
    <cellStyle name="Moneda 4 2" xfId="32"/>
    <cellStyle name="Moneda 4 2 2" xfId="56"/>
    <cellStyle name="Moneda 4 2 3" xfId="72"/>
    <cellStyle name="Moneda 4 3" xfId="54"/>
    <cellStyle name="Moneda 4 4" xfId="70"/>
    <cellStyle name="Moneda 5" xfId="36"/>
    <cellStyle name="Moneda 5 2" xfId="57"/>
    <cellStyle name="Moneda 5 3" xfId="73"/>
    <cellStyle name="Moneda 6" xfId="9"/>
    <cellStyle name="Moneda 6 2" xfId="10"/>
    <cellStyle name="Moneda 6 2 2" xfId="41"/>
    <cellStyle name="Moneda 6 2 3" xfId="58"/>
    <cellStyle name="Moneda 6 2 4" xfId="74"/>
    <cellStyle name="Moneda 6 3" xfId="12"/>
    <cellStyle name="Moneda 6 4" xfId="45"/>
    <cellStyle name="Moneda 6 5" xfId="61"/>
    <cellStyle name="Moneda 7" xfId="15"/>
    <cellStyle name="Moneda 7 2" xfId="47"/>
    <cellStyle name="Moneda 7 3" xfId="63"/>
    <cellStyle name="Moneda 8" xfId="43"/>
    <cellStyle name="Moneda 9" xfId="59"/>
    <cellStyle name="Normal" xfId="0" builtinId="0"/>
    <cellStyle name="Normal 10" xfId="13"/>
    <cellStyle name="Normal 2" xfId="3"/>
    <cellStyle name="Normal 2 2" xfId="27"/>
    <cellStyle name="Normal 2 3" xfId="17"/>
    <cellStyle name="Normal 3" xfId="18"/>
    <cellStyle name="Normal 4" xfId="26"/>
    <cellStyle name="Normal 4 2" xfId="31"/>
    <cellStyle name="Normal 5" xfId="7"/>
    <cellStyle name="Normal 5 2" xfId="40"/>
    <cellStyle name="Normal 5 3" xfId="34"/>
    <cellStyle name="Normal 6" xfId="35"/>
    <cellStyle name="Normal 7" xfId="38"/>
    <cellStyle name="Normal 8" xfId="8"/>
    <cellStyle name="Normal 9" xfId="42"/>
    <cellStyle name="Porcentaje 2" xfId="23"/>
    <cellStyle name="Porcentaje 3" xfId="29"/>
    <cellStyle name="Porcentaje 3 2" xfId="33"/>
    <cellStyle name="Porcentaje 4" xfId="37"/>
    <cellStyle name="Porcentaje 5" xfId="19"/>
    <cellStyle name="Result" xfId="4"/>
    <cellStyle name="Result2" xfId="5"/>
  </cellStyles>
  <dxfs count="73">
    <dxf>
      <font>
        <strike val="0"/>
        <outline val="0"/>
        <shadow val="0"/>
        <u val="none"/>
        <vertAlign val="baseline"/>
        <sz val="12"/>
        <name val="Arial"/>
        <scheme val="none"/>
      </font>
      <alignment horizontal="general" vertical="center" textRotation="0" wrapText="1" indent="0" justifyLastLine="0" shrinkToFit="0" readingOrder="0"/>
      <protection locked="0" hidden="0"/>
    </dxf>
    <dxf>
      <font>
        <strike val="0"/>
        <outline val="0"/>
        <shadow val="0"/>
        <u val="none"/>
        <vertAlign val="baseline"/>
        <sz val="11"/>
        <name val="Calibri"/>
        <scheme val="minor"/>
      </font>
      <fill>
        <patternFill patternType="none">
          <fgColor indexed="64"/>
          <bgColor auto="1"/>
        </patternFill>
      </fill>
      <alignment horizontal="general" vertical="center" textRotation="0" wrapText="1" indent="0" justifyLastLine="0" shrinkToFit="0" readingOrder="0"/>
      <protection locked="0" hidden="0"/>
    </dxf>
    <dxf>
      <font>
        <strike val="0"/>
        <outline val="0"/>
        <shadow val="0"/>
        <u val="none"/>
        <vertAlign val="baseline"/>
        <sz val="11"/>
        <name val="Calibri"/>
        <scheme val="minor"/>
      </font>
      <fill>
        <patternFill patternType="none">
          <fgColor indexed="64"/>
          <bgColor auto="1"/>
        </patternFill>
      </fill>
      <alignment horizontal="general" vertical="center" textRotation="0" wrapText="1" indent="0" justifyLastLine="0" shrinkToFit="0" readingOrder="0"/>
      <protection locked="0" hidden="0"/>
    </dxf>
    <dxf>
      <font>
        <strike val="0"/>
        <outline val="0"/>
        <shadow val="0"/>
        <u val="none"/>
        <vertAlign val="baseline"/>
        <sz val="11"/>
        <name val="Calibri"/>
        <scheme val="minor"/>
      </font>
      <alignment horizontal="general" vertical="center" textRotation="0" wrapText="1" indent="0" justifyLastLine="0" shrinkToFit="0" readingOrder="0"/>
      <protection locked="0" hidden="0"/>
    </dxf>
    <dxf>
      <font>
        <strike val="0"/>
        <outline val="0"/>
        <shadow val="0"/>
        <u val="none"/>
        <vertAlign val="baseline"/>
        <sz val="11"/>
        <name val="Calibri"/>
        <scheme val="minor"/>
      </font>
      <fill>
        <patternFill patternType="none">
          <fgColor indexed="64"/>
          <bgColor auto="1"/>
        </patternFill>
      </fill>
      <alignment horizontal="general" vertical="center" textRotation="0" wrapText="1" indent="0" justifyLastLine="0" shrinkToFit="0" readingOrder="0"/>
      <protection locked="0" hidden="0"/>
    </dxf>
    <dxf>
      <font>
        <strike val="0"/>
        <outline val="0"/>
        <shadow val="0"/>
        <u val="none"/>
        <vertAlign val="baseline"/>
        <sz val="11"/>
        <name val="Calibri"/>
        <scheme val="minor"/>
      </font>
      <fill>
        <patternFill patternType="none">
          <fgColor indexed="64"/>
          <bgColor auto="1"/>
        </patternFill>
      </fill>
      <alignment horizontal="general" vertical="center" textRotation="0" wrapText="1" indent="0" justifyLastLine="0" shrinkToFit="0" readingOrder="0"/>
      <protection locked="0" hidden="0"/>
    </dxf>
    <dxf>
      <font>
        <strike val="0"/>
        <outline val="0"/>
        <shadow val="0"/>
        <u val="none"/>
        <vertAlign val="baseline"/>
        <sz val="11"/>
        <name val="Calibri"/>
        <scheme val="minor"/>
      </font>
      <alignment horizontal="general" vertical="center" textRotation="0" wrapText="1" indent="0" justifyLastLine="0" shrinkToFit="0" readingOrder="0"/>
      <protection locked="0" hidden="0"/>
    </dxf>
    <dxf>
      <font>
        <strike val="0"/>
        <outline val="0"/>
        <shadow val="0"/>
        <u val="none"/>
        <vertAlign val="baseline"/>
        <sz val="11"/>
        <name val="Calibri"/>
        <scheme val="minor"/>
      </font>
      <numFmt numFmtId="19" formatCode="dd/mm/yyyy"/>
      <alignment horizontal="general" vertical="center" textRotation="0" wrapText="1" indent="0" justifyLastLine="0" shrinkToFit="0" readingOrder="0"/>
      <protection locked="0" hidden="0"/>
    </dxf>
    <dxf>
      <font>
        <strike val="0"/>
        <outline val="0"/>
        <shadow val="0"/>
        <u val="none"/>
        <vertAlign val="baseline"/>
        <sz val="11"/>
        <name val="Calibri"/>
        <scheme val="minor"/>
      </font>
      <numFmt numFmtId="19" formatCode="dd/mm/yyyy"/>
      <alignment horizontal="general" vertical="center" textRotation="0" wrapText="1" indent="0" justifyLastLine="0" shrinkToFit="0" readingOrder="0"/>
      <protection locked="0" hidden="0"/>
    </dxf>
    <dxf>
      <font>
        <strike val="0"/>
        <outline val="0"/>
        <shadow val="0"/>
        <u val="none"/>
        <vertAlign val="baseline"/>
        <sz val="11"/>
        <name val="Calibri"/>
        <scheme val="minor"/>
      </font>
      <numFmt numFmtId="0" formatCode="General"/>
      <alignment horizontal="general" vertical="center"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numFmt numFmtId="167" formatCode="&quot;$&quot;#,##0.00"/>
      <fill>
        <patternFill patternType="none">
          <fgColor indexed="64"/>
          <bgColor auto="1"/>
        </patternFill>
      </fill>
      <alignment horizontal="center" vertical="center" textRotation="0" wrapText="1" indent="0" justifyLastLine="0" shrinkToFit="0" readingOrder="0"/>
      <protection locked="0" hidden="0"/>
    </dxf>
    <dxf>
      <font>
        <strike val="0"/>
        <outline val="0"/>
        <shadow val="0"/>
        <u val="none"/>
        <vertAlign val="baseline"/>
        <sz val="11"/>
        <name val="Calibri"/>
        <scheme val="minor"/>
      </font>
      <numFmt numFmtId="167" formatCode="&quot;$&quot;#,##0.00"/>
      <alignment horizontal="center" vertical="center" textRotation="0" wrapText="1" indent="0" justifyLastLine="0" shrinkToFit="0" readingOrder="0"/>
      <protection locked="0" hidden="0"/>
    </dxf>
    <dxf>
      <font>
        <strike val="0"/>
        <outline val="0"/>
        <shadow val="0"/>
        <u val="none"/>
        <vertAlign val="baseline"/>
        <sz val="11"/>
        <name val="Calibri"/>
        <scheme val="minor"/>
      </font>
      <alignment horizontal="general" vertical="center" textRotation="0" wrapText="1" indent="0" justifyLastLine="0" shrinkToFit="0" readingOrder="0"/>
      <protection locked="0" hidden="0"/>
    </dxf>
    <dxf>
      <font>
        <strike val="0"/>
        <outline val="0"/>
        <shadow val="0"/>
        <u val="none"/>
        <vertAlign val="baseline"/>
        <sz val="11"/>
        <name val="Calibri"/>
        <scheme val="minor"/>
      </font>
      <alignment horizontal="general" vertical="center" textRotation="0" wrapText="1" indent="0" justifyLastLine="0" shrinkToFit="0" readingOrder="0"/>
      <protection locked="0" hidden="0"/>
    </dxf>
    <dxf>
      <font>
        <strike val="0"/>
        <outline val="0"/>
        <shadow val="0"/>
        <u val="none"/>
        <vertAlign val="baseline"/>
        <sz val="11"/>
        <name val="Calibri"/>
        <scheme val="minor"/>
      </font>
      <alignment horizontal="general" vertical="center" textRotation="0" wrapText="1" indent="0" justifyLastLine="0" shrinkToFit="0" readingOrder="0"/>
      <protection locked="0" hidden="0"/>
    </dxf>
    <dxf>
      <font>
        <strike val="0"/>
        <outline val="0"/>
        <shadow val="0"/>
        <u val="none"/>
        <vertAlign val="baseline"/>
        <sz val="11"/>
        <name val="Calibri"/>
        <scheme val="minor"/>
      </font>
      <alignment horizontal="general" vertical="center" textRotation="0" wrapText="1" indent="0" justifyLastLine="0" shrinkToFit="0" readingOrder="0"/>
      <protection locked="0" hidden="0"/>
    </dxf>
    <dxf>
      <font>
        <strike val="0"/>
        <outline val="0"/>
        <shadow val="0"/>
        <u val="none"/>
        <vertAlign val="baseline"/>
        <sz val="11"/>
        <name val="Calibri"/>
        <scheme val="minor"/>
      </font>
      <alignment horizontal="general" vertical="center" textRotation="0" wrapText="1" indent="0" justifyLastLine="0" shrinkToFit="0" readingOrder="0"/>
      <protection locked="0" hidden="0"/>
    </dxf>
    <dxf>
      <font>
        <strike val="0"/>
        <outline val="0"/>
        <shadow val="0"/>
        <u val="none"/>
        <vertAlign val="baseline"/>
        <sz val="11"/>
        <name val="Calibri"/>
        <scheme val="minor"/>
      </font>
      <alignment horizontal="general" vertical="center" textRotation="0" wrapText="1" indent="0" justifyLastLine="0" shrinkToFit="0" readingOrder="0"/>
      <protection locked="0" hidden="0"/>
    </dxf>
    <dxf>
      <border outline="0">
        <top style="medium">
          <color indexed="64"/>
        </top>
      </border>
    </dxf>
    <dxf>
      <font>
        <strike val="0"/>
        <outline val="0"/>
        <shadow val="0"/>
        <u val="none"/>
        <vertAlign val="baseline"/>
        <sz val="12"/>
        <name val="Arial"/>
        <scheme val="none"/>
      </font>
      <alignment horizontal="general" vertical="center" textRotation="0" wrapText="1" indent="0" justifyLastLine="0" shrinkToFit="0" readingOrder="0"/>
      <protection locked="0" hidden="0"/>
    </dxf>
    <dxf>
      <border>
        <bottom style="medium">
          <color indexed="64"/>
        </bottom>
      </border>
    </dxf>
    <dxf>
      <font>
        <b/>
        <strike val="0"/>
        <outline val="0"/>
        <shadow val="0"/>
        <u val="none"/>
        <vertAlign val="baseline"/>
        <sz val="12"/>
        <color theme="1"/>
        <name val="Arial"/>
        <scheme val="none"/>
      </font>
      <alignment horizontal="center" vertical="center" textRotation="0" wrapText="1" indent="0" justifyLastLine="0" shrinkToFit="0" readingOrder="0"/>
    </dxf>
    <dxf>
      <font>
        <strike val="0"/>
        <outline val="0"/>
        <shadow val="0"/>
        <u val="none"/>
        <vertAlign val="baseline"/>
        <sz val="12"/>
        <name val="Arial"/>
        <scheme val="none"/>
      </font>
      <alignment horizontal="general" vertical="center" textRotation="0" wrapText="0" indent="0" justifyLastLine="0" shrinkToFit="0" readingOrder="0"/>
      <protection locked="0" hidden="0"/>
    </dxf>
    <dxf>
      <font>
        <strike val="0"/>
        <outline val="0"/>
        <shadow val="0"/>
        <u val="none"/>
        <vertAlign val="baseline"/>
        <sz val="11"/>
        <name val="Calibri"/>
        <scheme val="minor"/>
      </font>
      <fill>
        <patternFill patternType="none">
          <fgColor indexed="64"/>
          <bgColor auto="1"/>
        </patternFill>
      </fill>
      <alignment horizontal="general" vertical="center" textRotation="0" wrapText="0" indent="0" justifyLastLine="0" shrinkToFit="0" readingOrder="0"/>
      <protection locked="0" hidden="0"/>
    </dxf>
    <dxf>
      <font>
        <strike val="0"/>
        <outline val="0"/>
        <shadow val="0"/>
        <u val="none"/>
        <vertAlign val="baseline"/>
        <sz val="11"/>
        <name val="Calibri"/>
        <scheme val="minor"/>
      </font>
      <fill>
        <patternFill patternType="none">
          <fgColor indexed="64"/>
          <bgColor auto="1"/>
        </patternFill>
      </fill>
      <alignment horizontal="general" vertical="center" textRotation="0" wrapText="0" indent="0" justifyLastLine="0" shrinkToFit="0" readingOrder="0"/>
      <protection locked="0" hidden="0"/>
    </dxf>
    <dxf>
      <font>
        <strike val="0"/>
        <outline val="0"/>
        <shadow val="0"/>
        <u val="none"/>
        <vertAlign val="baseline"/>
        <sz val="11"/>
        <name val="Calibri"/>
        <scheme val="minor"/>
      </font>
      <alignment horizontal="general" vertical="center" textRotation="0" wrapText="0" indent="0" justifyLastLine="0" shrinkToFit="0" readingOrder="0"/>
      <protection locked="0" hidden="0"/>
    </dxf>
    <dxf>
      <font>
        <strike val="0"/>
        <outline val="0"/>
        <shadow val="0"/>
        <u val="none"/>
        <vertAlign val="baseline"/>
        <sz val="11"/>
        <name val="Calibri"/>
        <scheme val="minor"/>
      </font>
      <numFmt numFmtId="34" formatCode="_-&quot;$&quot;* #,##0.00_-;\-&quot;$&quot;* #,##0.00_-;_-&quot;$&quot;* &quot;-&quot;??_-;_-@_-"/>
      <fill>
        <patternFill patternType="none">
          <fgColor indexed="64"/>
          <bgColor auto="1"/>
        </patternFill>
      </fill>
      <alignment horizontal="general" vertical="center" textRotation="0" wrapText="0" indent="0" justifyLastLine="0" shrinkToFit="0" readingOrder="0"/>
      <protection locked="0" hidden="0"/>
    </dxf>
    <dxf>
      <font>
        <strike val="0"/>
        <outline val="0"/>
        <shadow val="0"/>
        <u val="none"/>
        <vertAlign val="baseline"/>
        <sz val="11"/>
        <name val="Calibri"/>
        <scheme val="minor"/>
      </font>
      <fill>
        <patternFill patternType="none">
          <fgColor indexed="64"/>
          <bgColor auto="1"/>
        </patternFill>
      </fill>
      <alignment horizontal="general" vertical="center" textRotation="0" wrapText="0" indent="0" justifyLastLine="0" shrinkToFit="0" readingOrder="0"/>
      <protection locked="0" hidden="0"/>
    </dxf>
    <dxf>
      <font>
        <strike val="0"/>
        <outline val="0"/>
        <shadow val="0"/>
        <u val="none"/>
        <vertAlign val="baseline"/>
        <sz val="11"/>
        <name val="Calibri"/>
        <scheme val="minor"/>
      </font>
      <alignment horizontal="general" vertical="center" textRotation="0" wrapText="0" indent="0" justifyLastLine="0" shrinkToFit="0" readingOrder="0"/>
      <protection locked="0" hidden="0"/>
    </dxf>
    <dxf>
      <font>
        <strike val="0"/>
        <outline val="0"/>
        <shadow val="0"/>
        <u val="none"/>
        <vertAlign val="baseline"/>
        <sz val="11"/>
        <name val="Calibri"/>
        <scheme val="minor"/>
      </font>
      <numFmt numFmtId="19" formatCode="dd/mm/yyyy"/>
      <alignment horizontal="center" vertical="center" textRotation="0" wrapText="0" indent="0" justifyLastLine="0" shrinkToFit="0" readingOrder="0"/>
      <protection locked="0" hidden="0"/>
    </dxf>
    <dxf>
      <font>
        <strike val="0"/>
        <outline val="0"/>
        <shadow val="0"/>
        <u val="none"/>
        <vertAlign val="baseline"/>
        <sz val="11"/>
        <name val="Calibri"/>
        <scheme val="minor"/>
      </font>
      <numFmt numFmtId="19" formatCode="dd/mm/yyyy"/>
      <alignment horizontal="center" vertical="center" textRotation="0" wrapText="0" indent="0" justifyLastLine="0" shrinkToFit="0" readingOrder="0"/>
      <protection locked="0" hidden="0"/>
    </dxf>
    <dxf>
      <font>
        <strike val="0"/>
        <outline val="0"/>
        <shadow val="0"/>
        <u val="none"/>
        <vertAlign val="baseline"/>
        <sz val="11"/>
        <name val="Calibri"/>
        <scheme val="minor"/>
      </font>
      <numFmt numFmtId="0" formatCode="General"/>
      <alignment horizontal="general" vertical="center" textRotation="0" wrapText="0" indent="0" justifyLastLine="0" shrinkToFit="0" readingOrder="0"/>
      <protection locked="0" hidden="0"/>
    </dxf>
    <dxf>
      <font>
        <b val="0"/>
        <i val="0"/>
        <strike val="0"/>
        <condense val="0"/>
        <extend val="0"/>
        <outline val="0"/>
        <shadow val="0"/>
        <u val="none"/>
        <vertAlign val="baseline"/>
        <sz val="11"/>
        <color theme="1"/>
        <name val="Calibri"/>
        <scheme val="minor"/>
      </font>
      <numFmt numFmtId="167" formatCode="&quot;$&quot;#,##0.00"/>
      <fill>
        <patternFill patternType="none">
          <fgColor indexed="64"/>
          <bgColor auto="1"/>
        </patternFill>
      </fill>
      <alignment horizontal="center" vertical="center" textRotation="0" wrapText="1" indent="0" justifyLastLine="0" shrinkToFit="0" readingOrder="0"/>
      <protection locked="0" hidden="0"/>
    </dxf>
    <dxf>
      <font>
        <strike val="0"/>
        <outline val="0"/>
        <shadow val="0"/>
        <u val="none"/>
        <vertAlign val="baseline"/>
        <sz val="11"/>
        <name val="Calibri"/>
        <scheme val="minor"/>
      </font>
      <numFmt numFmtId="167" formatCode="&quot;$&quot;#,##0.00"/>
      <alignment horizontal="center" vertical="center" textRotation="0" wrapText="1" indent="0" justifyLastLine="0" shrinkToFit="0" readingOrder="0"/>
      <protection locked="0" hidden="0"/>
    </dxf>
    <dxf>
      <font>
        <strike val="0"/>
        <outline val="0"/>
        <shadow val="0"/>
        <u val="none"/>
        <vertAlign val="baseline"/>
        <sz val="11"/>
        <name val="Calibri"/>
        <scheme val="minor"/>
      </font>
      <alignment horizontal="general" vertical="center" textRotation="0" wrapText="0" indent="0" justifyLastLine="0" shrinkToFit="0" readingOrder="0"/>
      <protection locked="0" hidden="0"/>
    </dxf>
    <dxf>
      <font>
        <strike val="0"/>
        <outline val="0"/>
        <shadow val="0"/>
        <u val="none"/>
        <vertAlign val="baseline"/>
        <sz val="11"/>
        <name val="Calibri"/>
        <scheme val="minor"/>
      </font>
      <alignment horizontal="general" vertical="center" textRotation="0" wrapText="1" indent="0" justifyLastLine="0" shrinkToFit="0" readingOrder="0"/>
      <protection locked="0" hidden="0"/>
    </dxf>
    <dxf>
      <font>
        <strike val="0"/>
        <outline val="0"/>
        <shadow val="0"/>
        <u val="none"/>
        <vertAlign val="baseline"/>
        <sz val="11"/>
        <name val="Calibri"/>
        <scheme val="minor"/>
      </font>
      <alignment horizontal="general" vertical="center" textRotation="0" wrapText="1" indent="0" justifyLastLine="0" shrinkToFit="0" readingOrder="0"/>
      <protection locked="0" hidden="0"/>
    </dxf>
    <dxf>
      <font>
        <strike val="0"/>
        <outline val="0"/>
        <shadow val="0"/>
        <u val="none"/>
        <vertAlign val="baseline"/>
        <sz val="11"/>
        <name val="Calibri"/>
        <scheme val="minor"/>
      </font>
      <alignment horizontal="general" vertical="center" textRotation="0" wrapText="1" indent="0" justifyLastLine="0" shrinkToFit="0" readingOrder="0"/>
      <protection locked="0" hidden="0"/>
    </dxf>
    <dxf>
      <font>
        <strike val="0"/>
        <outline val="0"/>
        <shadow val="0"/>
        <u val="none"/>
        <vertAlign val="baseline"/>
        <sz val="11"/>
        <name val="Calibri"/>
        <scheme val="minor"/>
      </font>
      <alignment horizontal="general" vertical="center" textRotation="0" wrapText="0" indent="0" justifyLastLine="0" shrinkToFit="0" readingOrder="0"/>
      <protection locked="0" hidden="0"/>
    </dxf>
    <dxf>
      <font>
        <strike val="0"/>
        <outline val="0"/>
        <shadow val="0"/>
        <u val="none"/>
        <vertAlign val="baseline"/>
        <sz val="11"/>
        <name val="Calibri"/>
        <scheme val="minor"/>
      </font>
      <alignment horizontal="general" vertical="center" textRotation="0" wrapText="0" indent="0" justifyLastLine="0" shrinkToFit="0" readingOrder="0"/>
      <protection locked="0" hidden="0"/>
    </dxf>
    <dxf>
      <border outline="0">
        <top style="medium">
          <color indexed="64"/>
        </top>
      </border>
    </dxf>
    <dxf>
      <font>
        <strike val="0"/>
        <outline val="0"/>
        <shadow val="0"/>
        <u val="none"/>
        <vertAlign val="baseline"/>
        <sz val="12"/>
        <name val="Arial"/>
        <scheme val="none"/>
      </font>
      <alignment horizontal="general" vertical="center" textRotation="0" wrapText="0" indent="0" justifyLastLine="0" shrinkToFit="0" readingOrder="0"/>
      <protection locked="0" hidden="0"/>
    </dxf>
    <dxf>
      <border>
        <bottom style="medium">
          <color indexed="64"/>
        </bottom>
      </border>
    </dxf>
    <dxf>
      <font>
        <b/>
        <strike val="0"/>
        <outline val="0"/>
        <shadow val="0"/>
        <u val="none"/>
        <vertAlign val="baseline"/>
        <sz val="12"/>
        <color theme="1"/>
        <name val="Arial"/>
        <scheme val="none"/>
      </font>
      <alignment horizontal="center" vertical="center" textRotation="0" wrapText="1" indent="0" justifyLastLine="0" shrinkToFit="0" readingOrder="0"/>
    </dxf>
    <dxf>
      <font>
        <strike val="0"/>
        <outline val="0"/>
        <shadow val="0"/>
        <u val="none"/>
        <vertAlign val="baseline"/>
        <sz val="12"/>
        <name val="Arial"/>
        <scheme val="none"/>
      </font>
      <alignment horizontal="general" vertical="center" textRotation="0" wrapText="0" indent="0" justifyLastLine="0" shrinkToFit="0" readingOrder="0"/>
      <protection locked="0" hidden="0"/>
    </dxf>
    <dxf>
      <font>
        <strike val="0"/>
        <outline val="0"/>
        <shadow val="0"/>
        <u val="none"/>
        <vertAlign val="baseline"/>
        <sz val="12"/>
        <name val="Calibri"/>
        <scheme val="minor"/>
      </font>
      <numFmt numFmtId="1" formatCode="0"/>
      <fill>
        <patternFill patternType="none">
          <fgColor indexed="64"/>
          <bgColor auto="1"/>
        </patternFill>
      </fill>
      <alignment horizontal="general" vertical="center" textRotation="0" wrapText="0" indent="0" justifyLastLine="0" shrinkToFit="0" readingOrder="0"/>
      <protection locked="0" hidden="0"/>
    </dxf>
    <dxf>
      <font>
        <strike val="0"/>
        <outline val="0"/>
        <shadow val="0"/>
        <u val="none"/>
        <vertAlign val="baseline"/>
        <sz val="12"/>
        <color rgb="FF000000"/>
        <name val="Calibri"/>
        <scheme val="minor"/>
      </font>
      <fill>
        <patternFill patternType="none">
          <fgColor indexed="64"/>
          <bgColor auto="1"/>
        </patternFill>
      </fill>
      <alignment horizontal="center" vertical="center" textRotation="0" wrapText="0" indent="0" justifyLastLine="0" shrinkToFit="0" readingOrder="0"/>
      <protection locked="0" hidden="0"/>
    </dxf>
    <dxf>
      <font>
        <strike val="0"/>
        <outline val="0"/>
        <shadow val="0"/>
        <u val="none"/>
        <vertAlign val="baseline"/>
        <sz val="12"/>
        <name val="Calibri"/>
        <scheme val="minor"/>
      </font>
      <alignment horizontal="center" vertical="center" textRotation="0" wrapText="1" indent="0" justifyLastLine="0" shrinkToFit="0" readingOrder="0"/>
      <protection locked="0" hidden="0"/>
    </dxf>
    <dxf>
      <font>
        <strike val="0"/>
        <outline val="0"/>
        <shadow val="0"/>
        <u val="none"/>
        <vertAlign val="baseline"/>
        <sz val="12"/>
        <name val="Calibri"/>
        <scheme val="minor"/>
      </font>
      <numFmt numFmtId="34" formatCode="_-&quot;$&quot;* #,##0.00_-;\-&quot;$&quot;* #,##0.00_-;_-&quot;$&quot;* &quot;-&quot;??_-;_-@_-"/>
      <fill>
        <patternFill patternType="none">
          <fgColor indexed="64"/>
          <bgColor auto="1"/>
        </patternFill>
      </fill>
      <alignment horizontal="center" vertical="center" textRotation="0" wrapText="0" indent="0" justifyLastLine="0" shrinkToFit="0" readingOrder="0"/>
      <protection locked="0" hidden="0"/>
    </dxf>
    <dxf>
      <font>
        <strike val="0"/>
        <outline val="0"/>
        <shadow val="0"/>
        <u val="none"/>
        <vertAlign val="baseline"/>
        <sz val="12"/>
        <name val="Calibri"/>
        <scheme val="minor"/>
      </font>
      <fill>
        <patternFill patternType="none">
          <fgColor indexed="64"/>
          <bgColor auto="1"/>
        </patternFill>
      </fill>
      <alignment horizontal="general" vertical="center" textRotation="0" wrapText="0" indent="0" justifyLastLine="0" shrinkToFit="0" readingOrder="0"/>
      <protection locked="0" hidden="0"/>
    </dxf>
    <dxf>
      <font>
        <strike val="0"/>
        <outline val="0"/>
        <shadow val="0"/>
        <u val="none"/>
        <vertAlign val="baseline"/>
        <sz val="12"/>
        <name val="Calibri"/>
        <scheme val="minor"/>
      </font>
      <alignment horizontal="general" vertical="center" textRotation="0" wrapText="0" indent="0" justifyLastLine="0" shrinkToFit="0" readingOrder="0"/>
      <protection locked="0" hidden="0"/>
    </dxf>
    <dxf>
      <font>
        <strike val="0"/>
        <outline val="0"/>
        <shadow val="0"/>
        <u val="none"/>
        <vertAlign val="baseline"/>
        <sz val="12"/>
        <name val="Calibri"/>
        <scheme val="minor"/>
      </font>
      <numFmt numFmtId="19" formatCode="dd/mm/yyyy"/>
      <alignment horizontal="center" vertical="center" textRotation="0" wrapText="0" indent="0" justifyLastLine="0" shrinkToFit="0" readingOrder="0"/>
      <protection locked="0" hidden="0"/>
    </dxf>
    <dxf>
      <font>
        <strike val="0"/>
        <outline val="0"/>
        <shadow val="0"/>
        <u val="none"/>
        <vertAlign val="baseline"/>
        <sz val="12"/>
        <name val="Calibri"/>
        <scheme val="minor"/>
      </font>
      <numFmt numFmtId="19" formatCode="dd/mm/yyyy"/>
      <alignment horizontal="center" vertical="center" textRotation="0" wrapText="0" indent="0" justifyLastLine="0" shrinkToFit="0" readingOrder="0"/>
      <protection locked="0" hidden="0"/>
    </dxf>
    <dxf>
      <font>
        <strike val="0"/>
        <outline val="0"/>
        <shadow val="0"/>
        <u val="none"/>
        <vertAlign val="baseline"/>
        <sz val="12"/>
        <name val="Calibri"/>
        <scheme val="minor"/>
      </font>
      <alignment horizontal="general" vertical="center" textRotation="0" wrapText="0" indent="0" justifyLastLine="0" shrinkToFit="0" readingOrder="0"/>
      <protection locked="0" hidden="0"/>
    </dxf>
    <dxf>
      <font>
        <b val="0"/>
        <i val="0"/>
        <strike val="0"/>
        <condense val="0"/>
        <extend val="0"/>
        <outline val="0"/>
        <shadow val="0"/>
        <u val="none"/>
        <vertAlign val="baseline"/>
        <sz val="12"/>
        <color theme="1"/>
        <name val="Calibri"/>
        <scheme val="minor"/>
      </font>
      <numFmt numFmtId="167" formatCode="&quot;$&quot;#,##0.00"/>
      <fill>
        <patternFill patternType="none">
          <fgColor indexed="64"/>
          <bgColor auto="1"/>
        </patternFill>
      </fill>
      <alignment horizontal="center" vertical="center" textRotation="0" wrapText="1" indent="0" justifyLastLine="0" shrinkToFit="0" readingOrder="0"/>
      <protection locked="0" hidden="0"/>
    </dxf>
    <dxf>
      <font>
        <strike val="0"/>
        <outline val="0"/>
        <shadow val="0"/>
        <u val="none"/>
        <vertAlign val="baseline"/>
        <sz val="12"/>
        <color theme="1"/>
        <name val="Calibri"/>
        <scheme val="minor"/>
      </font>
      <alignment horizontal="general" vertical="center" textRotation="0" wrapText="0" indent="0" justifyLastLine="0" shrinkToFit="0" readingOrder="0"/>
      <protection locked="0" hidden="0"/>
    </dxf>
    <dxf>
      <font>
        <strike val="0"/>
        <outline val="0"/>
        <shadow val="0"/>
        <u val="none"/>
        <vertAlign val="baseline"/>
        <sz val="12"/>
        <name val="Calibri"/>
        <scheme val="minor"/>
      </font>
      <alignment horizontal="center" vertical="center" textRotation="0" wrapText="0" indent="0" justifyLastLine="0" shrinkToFit="0" readingOrder="0"/>
      <protection locked="0" hidden="0"/>
    </dxf>
    <dxf>
      <font>
        <strike val="0"/>
        <outline val="0"/>
        <shadow val="0"/>
        <u val="none"/>
        <vertAlign val="baseline"/>
        <sz val="12"/>
        <name val="Calibri"/>
        <scheme val="minor"/>
      </font>
      <alignment horizontal="center" vertical="center" textRotation="0" wrapText="1" indent="0" justifyLastLine="0" shrinkToFit="0" readingOrder="0"/>
      <protection locked="0" hidden="0"/>
    </dxf>
    <dxf>
      <font>
        <strike val="0"/>
        <outline val="0"/>
        <shadow val="0"/>
        <u val="none"/>
        <vertAlign val="baseline"/>
        <sz val="12"/>
        <name val="Calibri"/>
        <scheme val="minor"/>
      </font>
      <alignment horizontal="center" vertical="center" textRotation="0" wrapText="1" indent="0" justifyLastLine="0" shrinkToFit="0" readingOrder="0"/>
      <protection locked="0" hidden="0"/>
    </dxf>
    <dxf>
      <font>
        <strike val="0"/>
        <outline val="0"/>
        <shadow val="0"/>
        <u val="none"/>
        <vertAlign val="baseline"/>
        <sz val="12"/>
        <name val="Calibri"/>
        <scheme val="minor"/>
      </font>
      <alignment horizontal="center" vertical="center" textRotation="0" wrapText="1" indent="0" justifyLastLine="0" shrinkToFit="0" readingOrder="0"/>
      <protection locked="0" hidden="0"/>
    </dxf>
    <dxf>
      <font>
        <strike val="0"/>
        <outline val="0"/>
        <shadow val="0"/>
        <u val="none"/>
        <vertAlign val="baseline"/>
        <sz val="12"/>
        <name val="Calibri"/>
        <scheme val="minor"/>
      </font>
      <alignment horizontal="center" vertical="center" textRotation="0" wrapText="0" indent="0" justifyLastLine="0" shrinkToFit="0" readingOrder="0"/>
      <protection locked="0" hidden="0"/>
    </dxf>
    <dxf>
      <font>
        <strike val="0"/>
        <outline val="0"/>
        <shadow val="0"/>
        <u val="none"/>
        <vertAlign val="baseline"/>
        <sz val="12"/>
        <name val="Calibri"/>
        <scheme val="minor"/>
      </font>
      <alignment horizontal="center" vertical="center" textRotation="0" wrapText="0" indent="0" justifyLastLine="0" shrinkToFit="0" readingOrder="0"/>
      <protection locked="0" hidden="0"/>
    </dxf>
    <dxf>
      <border outline="0">
        <top style="medium">
          <color indexed="64"/>
        </top>
      </border>
    </dxf>
    <dxf>
      <font>
        <strike val="0"/>
        <outline val="0"/>
        <shadow val="0"/>
        <u val="none"/>
        <vertAlign val="baseline"/>
        <sz val="12"/>
        <name val="Arial"/>
        <scheme val="none"/>
      </font>
      <alignment horizontal="general" vertical="center" textRotation="0" wrapText="0" indent="0" justifyLastLine="0" shrinkToFit="0" readingOrder="0"/>
      <protection locked="0" hidden="0"/>
    </dxf>
    <dxf>
      <border>
        <bottom style="medium">
          <color indexed="64"/>
        </bottom>
      </border>
    </dxf>
    <dxf>
      <font>
        <b/>
        <strike val="0"/>
        <outline val="0"/>
        <shadow val="0"/>
        <u val="none"/>
        <vertAlign val="baseline"/>
        <sz val="12"/>
        <color theme="1"/>
        <name val="Arial"/>
        <scheme val="none"/>
      </font>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font>
        <color rgb="FF9C0006"/>
      </font>
      <fill>
        <patternFill>
          <bgColor rgb="FFFFC7CE"/>
        </patternFill>
      </fill>
    </dxf>
    <dxf>
      <font>
        <color rgb="FF9C0006"/>
      </font>
      <fill>
        <patternFill>
          <bgColor rgb="FFFFC7CE"/>
        </patternFill>
      </fill>
    </dxf>
    <dxf>
      <fill>
        <patternFill>
          <bgColor rgb="FF00FFFF"/>
        </patternFill>
      </fill>
    </dxf>
    <dxf>
      <fill>
        <patternFill>
          <bgColor rgb="FF00FFFF"/>
        </patternFill>
      </fill>
    </dxf>
    <dxf>
      <fill>
        <patternFill>
          <bgColor rgb="FFAEC6D0"/>
        </patternFill>
      </fill>
      <border>
        <top/>
        <bottom/>
      </border>
    </dxf>
    <dxf>
      <font>
        <b val="0"/>
        <i val="0"/>
        <color theme="0"/>
      </font>
      <fill>
        <patternFill>
          <bgColor rgb="FF79858B"/>
        </patternFill>
      </fill>
      <border>
        <top style="medium">
          <color auto="1"/>
        </top>
        <bottom style="medium">
          <color auto="1"/>
        </bottom>
      </border>
    </dxf>
    <dxf>
      <border>
        <left style="thin">
          <color auto="1"/>
        </left>
        <right style="thin">
          <color auto="1"/>
        </right>
        <top style="medium">
          <color auto="1"/>
        </top>
        <bottom style="medium">
          <color auto="1"/>
        </bottom>
        <vertical style="thin">
          <color auto="1"/>
        </vertical>
        <horizontal style="thin">
          <color auto="1"/>
        </horizontal>
      </border>
    </dxf>
  </dxfs>
  <tableStyles count="1" defaultTableStyle="Estilo de tabla 1" defaultPivotStyle="PivotStyleLight16">
    <tableStyle name="Estilo de tabla 1" pivot="0" count="3">
      <tableStyleElement type="wholeTable" dxfId="72"/>
      <tableStyleElement type="headerRow" dxfId="71"/>
      <tableStyleElement type="firstRowStripe" dxfId="70"/>
    </tableStyle>
  </tableStyles>
  <colors>
    <mruColors>
      <color rgb="FF79858B"/>
      <color rgb="FFAEC6D0"/>
      <color rgb="FF382FE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14</xdr:col>
      <xdr:colOff>533707</xdr:colOff>
      <xdr:row>0</xdr:row>
      <xdr:rowOff>71436</xdr:rowOff>
    </xdr:from>
    <xdr:to>
      <xdr:col>14</xdr:col>
      <xdr:colOff>533707</xdr:colOff>
      <xdr:row>8</xdr:row>
      <xdr:rowOff>158369</xdr:rowOff>
    </xdr:to>
    <xdr:pic>
      <xdr:nvPicPr>
        <xdr:cNvPr id="2" name="Imagen 1" descr="Tlajomulco">
          <a:extLst>
            <a:ext uri="{FF2B5EF4-FFF2-40B4-BE49-F238E27FC236}">
              <a16:creationId xmlns:a16="http://schemas.microsoft.com/office/drawing/2014/main" id="{9F892459-5A4D-457F-81CE-F1A93AFA5B0E}"/>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4806" b="15838"/>
        <a:stretch/>
      </xdr:blipFill>
      <xdr:spPr bwMode="auto">
        <a:xfrm>
          <a:off x="23060332" y="71436"/>
          <a:ext cx="7054351" cy="161093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767196</xdr:colOff>
      <xdr:row>159</xdr:row>
      <xdr:rowOff>32904</xdr:rowOff>
    </xdr:from>
    <xdr:to>
      <xdr:col>14</xdr:col>
      <xdr:colOff>767196</xdr:colOff>
      <xdr:row>167</xdr:row>
      <xdr:rowOff>91849</xdr:rowOff>
    </xdr:to>
    <xdr:pic>
      <xdr:nvPicPr>
        <xdr:cNvPr id="3" name="Imagen 2">
          <a:extLst>
            <a:ext uri="{FF2B5EF4-FFF2-40B4-BE49-F238E27FC236}">
              <a16:creationId xmlns:a16="http://schemas.microsoft.com/office/drawing/2014/main" id="{9C32025E-AB7E-4BB1-BC09-1CB8388070B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293821" y="41761929"/>
          <a:ext cx="5082211" cy="1582947"/>
        </a:xfrm>
        <a:prstGeom prst="rect">
          <a:avLst/>
        </a:prstGeom>
      </xdr:spPr>
    </xdr:pic>
    <xdr:clientData/>
  </xdr:twoCellAnchor>
</xdr:wsDr>
</file>

<file path=xl/tables/table1.xml><?xml version="1.0" encoding="utf-8"?>
<table xmlns="http://schemas.openxmlformats.org/spreadsheetml/2006/main" id="4" name="Tabla15" displayName="Tabla15" ref="B9:S96" totalsRowShown="0" headerRowDxfId="65" dataDxfId="63" headerRowBorderDxfId="64" tableBorderDxfId="62">
  <autoFilter ref="B9:S96"/>
  <tableColumns count="18">
    <tableColumn id="1" name="RECURSO" dataDxfId="61"/>
    <tableColumn id="2" name="MODALIDAD" dataDxfId="60"/>
    <tableColumn id="3" name="OBRA" dataDxfId="59"/>
    <tableColumn id="4" name="LOCALIDAD" dataDxfId="58"/>
    <tableColumn id="5" name="CONTRATISTA" dataDxfId="57"/>
    <tableColumn id="6" name="CONTRATO" dataDxfId="56"/>
    <tableColumn id="7" name="IMPORTE CONTRATO_x000a_(INCLUYE IVA)" dataDxfId="55" dataCellStyle="Moneda"/>
    <tableColumn id="18" name="MONTO FINAL DE LA OBRA" dataDxfId="54" dataCellStyle="Moneda"/>
    <tableColumn id="8" name="DIAS NATURALES" dataDxfId="53"/>
    <tableColumn id="9" name="INICIO" dataDxfId="52"/>
    <tableColumn id="10" name="TERMINO" dataDxfId="51"/>
    <tableColumn id="17" name="R.F.C." dataDxfId="50"/>
    <tableColumn id="11" name="MEDIDAS" dataDxfId="49"/>
    <tableColumn id="12" name="COSTO M²" dataDxfId="48" dataCellStyle="Moneda"/>
    <tableColumn id="13" name="REPRESENTANTE LEGAL" dataDxfId="47"/>
    <tableColumn id="14" name="SUPERVISOR" dataDxfId="46"/>
    <tableColumn id="15" name="HABITANTES BENEFICIADOS" dataDxfId="45"/>
    <tableColumn id="16" name="INSTRUMENTOS DE PLANEACIÓN DEL DESARROLLO 2021-2024" dataDxfId="44"/>
  </tableColumns>
  <tableStyleInfo name="Estilo de tabla 1" showFirstColumn="0" showLastColumn="0" showRowStripes="1" showColumnStripes="0"/>
</table>
</file>

<file path=xl/tables/table2.xml><?xml version="1.0" encoding="utf-8"?>
<table xmlns="http://schemas.openxmlformats.org/spreadsheetml/2006/main" id="5" name="Tabla136" displayName="Tabla136" ref="B106:S155" totalsRowShown="0" headerRowDxfId="43" dataDxfId="41" headerRowBorderDxfId="42" tableBorderDxfId="40">
  <tableColumns count="18">
    <tableColumn id="1" name="RECURSO" dataDxfId="39"/>
    <tableColumn id="2" name="MODALIDAD" dataDxfId="38"/>
    <tableColumn id="3" name="OBRA" dataDxfId="37"/>
    <tableColumn id="4" name="LOCALIDAD" dataDxfId="36"/>
    <tableColumn id="5" name="CONTRATISTA" dataDxfId="35"/>
    <tableColumn id="6" name="CONTRATO" dataDxfId="34"/>
    <tableColumn id="7" name="IMPORTE CONTRATO_x000a_(INCLUYE IVA)" dataDxfId="33"/>
    <tableColumn id="18" name="MONTO FINAL DE LA OBRA" dataDxfId="32"/>
    <tableColumn id="8" name="DIAS NATURALES" dataDxfId="31"/>
    <tableColumn id="9" name="INICIO" dataDxfId="30"/>
    <tableColumn id="10" name="TERMINO" dataDxfId="29"/>
    <tableColumn id="17" name="R.F.C." dataDxfId="28"/>
    <tableColumn id="11" name="MEDIDAS" dataDxfId="27"/>
    <tableColumn id="12" name="COSTO M²" dataDxfId="26" dataCellStyle="Moneda"/>
    <tableColumn id="13" name="REPRESENTANTE LEGAL" dataDxfId="25"/>
    <tableColumn id="14" name="SUPERVISOR" dataDxfId="24"/>
    <tableColumn id="15" name="HABITANTES BENEFICIADOS" dataDxfId="23"/>
    <tableColumn id="16" name="INSTRUMENTOS DE PLANEACIÓN DEL DESARROLLO 2021-2024" dataDxfId="22"/>
  </tableColumns>
  <tableStyleInfo name="Estilo de tabla 1" showFirstColumn="0" showLastColumn="0" showRowStripes="1" showColumnStripes="0"/>
</table>
</file>

<file path=xl/tables/table3.xml><?xml version="1.0" encoding="utf-8"?>
<table xmlns="http://schemas.openxmlformats.org/spreadsheetml/2006/main" id="6" name="Tabla147" displayName="Tabla147" ref="B167:S204" totalsRowShown="0" headerRowDxfId="21" dataDxfId="19" headerRowBorderDxfId="20" tableBorderDxfId="18">
  <tableColumns count="18">
    <tableColumn id="1" name="RECURSO" dataDxfId="17"/>
    <tableColumn id="2" name="MODALIDAD" dataDxfId="16"/>
    <tableColumn id="3" name="OBRA" dataDxfId="15"/>
    <tableColumn id="4" name="LOCALIDAD" dataDxfId="14"/>
    <tableColumn id="5" name="CONTRATISTA" dataDxfId="13"/>
    <tableColumn id="6" name="CONTRATO" dataDxfId="12"/>
    <tableColumn id="7" name="IMPORTE CONTRATO_x000a_(INCLUYE IVA)" dataDxfId="11" dataCellStyle="Moneda"/>
    <tableColumn id="18" name="MONTO FINAL DE LA OBRA" dataDxfId="10" dataCellStyle="Moneda"/>
    <tableColumn id="8" name="DIAS NATURALES" dataDxfId="9"/>
    <tableColumn id="9" name="INICIO" dataDxfId="8"/>
    <tableColumn id="10" name="TERMINO" dataDxfId="7"/>
    <tableColumn id="17" name="R.F.C." dataDxfId="6"/>
    <tableColumn id="11" name="MEDIDAS" dataDxfId="5"/>
    <tableColumn id="12" name="COSTO M²" dataDxfId="4" dataCellStyle="Moneda"/>
    <tableColumn id="13" name="REPRESENTANTE LEGAL" dataDxfId="3"/>
    <tableColumn id="14" name="SUPERVISOR" dataDxfId="2"/>
    <tableColumn id="15" name="HABITANTES BENEFICIADOS" dataDxfId="1"/>
    <tableColumn id="16" name="INSTRUMENTOS DE PLANEACIÓN DEL DESARROLLO 2018-2021" dataDxfId="0"/>
  </tableColumns>
  <tableStyleInfo name="Estilo de tabla 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table" Target="../tables/table3.xml"/><Relationship Id="rId4"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C204"/>
  <sheetViews>
    <sheetView tabSelected="1" view="pageBreakPreview" topLeftCell="A111" zoomScale="40" zoomScaleNormal="40" zoomScaleSheetLayoutView="40" workbookViewId="0">
      <selection activeCell="G123" sqref="G123"/>
    </sheetView>
  </sheetViews>
  <sheetFormatPr baseColWidth="10" defaultColWidth="0" defaultRowHeight="29.25" customHeight="1" x14ac:dyDescent="0.25"/>
  <cols>
    <col min="1" max="1" width="1" style="27" customWidth="1"/>
    <col min="2" max="2" width="22.42578125" style="76" bestFit="1" customWidth="1"/>
    <col min="3" max="3" width="29.140625" style="77" customWidth="1"/>
    <col min="4" max="4" width="55.42578125" style="78" customWidth="1"/>
    <col min="5" max="5" width="21" style="78" customWidth="1"/>
    <col min="6" max="6" width="31.85546875" style="79" customWidth="1"/>
    <col min="7" max="7" width="42.7109375" style="76" customWidth="1"/>
    <col min="8" max="8" width="25.85546875" style="80" customWidth="1"/>
    <col min="9" max="9" width="25.85546875" style="81" customWidth="1"/>
    <col min="10" max="10" width="15.7109375" style="76" customWidth="1"/>
    <col min="11" max="11" width="15" style="82" customWidth="1"/>
    <col min="12" max="12" width="15" style="83" customWidth="1"/>
    <col min="13" max="13" width="21.5703125" style="76" customWidth="1"/>
    <col min="14" max="14" width="15.28515625" style="76" customWidth="1"/>
    <col min="15" max="15" width="19.7109375" style="84" customWidth="1"/>
    <col min="16" max="16" width="27.28515625" style="76" customWidth="1"/>
    <col min="17" max="17" width="32" style="76" customWidth="1"/>
    <col min="18" max="18" width="23.42578125" style="85" customWidth="1"/>
    <col min="19" max="19" width="37.42578125" style="76" hidden="1" customWidth="1"/>
    <col min="20" max="20" width="1" style="27" customWidth="1"/>
    <col min="21" max="16384" width="11.42578125" style="27" hidden="1"/>
  </cols>
  <sheetData>
    <row r="1" spans="2:29" ht="15.75" x14ac:dyDescent="0.25">
      <c r="B1" s="28"/>
      <c r="C1" s="29"/>
      <c r="D1" s="27"/>
      <c r="E1" s="27"/>
      <c r="F1" s="30"/>
      <c r="G1" s="28"/>
      <c r="H1" s="28"/>
      <c r="I1" s="28"/>
      <c r="J1" s="28"/>
      <c r="K1" s="27"/>
      <c r="L1" s="28"/>
      <c r="M1" s="28"/>
      <c r="N1" s="28"/>
      <c r="O1" s="31"/>
      <c r="P1" s="28"/>
      <c r="Q1" s="28"/>
      <c r="R1" s="28"/>
      <c r="S1" s="28"/>
    </row>
    <row r="2" spans="2:29" ht="20.25" x14ac:dyDescent="0.3">
      <c r="B2" s="136" t="s">
        <v>16</v>
      </c>
      <c r="C2" s="136"/>
      <c r="D2" s="136"/>
      <c r="E2" s="136"/>
      <c r="F2" s="136"/>
      <c r="G2" s="136"/>
      <c r="H2" s="136"/>
      <c r="I2" s="32"/>
      <c r="J2" s="28"/>
      <c r="K2" s="27"/>
      <c r="L2" s="28"/>
      <c r="M2" s="28"/>
      <c r="N2" s="28"/>
      <c r="O2" s="31"/>
      <c r="P2" s="28"/>
      <c r="Q2" s="28"/>
      <c r="R2" s="28"/>
      <c r="S2" s="28"/>
      <c r="T2" s="33"/>
      <c r="U2" s="33"/>
      <c r="V2" s="33"/>
      <c r="W2" s="33"/>
      <c r="X2" s="33"/>
      <c r="Y2" s="33"/>
      <c r="Z2" s="33"/>
      <c r="AA2" s="33"/>
      <c r="AB2" s="33"/>
      <c r="AC2" s="33"/>
    </row>
    <row r="3" spans="2:29" ht="20.25" x14ac:dyDescent="0.3">
      <c r="B3" s="136" t="s">
        <v>17</v>
      </c>
      <c r="C3" s="136"/>
      <c r="D3" s="136"/>
      <c r="E3" s="136"/>
      <c r="F3" s="136"/>
      <c r="G3" s="136"/>
      <c r="H3" s="136"/>
      <c r="I3" s="32"/>
      <c r="J3" s="28"/>
      <c r="K3" s="27"/>
      <c r="L3" s="28"/>
      <c r="M3" s="28"/>
      <c r="N3" s="28"/>
      <c r="O3" s="31"/>
      <c r="P3" s="28"/>
      <c r="Q3" s="28"/>
      <c r="R3" s="28"/>
      <c r="S3" s="28"/>
      <c r="T3" s="33"/>
      <c r="U3" s="33"/>
      <c r="V3" s="33"/>
      <c r="W3" s="33"/>
      <c r="X3" s="33"/>
      <c r="Y3" s="33"/>
      <c r="Z3" s="33"/>
      <c r="AA3" s="33"/>
      <c r="AB3" s="33"/>
      <c r="AC3" s="33"/>
    </row>
    <row r="4" spans="2:29" ht="20.25" x14ac:dyDescent="0.3">
      <c r="B4" s="136" t="s">
        <v>24</v>
      </c>
      <c r="C4" s="136"/>
      <c r="D4" s="136"/>
      <c r="E4" s="136"/>
      <c r="F4" s="136"/>
      <c r="G4" s="136"/>
      <c r="H4" s="136"/>
      <c r="I4" s="32"/>
      <c r="J4" s="28"/>
      <c r="K4" s="27"/>
      <c r="L4" s="28"/>
      <c r="M4" s="28"/>
      <c r="N4" s="28"/>
      <c r="O4" s="31"/>
      <c r="P4" s="28"/>
      <c r="Q4" s="28"/>
      <c r="R4" s="28"/>
      <c r="S4" s="28"/>
      <c r="T4" s="33"/>
      <c r="U4" s="33"/>
      <c r="V4" s="33"/>
      <c r="W4" s="33"/>
      <c r="X4" s="33"/>
      <c r="Y4" s="33"/>
      <c r="Z4" s="33"/>
      <c r="AA4" s="33"/>
      <c r="AB4" s="33"/>
      <c r="AC4" s="33"/>
    </row>
    <row r="5" spans="2:29" ht="15.75" x14ac:dyDescent="0.25">
      <c r="B5" s="28"/>
      <c r="C5" s="28"/>
      <c r="D5" s="31"/>
      <c r="E5" s="28"/>
      <c r="F5" s="28"/>
      <c r="G5" s="28"/>
      <c r="H5" s="28"/>
      <c r="I5" s="28"/>
      <c r="J5" s="28"/>
      <c r="K5" s="27"/>
      <c r="L5" s="28"/>
      <c r="M5" s="28"/>
      <c r="N5" s="28"/>
      <c r="O5" s="31"/>
      <c r="P5" s="28"/>
      <c r="Q5" s="28"/>
      <c r="R5" s="28"/>
      <c r="S5" s="28"/>
      <c r="T5" s="34"/>
      <c r="U5" s="34"/>
      <c r="V5" s="34"/>
      <c r="W5" s="34"/>
      <c r="X5" s="34"/>
      <c r="Y5" s="34"/>
      <c r="Z5" s="34"/>
      <c r="AA5" s="34"/>
      <c r="AB5" s="34"/>
      <c r="AC5" s="34"/>
    </row>
    <row r="6" spans="2:29" ht="20.25" x14ac:dyDescent="0.3">
      <c r="B6" s="137" t="s">
        <v>19</v>
      </c>
      <c r="C6" s="137"/>
      <c r="D6" s="137"/>
      <c r="E6" s="137"/>
      <c r="F6" s="137"/>
      <c r="G6" s="137"/>
      <c r="H6" s="137"/>
      <c r="I6" s="35"/>
      <c r="J6" s="28"/>
      <c r="K6" s="27"/>
      <c r="L6" s="28"/>
      <c r="M6" s="28"/>
      <c r="N6" s="28"/>
      <c r="O6" s="31"/>
      <c r="P6" s="28"/>
      <c r="Q6" s="28"/>
      <c r="R6" s="28"/>
      <c r="S6" s="28"/>
    </row>
    <row r="7" spans="2:29" ht="20.25" x14ac:dyDescent="0.3">
      <c r="B7" s="138" t="s">
        <v>144</v>
      </c>
      <c r="C7" s="138"/>
      <c r="D7" s="138"/>
      <c r="E7" s="138"/>
      <c r="F7" s="138"/>
      <c r="G7" s="138"/>
      <c r="H7" s="138"/>
      <c r="I7" s="36"/>
      <c r="J7" s="28"/>
      <c r="K7" s="27"/>
      <c r="L7" s="28"/>
      <c r="M7" s="28"/>
      <c r="N7" s="28"/>
      <c r="O7" s="31"/>
      <c r="P7" s="28"/>
      <c r="Q7" s="28"/>
      <c r="R7" s="28"/>
      <c r="S7" s="28"/>
    </row>
    <row r="8" spans="2:29" ht="16.5" customHeight="1" x14ac:dyDescent="0.2">
      <c r="B8" s="37"/>
      <c r="C8" s="37"/>
      <c r="D8" s="37"/>
      <c r="E8" s="37"/>
      <c r="F8" s="37"/>
      <c r="G8" s="37"/>
      <c r="H8" s="38" t="s">
        <v>21</v>
      </c>
      <c r="I8" s="37"/>
      <c r="J8" s="139" t="s">
        <v>15</v>
      </c>
      <c r="K8" s="139"/>
      <c r="L8" s="139"/>
      <c r="M8" s="37"/>
      <c r="N8" s="37"/>
      <c r="O8" s="37"/>
      <c r="P8" s="37"/>
      <c r="Q8" s="37"/>
      <c r="R8" s="37"/>
      <c r="S8" s="37"/>
    </row>
    <row r="9" spans="2:29" s="39" customFormat="1" ht="58.5" customHeight="1" x14ac:dyDescent="0.25">
      <c r="B9" s="40" t="s">
        <v>0</v>
      </c>
      <c r="C9" s="40" t="s">
        <v>1</v>
      </c>
      <c r="D9" s="40" t="s">
        <v>2</v>
      </c>
      <c r="E9" s="40" t="s">
        <v>3</v>
      </c>
      <c r="F9" s="40" t="s">
        <v>4</v>
      </c>
      <c r="G9" s="40" t="s">
        <v>5</v>
      </c>
      <c r="H9" s="40" t="s">
        <v>6</v>
      </c>
      <c r="I9" s="40" t="s">
        <v>20</v>
      </c>
      <c r="J9" s="40" t="s">
        <v>7</v>
      </c>
      <c r="K9" s="40" t="s">
        <v>8</v>
      </c>
      <c r="L9" s="40" t="s">
        <v>9</v>
      </c>
      <c r="M9" s="40" t="s">
        <v>10</v>
      </c>
      <c r="N9" s="40" t="s">
        <v>11</v>
      </c>
      <c r="O9" s="40" t="s">
        <v>18</v>
      </c>
      <c r="P9" s="40" t="s">
        <v>12</v>
      </c>
      <c r="Q9" s="40" t="s">
        <v>13</v>
      </c>
      <c r="R9" s="40" t="s">
        <v>14</v>
      </c>
      <c r="S9" s="41" t="s">
        <v>23</v>
      </c>
    </row>
    <row r="10" spans="2:29" s="42" customFormat="1" ht="78.75" x14ac:dyDescent="0.25">
      <c r="B10" s="6">
        <v>2024</v>
      </c>
      <c r="C10" s="16" t="s">
        <v>22</v>
      </c>
      <c r="D10" s="90" t="s">
        <v>147</v>
      </c>
      <c r="E10" s="90" t="s">
        <v>148</v>
      </c>
      <c r="F10" s="89" t="s">
        <v>89</v>
      </c>
      <c r="G10" s="6" t="s">
        <v>149</v>
      </c>
      <c r="H10" s="69">
        <v>2258909.5628</v>
      </c>
      <c r="I10" s="100">
        <v>2258909.56</v>
      </c>
      <c r="J10" s="6">
        <v>45</v>
      </c>
      <c r="K10" s="103">
        <v>45338</v>
      </c>
      <c r="L10" s="103">
        <v>45382</v>
      </c>
      <c r="M10" s="88" t="s">
        <v>150</v>
      </c>
      <c r="N10" s="6">
        <v>1836.85</v>
      </c>
      <c r="O10" s="98">
        <v>1229.77</v>
      </c>
      <c r="P10" s="90" t="s">
        <v>90</v>
      </c>
      <c r="Q10" s="101" t="s">
        <v>706</v>
      </c>
      <c r="R10" s="15">
        <v>8636</v>
      </c>
      <c r="S10" s="6" t="s">
        <v>25</v>
      </c>
    </row>
    <row r="11" spans="2:29" ht="63" x14ac:dyDescent="0.2">
      <c r="B11" s="6">
        <v>2024</v>
      </c>
      <c r="C11" s="16" t="s">
        <v>22</v>
      </c>
      <c r="D11" s="90" t="s">
        <v>151</v>
      </c>
      <c r="E11" s="90" t="s">
        <v>50</v>
      </c>
      <c r="F11" s="88" t="s">
        <v>111</v>
      </c>
      <c r="G11" s="6" t="s">
        <v>152</v>
      </c>
      <c r="H11" s="69">
        <v>420308.37</v>
      </c>
      <c r="I11" s="100">
        <v>420308.37</v>
      </c>
      <c r="J11" s="6">
        <v>30</v>
      </c>
      <c r="K11" s="103">
        <v>45338</v>
      </c>
      <c r="L11" s="103">
        <v>45367</v>
      </c>
      <c r="M11" s="88" t="s">
        <v>153</v>
      </c>
      <c r="N11" s="6">
        <v>120</v>
      </c>
      <c r="O11" s="98">
        <v>3502.57</v>
      </c>
      <c r="P11" s="90" t="s">
        <v>154</v>
      </c>
      <c r="Q11" s="101" t="s">
        <v>707</v>
      </c>
      <c r="R11" s="15">
        <v>8636</v>
      </c>
      <c r="S11" s="6" t="s">
        <v>25</v>
      </c>
    </row>
    <row r="12" spans="2:29" ht="63" x14ac:dyDescent="0.2">
      <c r="B12" s="6">
        <v>2024</v>
      </c>
      <c r="C12" s="16" t="s">
        <v>22</v>
      </c>
      <c r="D12" s="90" t="s">
        <v>155</v>
      </c>
      <c r="E12" s="90" t="s">
        <v>156</v>
      </c>
      <c r="F12" s="89" t="s">
        <v>98</v>
      </c>
      <c r="G12" s="6" t="s">
        <v>157</v>
      </c>
      <c r="H12" s="69">
        <v>598572.67000000004</v>
      </c>
      <c r="I12" s="100">
        <v>598572.67000000004</v>
      </c>
      <c r="J12" s="6">
        <v>30</v>
      </c>
      <c r="K12" s="103">
        <v>45338</v>
      </c>
      <c r="L12" s="103">
        <v>45367</v>
      </c>
      <c r="M12" s="88" t="s">
        <v>158</v>
      </c>
      <c r="N12" s="6">
        <v>480</v>
      </c>
      <c r="O12" s="98">
        <v>598572.67000000004</v>
      </c>
      <c r="P12" s="90" t="s">
        <v>159</v>
      </c>
      <c r="Q12" s="101" t="s">
        <v>708</v>
      </c>
      <c r="R12" s="15">
        <v>9016</v>
      </c>
      <c r="S12" s="6" t="s">
        <v>25</v>
      </c>
    </row>
    <row r="13" spans="2:29" ht="47.25" x14ac:dyDescent="0.2">
      <c r="B13" s="6">
        <v>2024</v>
      </c>
      <c r="C13" s="16" t="s">
        <v>22</v>
      </c>
      <c r="D13" s="90" t="s">
        <v>160</v>
      </c>
      <c r="E13" s="90" t="s">
        <v>161</v>
      </c>
      <c r="F13" s="89" t="s">
        <v>162</v>
      </c>
      <c r="G13" s="6" t="s">
        <v>163</v>
      </c>
      <c r="H13" s="69">
        <v>2595667.2000000002</v>
      </c>
      <c r="I13" s="100">
        <v>2595667.2000000002</v>
      </c>
      <c r="J13" s="6">
        <v>45</v>
      </c>
      <c r="K13" s="103">
        <v>45338</v>
      </c>
      <c r="L13" s="103">
        <v>45382</v>
      </c>
      <c r="M13" s="88" t="s">
        <v>164</v>
      </c>
      <c r="N13" s="6">
        <v>2079.35</v>
      </c>
      <c r="O13" s="98">
        <v>1248.31</v>
      </c>
      <c r="P13" s="90" t="s">
        <v>60</v>
      </c>
      <c r="Q13" s="101" t="s">
        <v>708</v>
      </c>
      <c r="R13" s="15">
        <v>300</v>
      </c>
      <c r="S13" s="6" t="s">
        <v>25</v>
      </c>
    </row>
    <row r="14" spans="2:29" ht="47.25" x14ac:dyDescent="0.2">
      <c r="B14" s="6">
        <v>2024</v>
      </c>
      <c r="C14" s="16" t="s">
        <v>22</v>
      </c>
      <c r="D14" s="90" t="s">
        <v>165</v>
      </c>
      <c r="E14" s="90" t="s">
        <v>166</v>
      </c>
      <c r="F14" s="89" t="s">
        <v>29</v>
      </c>
      <c r="G14" s="6" t="s">
        <v>167</v>
      </c>
      <c r="H14" s="69">
        <v>954089.73</v>
      </c>
      <c r="I14" s="100">
        <v>954089.73</v>
      </c>
      <c r="J14" s="6">
        <v>30</v>
      </c>
      <c r="K14" s="103">
        <v>45342</v>
      </c>
      <c r="L14" s="103">
        <v>45371</v>
      </c>
      <c r="M14" s="88" t="s">
        <v>168</v>
      </c>
      <c r="N14" s="6" t="s">
        <v>47</v>
      </c>
      <c r="O14" s="98">
        <v>954089.73</v>
      </c>
      <c r="P14" s="90" t="s">
        <v>169</v>
      </c>
      <c r="Q14" s="101" t="s">
        <v>705</v>
      </c>
      <c r="R14" s="15">
        <v>50000</v>
      </c>
      <c r="S14" s="6" t="s">
        <v>25</v>
      </c>
    </row>
    <row r="15" spans="2:29" ht="63" x14ac:dyDescent="0.2">
      <c r="B15" s="6">
        <v>2024</v>
      </c>
      <c r="C15" s="16" t="s">
        <v>22</v>
      </c>
      <c r="D15" s="90" t="s">
        <v>170</v>
      </c>
      <c r="E15" s="90" t="s">
        <v>48</v>
      </c>
      <c r="F15" s="89" t="s">
        <v>101</v>
      </c>
      <c r="G15" s="6" t="s">
        <v>171</v>
      </c>
      <c r="H15" s="69">
        <v>821789.43720000004</v>
      </c>
      <c r="I15" s="100">
        <v>821789.44</v>
      </c>
      <c r="J15" s="6">
        <v>30</v>
      </c>
      <c r="K15" s="103">
        <v>45342</v>
      </c>
      <c r="L15" s="103">
        <v>45371</v>
      </c>
      <c r="M15" s="88" t="s">
        <v>102</v>
      </c>
      <c r="N15" s="6" t="s">
        <v>47</v>
      </c>
      <c r="O15" s="98">
        <v>821789.44</v>
      </c>
      <c r="P15" s="90" t="s">
        <v>103</v>
      </c>
      <c r="Q15" s="101" t="s">
        <v>709</v>
      </c>
      <c r="R15" s="15">
        <v>10000</v>
      </c>
      <c r="S15" s="6" t="s">
        <v>25</v>
      </c>
    </row>
    <row r="16" spans="2:29" ht="78.75" x14ac:dyDescent="0.2">
      <c r="B16" s="6">
        <v>2024</v>
      </c>
      <c r="C16" s="16" t="s">
        <v>22</v>
      </c>
      <c r="D16" s="90" t="s">
        <v>172</v>
      </c>
      <c r="E16" s="90" t="s">
        <v>148</v>
      </c>
      <c r="F16" s="89" t="s">
        <v>173</v>
      </c>
      <c r="G16" s="6" t="s">
        <v>174</v>
      </c>
      <c r="H16" s="69">
        <v>466414.63</v>
      </c>
      <c r="I16" s="100">
        <v>466414.63</v>
      </c>
      <c r="J16" s="6">
        <v>30</v>
      </c>
      <c r="K16" s="103">
        <v>45342</v>
      </c>
      <c r="L16" s="103">
        <v>45371</v>
      </c>
      <c r="M16" s="88" t="s">
        <v>175</v>
      </c>
      <c r="N16" s="6" t="s">
        <v>52</v>
      </c>
      <c r="O16" s="98">
        <v>466414.63</v>
      </c>
      <c r="P16" s="90" t="s">
        <v>176</v>
      </c>
      <c r="Q16" s="101" t="s">
        <v>709</v>
      </c>
      <c r="R16" s="15">
        <v>8636</v>
      </c>
      <c r="S16" s="6" t="s">
        <v>25</v>
      </c>
    </row>
    <row r="17" spans="2:19" ht="110.25" x14ac:dyDescent="0.2">
      <c r="B17" s="6">
        <v>2024</v>
      </c>
      <c r="C17" s="16" t="s">
        <v>22</v>
      </c>
      <c r="D17" s="90" t="s">
        <v>177</v>
      </c>
      <c r="E17" s="90" t="s">
        <v>178</v>
      </c>
      <c r="F17" s="89" t="s">
        <v>54</v>
      </c>
      <c r="G17" s="6" t="s">
        <v>179</v>
      </c>
      <c r="H17" s="69">
        <v>1174922.52</v>
      </c>
      <c r="I17" s="100">
        <v>1167572.18</v>
      </c>
      <c r="J17" s="6">
        <v>41</v>
      </c>
      <c r="K17" s="103">
        <v>45342</v>
      </c>
      <c r="L17" s="103">
        <v>45382</v>
      </c>
      <c r="M17" s="88" t="s">
        <v>180</v>
      </c>
      <c r="N17" s="6">
        <v>827.86</v>
      </c>
      <c r="O17" s="98">
        <v>1419.23</v>
      </c>
      <c r="P17" s="90" t="s">
        <v>181</v>
      </c>
      <c r="Q17" s="101" t="s">
        <v>705</v>
      </c>
      <c r="R17" s="15">
        <v>30000</v>
      </c>
      <c r="S17" s="6" t="s">
        <v>25</v>
      </c>
    </row>
    <row r="18" spans="2:19" ht="94.5" x14ac:dyDescent="0.2">
      <c r="B18" s="6">
        <v>2024</v>
      </c>
      <c r="C18" s="16" t="s">
        <v>22</v>
      </c>
      <c r="D18" s="90" t="s">
        <v>182</v>
      </c>
      <c r="E18" s="90" t="s">
        <v>26</v>
      </c>
      <c r="F18" s="89" t="s">
        <v>59</v>
      </c>
      <c r="G18" s="88" t="s">
        <v>183</v>
      </c>
      <c r="H18" s="97">
        <v>1112348.6299999999</v>
      </c>
      <c r="I18" s="100">
        <v>1112348.6299999999</v>
      </c>
      <c r="J18" s="89">
        <v>30</v>
      </c>
      <c r="K18" s="102">
        <v>45352</v>
      </c>
      <c r="L18" s="102">
        <v>45381</v>
      </c>
      <c r="M18" s="88" t="s">
        <v>184</v>
      </c>
      <c r="N18" s="101" t="s">
        <v>47</v>
      </c>
      <c r="O18" s="98">
        <v>1112348.6299999999</v>
      </c>
      <c r="P18" s="90" t="s">
        <v>60</v>
      </c>
      <c r="Q18" s="101" t="s">
        <v>707</v>
      </c>
      <c r="R18" s="15">
        <v>30000</v>
      </c>
      <c r="S18" s="6" t="s">
        <v>25</v>
      </c>
    </row>
    <row r="19" spans="2:19" ht="47.25" x14ac:dyDescent="0.2">
      <c r="B19" s="6">
        <v>2024</v>
      </c>
      <c r="C19" s="16" t="s">
        <v>22</v>
      </c>
      <c r="D19" s="90" t="s">
        <v>185</v>
      </c>
      <c r="E19" s="90" t="s">
        <v>186</v>
      </c>
      <c r="F19" s="88" t="s">
        <v>139</v>
      </c>
      <c r="G19" s="88" t="s">
        <v>187</v>
      </c>
      <c r="H19" s="97">
        <v>787769.31</v>
      </c>
      <c r="I19" s="100">
        <v>787769.31</v>
      </c>
      <c r="J19" s="89">
        <v>30</v>
      </c>
      <c r="K19" s="71">
        <v>45352</v>
      </c>
      <c r="L19" s="71">
        <v>45381</v>
      </c>
      <c r="M19" s="88" t="s">
        <v>140</v>
      </c>
      <c r="N19" s="101">
        <v>6</v>
      </c>
      <c r="O19" s="98">
        <v>131294.89000000001</v>
      </c>
      <c r="P19" s="90" t="s">
        <v>141</v>
      </c>
      <c r="Q19" s="101" t="s">
        <v>708</v>
      </c>
      <c r="R19" s="15">
        <v>15000</v>
      </c>
      <c r="S19" s="6" t="s">
        <v>25</v>
      </c>
    </row>
    <row r="20" spans="2:19" ht="47.25" x14ac:dyDescent="0.2">
      <c r="B20" s="6">
        <v>2024</v>
      </c>
      <c r="C20" s="16" t="s">
        <v>22</v>
      </c>
      <c r="D20" s="90" t="s">
        <v>188</v>
      </c>
      <c r="E20" s="90" t="s">
        <v>31</v>
      </c>
      <c r="F20" s="89" t="s">
        <v>189</v>
      </c>
      <c r="G20" s="88" t="s">
        <v>190</v>
      </c>
      <c r="H20" s="97">
        <v>1999033.38</v>
      </c>
      <c r="I20" s="100">
        <v>1999033.38</v>
      </c>
      <c r="J20" s="89">
        <v>30</v>
      </c>
      <c r="K20" s="102">
        <v>45352</v>
      </c>
      <c r="L20" s="102">
        <v>45381</v>
      </c>
      <c r="M20" s="88" t="s">
        <v>191</v>
      </c>
      <c r="N20" s="101">
        <v>320</v>
      </c>
      <c r="O20" s="98">
        <v>6246.98</v>
      </c>
      <c r="P20" s="90" t="s">
        <v>192</v>
      </c>
      <c r="Q20" s="101" t="s">
        <v>710</v>
      </c>
      <c r="R20" s="15">
        <v>74777</v>
      </c>
      <c r="S20" s="6" t="s">
        <v>25</v>
      </c>
    </row>
    <row r="21" spans="2:19" ht="31.5" x14ac:dyDescent="0.2">
      <c r="B21" s="6">
        <v>2024</v>
      </c>
      <c r="C21" s="16" t="s">
        <v>22</v>
      </c>
      <c r="D21" s="90" t="s">
        <v>193</v>
      </c>
      <c r="E21" s="90" t="s">
        <v>62</v>
      </c>
      <c r="F21" s="89" t="s">
        <v>194</v>
      </c>
      <c r="G21" s="88" t="s">
        <v>195</v>
      </c>
      <c r="H21" s="97">
        <v>874573.53</v>
      </c>
      <c r="I21" s="100">
        <v>874317.52</v>
      </c>
      <c r="J21" s="89">
        <v>120</v>
      </c>
      <c r="K21" s="102">
        <v>45352</v>
      </c>
      <c r="L21" s="102">
        <v>45471</v>
      </c>
      <c r="M21" s="88" t="s">
        <v>196</v>
      </c>
      <c r="N21" s="101" t="s">
        <v>47</v>
      </c>
      <c r="O21" s="98">
        <v>874573.53</v>
      </c>
      <c r="P21" s="90" t="s">
        <v>197</v>
      </c>
      <c r="Q21" s="101" t="s">
        <v>706</v>
      </c>
      <c r="R21" s="15">
        <v>35000</v>
      </c>
      <c r="S21" s="6" t="s">
        <v>25</v>
      </c>
    </row>
    <row r="22" spans="2:19" ht="63" x14ac:dyDescent="0.2">
      <c r="B22" s="6">
        <v>2024</v>
      </c>
      <c r="C22" s="16" t="s">
        <v>22</v>
      </c>
      <c r="D22" s="90" t="s">
        <v>198</v>
      </c>
      <c r="E22" s="90" t="s">
        <v>62</v>
      </c>
      <c r="F22" s="89" t="s">
        <v>199</v>
      </c>
      <c r="G22" s="88" t="s">
        <v>200</v>
      </c>
      <c r="H22" s="97">
        <v>903750.71</v>
      </c>
      <c r="I22" s="100">
        <v>903750.71</v>
      </c>
      <c r="J22" s="89">
        <v>30</v>
      </c>
      <c r="K22" s="102">
        <v>45352</v>
      </c>
      <c r="L22" s="102">
        <v>45381</v>
      </c>
      <c r="M22" s="88" t="s">
        <v>201</v>
      </c>
      <c r="N22" s="101" t="s">
        <v>47</v>
      </c>
      <c r="O22" s="98">
        <v>903750.71</v>
      </c>
      <c r="P22" s="90" t="s">
        <v>202</v>
      </c>
      <c r="Q22" s="101" t="s">
        <v>706</v>
      </c>
      <c r="R22" s="15">
        <v>8426</v>
      </c>
      <c r="S22" s="6" t="s">
        <v>25</v>
      </c>
    </row>
    <row r="23" spans="2:19" ht="94.5" x14ac:dyDescent="0.2">
      <c r="B23" s="6">
        <v>2024</v>
      </c>
      <c r="C23" s="16" t="s">
        <v>22</v>
      </c>
      <c r="D23" s="90" t="s">
        <v>203</v>
      </c>
      <c r="E23" s="90" t="s">
        <v>119</v>
      </c>
      <c r="F23" s="89" t="s">
        <v>204</v>
      </c>
      <c r="G23" s="88" t="s">
        <v>205</v>
      </c>
      <c r="H23" s="97">
        <v>3949179.03</v>
      </c>
      <c r="I23" s="100">
        <v>4276134.51</v>
      </c>
      <c r="J23" s="89">
        <v>180</v>
      </c>
      <c r="K23" s="102">
        <v>45352</v>
      </c>
      <c r="L23" s="102">
        <v>45531</v>
      </c>
      <c r="M23" s="88" t="s">
        <v>206</v>
      </c>
      <c r="N23" s="101" t="s">
        <v>47</v>
      </c>
      <c r="O23" s="98">
        <v>3949179.03</v>
      </c>
      <c r="P23" s="90" t="s">
        <v>207</v>
      </c>
      <c r="Q23" s="101" t="s">
        <v>711</v>
      </c>
      <c r="R23" s="15">
        <v>243</v>
      </c>
      <c r="S23" s="6" t="s">
        <v>25</v>
      </c>
    </row>
    <row r="24" spans="2:19" ht="78.75" x14ac:dyDescent="0.2">
      <c r="B24" s="6">
        <v>2024</v>
      </c>
      <c r="C24" s="16" t="s">
        <v>22</v>
      </c>
      <c r="D24" s="90" t="s">
        <v>208</v>
      </c>
      <c r="E24" s="8" t="s">
        <v>62</v>
      </c>
      <c r="F24" s="89" t="s">
        <v>27</v>
      </c>
      <c r="G24" s="89" t="s">
        <v>209</v>
      </c>
      <c r="H24" s="97">
        <v>1998047.83</v>
      </c>
      <c r="I24" s="100">
        <v>1998047.83</v>
      </c>
      <c r="J24" s="89">
        <v>120</v>
      </c>
      <c r="K24" s="102">
        <v>45370</v>
      </c>
      <c r="L24" s="102">
        <v>45489</v>
      </c>
      <c r="M24" s="88" t="s">
        <v>134</v>
      </c>
      <c r="N24" s="101">
        <v>1670.4</v>
      </c>
      <c r="O24" s="98">
        <v>1190.1600000000001</v>
      </c>
      <c r="P24" s="90" t="s">
        <v>135</v>
      </c>
      <c r="Q24" s="101" t="s">
        <v>707</v>
      </c>
      <c r="R24" s="15">
        <v>35000</v>
      </c>
      <c r="S24" s="6" t="s">
        <v>25</v>
      </c>
    </row>
    <row r="25" spans="2:19" ht="47.25" x14ac:dyDescent="0.2">
      <c r="B25" s="6">
        <v>2024</v>
      </c>
      <c r="C25" s="16" t="s">
        <v>22</v>
      </c>
      <c r="D25" s="90" t="s">
        <v>210</v>
      </c>
      <c r="E25" s="8" t="s">
        <v>211</v>
      </c>
      <c r="F25" s="89" t="s">
        <v>212</v>
      </c>
      <c r="G25" s="89" t="s">
        <v>213</v>
      </c>
      <c r="H25" s="97">
        <v>356188.75</v>
      </c>
      <c r="I25" s="100">
        <v>356188.75</v>
      </c>
      <c r="J25" s="89">
        <v>30</v>
      </c>
      <c r="K25" s="102">
        <v>45370</v>
      </c>
      <c r="L25" s="102">
        <v>45399</v>
      </c>
      <c r="M25" s="88" t="s">
        <v>214</v>
      </c>
      <c r="N25" s="101" t="s">
        <v>47</v>
      </c>
      <c r="O25" s="98">
        <v>356188.75</v>
      </c>
      <c r="P25" s="90" t="s">
        <v>215</v>
      </c>
      <c r="Q25" s="101" t="s">
        <v>706</v>
      </c>
      <c r="R25" s="15">
        <v>34760</v>
      </c>
      <c r="S25" s="6" t="s">
        <v>25</v>
      </c>
    </row>
    <row r="26" spans="2:19" ht="47.25" x14ac:dyDescent="0.2">
      <c r="B26" s="6">
        <v>2024</v>
      </c>
      <c r="C26" s="16" t="s">
        <v>22</v>
      </c>
      <c r="D26" s="90" t="s">
        <v>55</v>
      </c>
      <c r="E26" s="8" t="s">
        <v>62</v>
      </c>
      <c r="F26" s="93" t="s">
        <v>56</v>
      </c>
      <c r="G26" s="89" t="s">
        <v>216</v>
      </c>
      <c r="H26" s="97">
        <v>1589243.5</v>
      </c>
      <c r="I26" s="100">
        <v>1589242.44</v>
      </c>
      <c r="J26" s="89">
        <v>30</v>
      </c>
      <c r="K26" s="102">
        <v>45370</v>
      </c>
      <c r="L26" s="102">
        <v>45399</v>
      </c>
      <c r="M26" s="88" t="s">
        <v>217</v>
      </c>
      <c r="N26" s="101" t="s">
        <v>47</v>
      </c>
      <c r="O26" s="98">
        <v>1589243.5</v>
      </c>
      <c r="P26" s="90" t="s">
        <v>57</v>
      </c>
      <c r="Q26" s="101" t="s">
        <v>707</v>
      </c>
      <c r="R26" s="15">
        <v>1330</v>
      </c>
      <c r="S26" s="6" t="s">
        <v>25</v>
      </c>
    </row>
    <row r="27" spans="2:19" ht="94.5" x14ac:dyDescent="0.2">
      <c r="B27" s="6">
        <v>2024</v>
      </c>
      <c r="C27" s="16" t="s">
        <v>22</v>
      </c>
      <c r="D27" s="21" t="s">
        <v>218</v>
      </c>
      <c r="E27" s="21" t="s">
        <v>119</v>
      </c>
      <c r="F27" s="21" t="s">
        <v>219</v>
      </c>
      <c r="G27" s="21" t="s">
        <v>220</v>
      </c>
      <c r="H27" s="96">
        <v>1266432.17</v>
      </c>
      <c r="I27" s="100">
        <v>1266432.17</v>
      </c>
      <c r="J27" s="16">
        <v>39</v>
      </c>
      <c r="K27" s="103">
        <v>45405</v>
      </c>
      <c r="L27" s="103">
        <v>45443</v>
      </c>
      <c r="M27" s="88" t="s">
        <v>221</v>
      </c>
      <c r="N27" s="16" t="s">
        <v>47</v>
      </c>
      <c r="O27" s="98">
        <v>1655.4668888888889</v>
      </c>
      <c r="P27" s="21" t="s">
        <v>219</v>
      </c>
      <c r="Q27" s="101" t="s">
        <v>707</v>
      </c>
      <c r="R27" s="15">
        <v>1391</v>
      </c>
      <c r="S27" s="6" t="s">
        <v>25</v>
      </c>
    </row>
    <row r="28" spans="2:19" ht="31.5" x14ac:dyDescent="0.2">
      <c r="B28" s="6">
        <v>2024</v>
      </c>
      <c r="C28" s="6" t="s">
        <v>22</v>
      </c>
      <c r="D28" s="8" t="s">
        <v>222</v>
      </c>
      <c r="E28" s="91" t="s">
        <v>31</v>
      </c>
      <c r="F28" s="91" t="s">
        <v>104</v>
      </c>
      <c r="G28" s="86" t="s">
        <v>223</v>
      </c>
      <c r="H28" s="96">
        <v>1116768.98</v>
      </c>
      <c r="I28" s="100">
        <v>1116768.98</v>
      </c>
      <c r="J28" s="6">
        <v>90</v>
      </c>
      <c r="K28" s="103">
        <v>45415</v>
      </c>
      <c r="L28" s="99">
        <v>45504</v>
      </c>
      <c r="M28" s="88" t="s">
        <v>105</v>
      </c>
      <c r="N28" s="6">
        <v>1540</v>
      </c>
      <c r="O28" s="98">
        <v>725.17466233766231</v>
      </c>
      <c r="P28" s="89" t="s">
        <v>106</v>
      </c>
      <c r="Q28" s="101" t="s">
        <v>711</v>
      </c>
      <c r="R28" s="15">
        <v>15000</v>
      </c>
      <c r="S28" s="23" t="s">
        <v>25</v>
      </c>
    </row>
    <row r="29" spans="2:19" ht="60" x14ac:dyDescent="0.2">
      <c r="B29" s="6">
        <v>2024</v>
      </c>
      <c r="C29" s="6" t="s">
        <v>22</v>
      </c>
      <c r="D29" s="8" t="s">
        <v>225</v>
      </c>
      <c r="E29" s="91" t="s">
        <v>226</v>
      </c>
      <c r="F29" s="91" t="s">
        <v>227</v>
      </c>
      <c r="G29" s="86" t="s">
        <v>228</v>
      </c>
      <c r="H29" s="96">
        <v>1958630.54</v>
      </c>
      <c r="I29" s="100">
        <v>2018742.77</v>
      </c>
      <c r="J29" s="6">
        <v>45</v>
      </c>
      <c r="K29" s="103">
        <v>45421</v>
      </c>
      <c r="L29" s="99">
        <v>45465</v>
      </c>
      <c r="M29" s="88" t="s">
        <v>229</v>
      </c>
      <c r="N29" s="6">
        <v>600</v>
      </c>
      <c r="O29" s="98">
        <v>3264.3842333333332</v>
      </c>
      <c r="P29" s="89" t="s">
        <v>230</v>
      </c>
      <c r="Q29" s="101" t="s">
        <v>707</v>
      </c>
      <c r="R29" s="15">
        <v>10761</v>
      </c>
      <c r="S29" s="23" t="s">
        <v>25</v>
      </c>
    </row>
    <row r="30" spans="2:19" ht="30" x14ac:dyDescent="0.2">
      <c r="B30" s="6">
        <v>2024</v>
      </c>
      <c r="C30" s="6" t="s">
        <v>22</v>
      </c>
      <c r="D30" s="8" t="s">
        <v>232</v>
      </c>
      <c r="E30" s="91" t="s">
        <v>156</v>
      </c>
      <c r="F30" s="91" t="s">
        <v>233</v>
      </c>
      <c r="G30" s="87" t="s">
        <v>234</v>
      </c>
      <c r="H30" s="96">
        <v>942775.27</v>
      </c>
      <c r="I30" s="100">
        <v>942775.13</v>
      </c>
      <c r="J30" s="6">
        <v>52</v>
      </c>
      <c r="K30" s="103">
        <v>45422</v>
      </c>
      <c r="L30" s="99">
        <v>45473</v>
      </c>
      <c r="M30" s="88" t="s">
        <v>235</v>
      </c>
      <c r="N30" s="6">
        <v>35.71</v>
      </c>
      <c r="O30" s="98">
        <v>26400.875945113414</v>
      </c>
      <c r="P30" s="89" t="s">
        <v>233</v>
      </c>
      <c r="Q30" s="101" t="s">
        <v>707</v>
      </c>
      <c r="R30" s="15">
        <v>9016</v>
      </c>
      <c r="S30" s="23" t="s">
        <v>25</v>
      </c>
    </row>
    <row r="31" spans="2:19" ht="45" x14ac:dyDescent="0.2">
      <c r="B31" s="6">
        <v>2024</v>
      </c>
      <c r="C31" s="6" t="s">
        <v>22</v>
      </c>
      <c r="D31" s="8" t="s">
        <v>236</v>
      </c>
      <c r="E31" s="91" t="s">
        <v>166</v>
      </c>
      <c r="F31" s="91" t="s">
        <v>237</v>
      </c>
      <c r="G31" s="87" t="s">
        <v>238</v>
      </c>
      <c r="H31" s="96">
        <v>994728.99</v>
      </c>
      <c r="I31" s="100">
        <v>994728.99</v>
      </c>
      <c r="J31" s="6">
        <v>114</v>
      </c>
      <c r="K31" s="103">
        <v>45422</v>
      </c>
      <c r="L31" s="99">
        <v>45535</v>
      </c>
      <c r="M31" s="88" t="s">
        <v>239</v>
      </c>
      <c r="N31" s="6">
        <v>6</v>
      </c>
      <c r="O31" s="98">
        <v>165788.16500000001</v>
      </c>
      <c r="P31" s="89" t="s">
        <v>237</v>
      </c>
      <c r="Q31" s="101" t="s">
        <v>712</v>
      </c>
      <c r="R31" s="15">
        <v>40000</v>
      </c>
      <c r="S31" s="23" t="s">
        <v>25</v>
      </c>
    </row>
    <row r="32" spans="2:19" ht="60" x14ac:dyDescent="0.2">
      <c r="B32" s="6">
        <v>2024</v>
      </c>
      <c r="C32" s="6" t="s">
        <v>22</v>
      </c>
      <c r="D32" s="8" t="s">
        <v>240</v>
      </c>
      <c r="E32" s="91" t="s">
        <v>241</v>
      </c>
      <c r="F32" s="91" t="s">
        <v>89</v>
      </c>
      <c r="G32" s="87" t="s">
        <v>242</v>
      </c>
      <c r="H32" s="96">
        <v>665644.59</v>
      </c>
      <c r="I32" s="100">
        <v>665644.59</v>
      </c>
      <c r="J32" s="6">
        <v>52</v>
      </c>
      <c r="K32" s="103">
        <v>45422</v>
      </c>
      <c r="L32" s="99">
        <v>45473</v>
      </c>
      <c r="M32" s="88" t="s">
        <v>150</v>
      </c>
      <c r="N32" s="6">
        <v>140</v>
      </c>
      <c r="O32" s="98">
        <v>4753.8899285714288</v>
      </c>
      <c r="P32" s="89" t="s">
        <v>90</v>
      </c>
      <c r="Q32" s="101" t="s">
        <v>709</v>
      </c>
      <c r="R32" s="15">
        <v>13248</v>
      </c>
      <c r="S32" s="23" t="s">
        <v>25</v>
      </c>
    </row>
    <row r="33" spans="2:19" ht="90" x14ac:dyDescent="0.2">
      <c r="B33" s="6">
        <v>2024</v>
      </c>
      <c r="C33" s="6" t="s">
        <v>22</v>
      </c>
      <c r="D33" s="8" t="s">
        <v>244</v>
      </c>
      <c r="E33" s="91" t="s">
        <v>45</v>
      </c>
      <c r="F33" s="91" t="s">
        <v>199</v>
      </c>
      <c r="G33" s="87" t="s">
        <v>245</v>
      </c>
      <c r="H33" s="96">
        <v>2084527.61</v>
      </c>
      <c r="I33" s="100">
        <v>2084527.61</v>
      </c>
      <c r="J33" s="6">
        <v>52</v>
      </c>
      <c r="K33" s="103">
        <v>45422</v>
      </c>
      <c r="L33" s="99">
        <v>45473</v>
      </c>
      <c r="M33" s="88" t="s">
        <v>201</v>
      </c>
      <c r="N33" s="6">
        <v>714.89</v>
      </c>
      <c r="O33" s="98">
        <v>2915.8718264348363</v>
      </c>
      <c r="P33" s="89" t="s">
        <v>202</v>
      </c>
      <c r="Q33" s="101" t="s">
        <v>706</v>
      </c>
      <c r="R33" s="15">
        <v>40000</v>
      </c>
      <c r="S33" s="23" t="s">
        <v>25</v>
      </c>
    </row>
    <row r="34" spans="2:19" ht="45" x14ac:dyDescent="0.2">
      <c r="B34" s="6">
        <v>2024</v>
      </c>
      <c r="C34" s="6" t="s">
        <v>22</v>
      </c>
      <c r="D34" s="8" t="s">
        <v>246</v>
      </c>
      <c r="E34" s="91" t="s">
        <v>31</v>
      </c>
      <c r="F34" s="91" t="s">
        <v>247</v>
      </c>
      <c r="G34" s="87" t="s">
        <v>248</v>
      </c>
      <c r="H34" s="96">
        <v>496333.99</v>
      </c>
      <c r="I34" s="100">
        <v>496193.3</v>
      </c>
      <c r="J34" s="6">
        <v>42</v>
      </c>
      <c r="K34" s="103">
        <v>45432</v>
      </c>
      <c r="L34" s="99">
        <v>45473</v>
      </c>
      <c r="M34" s="88" t="s">
        <v>249</v>
      </c>
      <c r="N34" s="6">
        <v>93</v>
      </c>
      <c r="O34" s="98">
        <v>5336.92</v>
      </c>
      <c r="P34" s="89" t="s">
        <v>250</v>
      </c>
      <c r="Q34" s="101" t="s">
        <v>713</v>
      </c>
      <c r="R34" s="15">
        <v>500</v>
      </c>
      <c r="S34" s="23" t="s">
        <v>25</v>
      </c>
    </row>
    <row r="35" spans="2:19" ht="45" x14ac:dyDescent="0.2">
      <c r="B35" s="6">
        <v>2024</v>
      </c>
      <c r="C35" s="6" t="s">
        <v>22</v>
      </c>
      <c r="D35" s="8" t="s">
        <v>252</v>
      </c>
      <c r="E35" s="91" t="s">
        <v>253</v>
      </c>
      <c r="F35" s="91" t="s">
        <v>46</v>
      </c>
      <c r="G35" s="87" t="s">
        <v>254</v>
      </c>
      <c r="H35" s="96">
        <v>1749904.39</v>
      </c>
      <c r="I35" s="100">
        <v>1749904.39</v>
      </c>
      <c r="J35" s="6">
        <v>90</v>
      </c>
      <c r="K35" s="103">
        <v>45437</v>
      </c>
      <c r="L35" s="99">
        <v>45526</v>
      </c>
      <c r="M35" s="88" t="s">
        <v>255</v>
      </c>
      <c r="N35" s="6">
        <v>2301.67</v>
      </c>
      <c r="O35" s="98">
        <v>760.27596484291837</v>
      </c>
      <c r="P35" s="89" t="s">
        <v>46</v>
      </c>
      <c r="Q35" s="101" t="s">
        <v>706</v>
      </c>
      <c r="R35" s="15">
        <v>4762</v>
      </c>
      <c r="S35" s="23" t="s">
        <v>25</v>
      </c>
    </row>
    <row r="36" spans="2:19" ht="45" x14ac:dyDescent="0.2">
      <c r="B36" s="6">
        <v>2024</v>
      </c>
      <c r="C36" s="6" t="s">
        <v>22</v>
      </c>
      <c r="D36" s="8" t="s">
        <v>257</v>
      </c>
      <c r="E36" s="91" t="s">
        <v>258</v>
      </c>
      <c r="F36" s="91" t="s">
        <v>29</v>
      </c>
      <c r="G36" s="87" t="s">
        <v>259</v>
      </c>
      <c r="H36" s="96">
        <v>1747897.19</v>
      </c>
      <c r="I36" s="100">
        <v>1746291.25</v>
      </c>
      <c r="J36" s="6">
        <v>60</v>
      </c>
      <c r="K36" s="103">
        <v>45437</v>
      </c>
      <c r="L36" s="99">
        <v>45496</v>
      </c>
      <c r="M36" s="88" t="s">
        <v>168</v>
      </c>
      <c r="N36" s="6" t="s">
        <v>47</v>
      </c>
      <c r="O36" s="98">
        <v>1747897.19</v>
      </c>
      <c r="P36" s="89" t="s">
        <v>169</v>
      </c>
      <c r="Q36" s="101" t="s">
        <v>704</v>
      </c>
      <c r="R36" s="15">
        <v>18982</v>
      </c>
      <c r="S36" s="23" t="s">
        <v>25</v>
      </c>
    </row>
    <row r="37" spans="2:19" ht="45" x14ac:dyDescent="0.2">
      <c r="B37" s="6">
        <v>2024</v>
      </c>
      <c r="C37" s="6" t="s">
        <v>22</v>
      </c>
      <c r="D37" s="8" t="s">
        <v>261</v>
      </c>
      <c r="E37" s="91" t="s">
        <v>50</v>
      </c>
      <c r="F37" s="91" t="s">
        <v>262</v>
      </c>
      <c r="G37" s="86" t="s">
        <v>263</v>
      </c>
      <c r="H37" s="96">
        <v>1654577.21</v>
      </c>
      <c r="I37" s="100">
        <v>1654577.21</v>
      </c>
      <c r="J37" s="6">
        <v>30</v>
      </c>
      <c r="K37" s="103">
        <v>45451</v>
      </c>
      <c r="L37" s="99">
        <v>45480</v>
      </c>
      <c r="M37" s="88" t="s">
        <v>264</v>
      </c>
      <c r="N37" s="6">
        <v>568.99</v>
      </c>
      <c r="O37" s="98">
        <v>2907.9196470939733</v>
      </c>
      <c r="P37" s="89" t="s">
        <v>265</v>
      </c>
      <c r="Q37" s="101" t="s">
        <v>711</v>
      </c>
      <c r="R37" s="15">
        <v>14500</v>
      </c>
      <c r="S37" s="23" t="s">
        <v>25</v>
      </c>
    </row>
    <row r="38" spans="2:19" ht="45" x14ac:dyDescent="0.2">
      <c r="B38" s="6">
        <v>2024</v>
      </c>
      <c r="C38" s="6" t="s">
        <v>22</v>
      </c>
      <c r="D38" s="8" t="s">
        <v>267</v>
      </c>
      <c r="E38" s="91" t="s">
        <v>268</v>
      </c>
      <c r="F38" s="91" t="s">
        <v>269</v>
      </c>
      <c r="G38" s="86" t="s">
        <v>270</v>
      </c>
      <c r="H38" s="96">
        <v>1171139.0855999999</v>
      </c>
      <c r="I38" s="100">
        <v>1171139.0900000001</v>
      </c>
      <c r="J38" s="6">
        <v>44</v>
      </c>
      <c r="K38" s="103">
        <v>45461</v>
      </c>
      <c r="L38" s="99">
        <v>45504</v>
      </c>
      <c r="M38" s="88" t="s">
        <v>271</v>
      </c>
      <c r="N38" s="6">
        <v>1476</v>
      </c>
      <c r="O38" s="98">
        <v>793.45466802168028</v>
      </c>
      <c r="P38" s="89" t="s">
        <v>272</v>
      </c>
      <c r="Q38" s="101" t="s">
        <v>708</v>
      </c>
      <c r="R38" s="15">
        <v>9000</v>
      </c>
      <c r="S38" s="23" t="s">
        <v>25</v>
      </c>
    </row>
    <row r="39" spans="2:19" ht="60" x14ac:dyDescent="0.2">
      <c r="B39" s="6">
        <v>2024</v>
      </c>
      <c r="C39" s="6" t="s">
        <v>22</v>
      </c>
      <c r="D39" s="8" t="s">
        <v>273</v>
      </c>
      <c r="E39" s="91" t="s">
        <v>62</v>
      </c>
      <c r="F39" s="91" t="s">
        <v>274</v>
      </c>
      <c r="G39" s="87" t="s">
        <v>275</v>
      </c>
      <c r="H39" s="96">
        <v>1474564.9255999997</v>
      </c>
      <c r="I39" s="100">
        <v>1474564.93</v>
      </c>
      <c r="J39" s="6">
        <v>44</v>
      </c>
      <c r="K39" s="103">
        <v>45461</v>
      </c>
      <c r="L39" s="99">
        <v>45504</v>
      </c>
      <c r="M39" s="88" t="s">
        <v>276</v>
      </c>
      <c r="N39" s="6">
        <v>348</v>
      </c>
      <c r="O39" s="98">
        <v>4237.255545977011</v>
      </c>
      <c r="P39" s="104" t="s">
        <v>277</v>
      </c>
      <c r="Q39" s="101" t="s">
        <v>713</v>
      </c>
      <c r="R39" s="15">
        <v>30000</v>
      </c>
      <c r="S39" s="23" t="s">
        <v>25</v>
      </c>
    </row>
    <row r="40" spans="2:19" ht="60" x14ac:dyDescent="0.2">
      <c r="B40" s="6">
        <v>2024</v>
      </c>
      <c r="C40" s="6" t="s">
        <v>22</v>
      </c>
      <c r="D40" s="8" t="s">
        <v>278</v>
      </c>
      <c r="E40" s="91" t="s">
        <v>253</v>
      </c>
      <c r="F40" s="91" t="s">
        <v>279</v>
      </c>
      <c r="G40" s="86" t="s">
        <v>280</v>
      </c>
      <c r="H40" s="96">
        <v>287784.63</v>
      </c>
      <c r="I40" s="100">
        <v>287772.51</v>
      </c>
      <c r="J40" s="6">
        <v>27</v>
      </c>
      <c r="K40" s="103">
        <v>45478</v>
      </c>
      <c r="L40" s="99">
        <v>45504</v>
      </c>
      <c r="M40" s="88" t="s">
        <v>281</v>
      </c>
      <c r="N40" s="6">
        <v>400</v>
      </c>
      <c r="O40" s="98">
        <v>719.46157500000004</v>
      </c>
      <c r="P40" s="89" t="s">
        <v>282</v>
      </c>
      <c r="Q40" s="101" t="s">
        <v>707</v>
      </c>
      <c r="R40" s="15">
        <v>10000</v>
      </c>
      <c r="S40" s="23" t="s">
        <v>25</v>
      </c>
    </row>
    <row r="41" spans="2:19" ht="75" x14ac:dyDescent="0.2">
      <c r="B41" s="6">
        <v>2024</v>
      </c>
      <c r="C41" s="6" t="s">
        <v>22</v>
      </c>
      <c r="D41" s="8" t="s">
        <v>283</v>
      </c>
      <c r="E41" s="91" t="s">
        <v>284</v>
      </c>
      <c r="F41" s="91" t="s">
        <v>285</v>
      </c>
      <c r="G41" s="86" t="s">
        <v>286</v>
      </c>
      <c r="H41" s="96">
        <v>616744.31999999995</v>
      </c>
      <c r="I41" s="100">
        <v>616744.31999999995</v>
      </c>
      <c r="J41" s="6">
        <v>79</v>
      </c>
      <c r="K41" s="103">
        <v>45474</v>
      </c>
      <c r="L41" s="99">
        <v>45535</v>
      </c>
      <c r="M41" s="88" t="s">
        <v>287</v>
      </c>
      <c r="N41" s="6">
        <v>494.04</v>
      </c>
      <c r="O41" s="98">
        <v>1248.3692008744229</v>
      </c>
      <c r="P41" s="89" t="s">
        <v>288</v>
      </c>
      <c r="Q41" s="101" t="s">
        <v>711</v>
      </c>
      <c r="R41" s="15">
        <v>10000</v>
      </c>
      <c r="S41" s="23" t="s">
        <v>25</v>
      </c>
    </row>
    <row r="42" spans="2:19" ht="45" x14ac:dyDescent="0.2">
      <c r="B42" s="6">
        <v>2024</v>
      </c>
      <c r="C42" s="6" t="s">
        <v>22</v>
      </c>
      <c r="D42" s="8" t="s">
        <v>289</v>
      </c>
      <c r="E42" s="91" t="s">
        <v>290</v>
      </c>
      <c r="F42" s="91" t="s">
        <v>291</v>
      </c>
      <c r="G42" s="87" t="s">
        <v>292</v>
      </c>
      <c r="H42" s="96">
        <v>1496742</v>
      </c>
      <c r="I42" s="100">
        <v>1496742</v>
      </c>
      <c r="J42" s="6">
        <v>68</v>
      </c>
      <c r="K42" s="103">
        <v>45483</v>
      </c>
      <c r="L42" s="99">
        <v>45550</v>
      </c>
      <c r="M42" s="88" t="s">
        <v>293</v>
      </c>
      <c r="N42" s="6">
        <v>273.95</v>
      </c>
      <c r="O42" s="98">
        <v>5463.5590436210987</v>
      </c>
      <c r="P42" s="104" t="s">
        <v>294</v>
      </c>
      <c r="Q42" s="101" t="s">
        <v>705</v>
      </c>
      <c r="R42" s="15">
        <v>10000</v>
      </c>
      <c r="S42" s="23" t="s">
        <v>25</v>
      </c>
    </row>
    <row r="43" spans="2:19" ht="78.75" x14ac:dyDescent="0.2">
      <c r="B43" s="6">
        <v>2024</v>
      </c>
      <c r="C43" s="6" t="s">
        <v>22</v>
      </c>
      <c r="D43" s="87" t="s">
        <v>295</v>
      </c>
      <c r="E43" s="91" t="s">
        <v>296</v>
      </c>
      <c r="F43" s="91" t="s">
        <v>40</v>
      </c>
      <c r="G43" s="87" t="s">
        <v>297</v>
      </c>
      <c r="H43" s="96">
        <v>486319.11</v>
      </c>
      <c r="I43" s="100">
        <v>486319.11</v>
      </c>
      <c r="J43" s="6">
        <v>68</v>
      </c>
      <c r="K43" s="103">
        <v>45483</v>
      </c>
      <c r="L43" s="99">
        <v>45550</v>
      </c>
      <c r="M43" s="88" t="s">
        <v>298</v>
      </c>
      <c r="N43" s="6">
        <v>93</v>
      </c>
      <c r="O43" s="98">
        <v>5229.2376344086015</v>
      </c>
      <c r="P43" s="91" t="s">
        <v>299</v>
      </c>
      <c r="Q43" s="101" t="s">
        <v>706</v>
      </c>
      <c r="R43" s="15">
        <v>4000</v>
      </c>
      <c r="S43" s="23" t="s">
        <v>25</v>
      </c>
    </row>
    <row r="44" spans="2:19" ht="78.75" x14ac:dyDescent="0.2">
      <c r="B44" s="6">
        <v>2024</v>
      </c>
      <c r="C44" s="6" t="s">
        <v>22</v>
      </c>
      <c r="D44" s="87" t="s">
        <v>300</v>
      </c>
      <c r="E44" s="91" t="s">
        <v>45</v>
      </c>
      <c r="F44" s="91" t="s">
        <v>301</v>
      </c>
      <c r="G44" s="87" t="s">
        <v>302</v>
      </c>
      <c r="H44" s="96">
        <v>1259645</v>
      </c>
      <c r="I44" s="100">
        <v>1259645</v>
      </c>
      <c r="J44" s="6">
        <v>32</v>
      </c>
      <c r="K44" s="103">
        <v>45488</v>
      </c>
      <c r="L44" s="99">
        <v>45519</v>
      </c>
      <c r="M44" s="88" t="s">
        <v>303</v>
      </c>
      <c r="N44" s="6" t="s">
        <v>47</v>
      </c>
      <c r="O44" s="98">
        <v>1259645</v>
      </c>
      <c r="P44" s="91" t="s">
        <v>135</v>
      </c>
      <c r="Q44" s="101" t="s">
        <v>705</v>
      </c>
      <c r="R44" s="15">
        <v>35000</v>
      </c>
      <c r="S44" s="23" t="s">
        <v>25</v>
      </c>
    </row>
    <row r="45" spans="2:19" ht="126" x14ac:dyDescent="0.2">
      <c r="B45" s="6">
        <v>2024</v>
      </c>
      <c r="C45" s="6" t="s">
        <v>22</v>
      </c>
      <c r="D45" s="87" t="s">
        <v>304</v>
      </c>
      <c r="E45" s="91" t="s">
        <v>126</v>
      </c>
      <c r="F45" s="91" t="s">
        <v>43</v>
      </c>
      <c r="G45" s="87" t="s">
        <v>305</v>
      </c>
      <c r="H45" s="96">
        <v>685706.94</v>
      </c>
      <c r="I45" s="100">
        <v>685449.02</v>
      </c>
      <c r="J45" s="6">
        <v>43</v>
      </c>
      <c r="K45" s="103">
        <v>45493</v>
      </c>
      <c r="L45" s="99">
        <v>45535</v>
      </c>
      <c r="M45" s="88" t="s">
        <v>306</v>
      </c>
      <c r="N45" s="6" t="s">
        <v>47</v>
      </c>
      <c r="O45" s="98">
        <v>685706.94</v>
      </c>
      <c r="P45" s="91" t="s">
        <v>44</v>
      </c>
      <c r="Q45" s="101" t="s">
        <v>709</v>
      </c>
      <c r="R45" s="15">
        <v>25000</v>
      </c>
      <c r="S45" s="23" t="s">
        <v>25</v>
      </c>
    </row>
    <row r="46" spans="2:19" ht="63" x14ac:dyDescent="0.2">
      <c r="B46" s="6">
        <v>2024</v>
      </c>
      <c r="C46" s="6" t="s">
        <v>22</v>
      </c>
      <c r="D46" s="87" t="s">
        <v>476</v>
      </c>
      <c r="E46" s="91" t="s">
        <v>58</v>
      </c>
      <c r="F46" s="91" t="s">
        <v>477</v>
      </c>
      <c r="G46" s="86" t="s">
        <v>478</v>
      </c>
      <c r="H46" s="96">
        <v>1378059.78</v>
      </c>
      <c r="I46" s="100">
        <v>1378059.78</v>
      </c>
      <c r="J46" s="6">
        <v>30</v>
      </c>
      <c r="K46" s="103">
        <v>45506</v>
      </c>
      <c r="L46" s="99">
        <v>45535</v>
      </c>
      <c r="M46" s="88" t="s">
        <v>479</v>
      </c>
      <c r="N46" s="88" t="s">
        <v>47</v>
      </c>
      <c r="O46" s="98">
        <v>1378059.78</v>
      </c>
      <c r="P46" s="89" t="s">
        <v>480</v>
      </c>
      <c r="Q46" s="101" t="s">
        <v>705</v>
      </c>
      <c r="R46" s="15">
        <v>10000</v>
      </c>
      <c r="S46" s="23" t="s">
        <v>25</v>
      </c>
    </row>
    <row r="47" spans="2:19" ht="60" x14ac:dyDescent="0.2">
      <c r="B47" s="6">
        <v>2024</v>
      </c>
      <c r="C47" s="6" t="s">
        <v>22</v>
      </c>
      <c r="D47" s="8" t="s">
        <v>481</v>
      </c>
      <c r="E47" s="91" t="s">
        <v>119</v>
      </c>
      <c r="F47" s="91" t="s">
        <v>482</v>
      </c>
      <c r="G47" s="86" t="s">
        <v>483</v>
      </c>
      <c r="H47" s="96">
        <v>2380470.96</v>
      </c>
      <c r="I47" s="100">
        <v>2380470.96</v>
      </c>
      <c r="J47" s="6">
        <v>57</v>
      </c>
      <c r="K47" s="103">
        <v>45509</v>
      </c>
      <c r="L47" s="99">
        <v>45565</v>
      </c>
      <c r="M47" s="88" t="s">
        <v>484</v>
      </c>
      <c r="N47" s="88">
        <v>2665</v>
      </c>
      <c r="O47" s="98">
        <f>2380470.96/N47</f>
        <v>893.23488180112565</v>
      </c>
      <c r="P47" s="89" t="s">
        <v>485</v>
      </c>
      <c r="Q47" s="101" t="s">
        <v>713</v>
      </c>
      <c r="R47" s="15">
        <v>50000</v>
      </c>
      <c r="S47" s="23" t="s">
        <v>25</v>
      </c>
    </row>
    <row r="48" spans="2:19" ht="105" x14ac:dyDescent="0.2">
      <c r="B48" s="6">
        <v>2024</v>
      </c>
      <c r="C48" s="6" t="s">
        <v>22</v>
      </c>
      <c r="D48" s="8" t="s">
        <v>486</v>
      </c>
      <c r="E48" s="91" t="s">
        <v>62</v>
      </c>
      <c r="F48" s="91" t="s">
        <v>487</v>
      </c>
      <c r="G48" s="87" t="s">
        <v>488</v>
      </c>
      <c r="H48" s="96">
        <v>1827243.94</v>
      </c>
      <c r="I48" s="100">
        <v>1827243.93</v>
      </c>
      <c r="J48" s="6">
        <v>16</v>
      </c>
      <c r="K48" s="103">
        <v>45520</v>
      </c>
      <c r="L48" s="99">
        <v>45535</v>
      </c>
      <c r="M48" s="88" t="s">
        <v>489</v>
      </c>
      <c r="N48" s="88">
        <v>700</v>
      </c>
      <c r="O48" s="98">
        <f>1827243.93/N48</f>
        <v>2610.3484714285714</v>
      </c>
      <c r="P48" s="104" t="s">
        <v>490</v>
      </c>
      <c r="Q48" s="101" t="s">
        <v>709</v>
      </c>
      <c r="R48" s="15">
        <v>10000</v>
      </c>
      <c r="S48" s="23" t="s">
        <v>25</v>
      </c>
    </row>
    <row r="49" spans="2:19" ht="63" x14ac:dyDescent="0.2">
      <c r="B49" s="6">
        <v>2024</v>
      </c>
      <c r="C49" s="6" t="s">
        <v>22</v>
      </c>
      <c r="D49" s="87" t="s">
        <v>491</v>
      </c>
      <c r="E49" s="91" t="s">
        <v>433</v>
      </c>
      <c r="F49" s="91" t="s">
        <v>89</v>
      </c>
      <c r="G49" s="87" t="s">
        <v>492</v>
      </c>
      <c r="H49" s="96">
        <v>2406326.5699999998</v>
      </c>
      <c r="I49" s="100">
        <v>2406326.5699999998</v>
      </c>
      <c r="J49" s="6">
        <v>16</v>
      </c>
      <c r="K49" s="103">
        <v>45520</v>
      </c>
      <c r="L49" s="99">
        <v>45535</v>
      </c>
      <c r="M49" s="88" t="s">
        <v>150</v>
      </c>
      <c r="N49" s="88" t="s">
        <v>47</v>
      </c>
      <c r="O49" s="98">
        <v>2406326.5699999998</v>
      </c>
      <c r="P49" s="91" t="s">
        <v>90</v>
      </c>
      <c r="Q49" s="101" t="s">
        <v>706</v>
      </c>
      <c r="R49" s="15">
        <v>55500</v>
      </c>
      <c r="S49" s="23" t="s">
        <v>25</v>
      </c>
    </row>
    <row r="50" spans="2:19" ht="110.25" x14ac:dyDescent="0.2">
      <c r="B50" s="6">
        <v>2024</v>
      </c>
      <c r="C50" s="6" t="s">
        <v>22</v>
      </c>
      <c r="D50" s="87" t="s">
        <v>493</v>
      </c>
      <c r="E50" s="91" t="s">
        <v>26</v>
      </c>
      <c r="F50" s="91" t="s">
        <v>122</v>
      </c>
      <c r="G50" s="87" t="s">
        <v>494</v>
      </c>
      <c r="H50" s="96">
        <v>794642.06</v>
      </c>
      <c r="I50" s="100">
        <v>794642.06</v>
      </c>
      <c r="J50" s="6">
        <v>21</v>
      </c>
      <c r="K50" s="103">
        <v>45530</v>
      </c>
      <c r="L50" s="99">
        <v>45550</v>
      </c>
      <c r="M50" s="88" t="s">
        <v>316</v>
      </c>
      <c r="N50" s="88" t="s">
        <v>47</v>
      </c>
      <c r="O50" s="98">
        <v>794642.06</v>
      </c>
      <c r="P50" s="91" t="s">
        <v>317</v>
      </c>
      <c r="Q50" s="101" t="s">
        <v>706</v>
      </c>
      <c r="R50" s="15">
        <v>15000</v>
      </c>
      <c r="S50" s="23" t="s">
        <v>25</v>
      </c>
    </row>
    <row r="51" spans="2:19" ht="94.5" x14ac:dyDescent="0.2">
      <c r="B51" s="6">
        <v>2024</v>
      </c>
      <c r="C51" s="6" t="s">
        <v>22</v>
      </c>
      <c r="D51" s="87" t="s">
        <v>495</v>
      </c>
      <c r="E51" s="91" t="s">
        <v>95</v>
      </c>
      <c r="F51" s="91" t="s">
        <v>91</v>
      </c>
      <c r="G51" s="87" t="s">
        <v>496</v>
      </c>
      <c r="H51" s="96">
        <v>1893381.58</v>
      </c>
      <c r="I51" s="100">
        <v>1893381.58</v>
      </c>
      <c r="J51" s="6">
        <v>21</v>
      </c>
      <c r="K51" s="103">
        <v>45530</v>
      </c>
      <c r="L51" s="99">
        <v>45550</v>
      </c>
      <c r="M51" s="88" t="s">
        <v>107</v>
      </c>
      <c r="N51" s="88" t="s">
        <v>52</v>
      </c>
      <c r="O51" s="98">
        <v>1893381.58</v>
      </c>
      <c r="P51" s="91" t="s">
        <v>92</v>
      </c>
      <c r="Q51" s="101" t="s">
        <v>706</v>
      </c>
      <c r="R51" s="15">
        <v>45500</v>
      </c>
      <c r="S51" s="23" t="s">
        <v>25</v>
      </c>
    </row>
    <row r="52" spans="2:19" ht="63" x14ac:dyDescent="0.2">
      <c r="B52" s="6">
        <v>2024</v>
      </c>
      <c r="C52" s="6" t="s">
        <v>22</v>
      </c>
      <c r="D52" s="87" t="s">
        <v>497</v>
      </c>
      <c r="E52" s="91" t="s">
        <v>498</v>
      </c>
      <c r="F52" s="91" t="s">
        <v>377</v>
      </c>
      <c r="G52" s="87" t="s">
        <v>499</v>
      </c>
      <c r="H52" s="96">
        <v>680645.82</v>
      </c>
      <c r="I52" s="100">
        <v>680645.82</v>
      </c>
      <c r="J52" s="6">
        <v>21</v>
      </c>
      <c r="K52" s="103">
        <v>45530</v>
      </c>
      <c r="L52" s="99">
        <v>45550</v>
      </c>
      <c r="M52" s="88" t="s">
        <v>379</v>
      </c>
      <c r="N52" s="88" t="s">
        <v>47</v>
      </c>
      <c r="O52" s="98">
        <f>680645.82</f>
        <v>680645.82</v>
      </c>
      <c r="P52" s="91" t="s">
        <v>380</v>
      </c>
      <c r="Q52" s="101" t="s">
        <v>713</v>
      </c>
      <c r="R52" s="15">
        <v>5500</v>
      </c>
      <c r="S52" s="23" t="s">
        <v>25</v>
      </c>
    </row>
    <row r="53" spans="2:19" ht="63" x14ac:dyDescent="0.2">
      <c r="B53" s="6">
        <v>2024</v>
      </c>
      <c r="C53" s="6" t="s">
        <v>22</v>
      </c>
      <c r="D53" s="87" t="s">
        <v>535</v>
      </c>
      <c r="E53" s="91" t="s">
        <v>537</v>
      </c>
      <c r="F53" s="91" t="s">
        <v>536</v>
      </c>
      <c r="G53" s="87" t="s">
        <v>529</v>
      </c>
      <c r="H53" s="96">
        <v>472948.16</v>
      </c>
      <c r="I53" s="100">
        <v>472948.16</v>
      </c>
      <c r="J53" s="6">
        <v>49</v>
      </c>
      <c r="K53" s="103">
        <v>45548</v>
      </c>
      <c r="L53" s="99">
        <v>45596</v>
      </c>
      <c r="M53" s="88" t="s">
        <v>538</v>
      </c>
      <c r="N53" s="92"/>
      <c r="O53" s="98"/>
      <c r="P53" s="91" t="s">
        <v>547</v>
      </c>
      <c r="Q53" s="101" t="s">
        <v>710</v>
      </c>
      <c r="R53" s="15"/>
      <c r="S53" s="23" t="s">
        <v>25</v>
      </c>
    </row>
    <row r="54" spans="2:19" ht="63" x14ac:dyDescent="0.2">
      <c r="B54" s="6">
        <v>2024</v>
      </c>
      <c r="C54" s="6" t="s">
        <v>22</v>
      </c>
      <c r="D54" s="94" t="s">
        <v>539</v>
      </c>
      <c r="E54" s="95" t="s">
        <v>540</v>
      </c>
      <c r="F54" s="95" t="s">
        <v>130</v>
      </c>
      <c r="G54" s="87" t="s">
        <v>530</v>
      </c>
      <c r="H54" s="96">
        <v>1808481.21</v>
      </c>
      <c r="I54" s="100">
        <v>1808481.21</v>
      </c>
      <c r="J54" s="6">
        <v>33</v>
      </c>
      <c r="K54" s="103">
        <v>45548</v>
      </c>
      <c r="L54" s="105">
        <v>45580</v>
      </c>
      <c r="M54" s="88" t="s">
        <v>131</v>
      </c>
      <c r="N54" s="92"/>
      <c r="O54" s="98"/>
      <c r="P54" s="95" t="s">
        <v>132</v>
      </c>
      <c r="Q54" s="101" t="s">
        <v>713</v>
      </c>
      <c r="R54" s="15"/>
      <c r="S54" s="23" t="s">
        <v>25</v>
      </c>
    </row>
    <row r="55" spans="2:19" ht="63" x14ac:dyDescent="0.2">
      <c r="B55" s="6">
        <v>2024</v>
      </c>
      <c r="C55" s="6" t="s">
        <v>22</v>
      </c>
      <c r="D55" s="87" t="s">
        <v>541</v>
      </c>
      <c r="E55" s="91" t="s">
        <v>540</v>
      </c>
      <c r="F55" s="91" t="s">
        <v>40</v>
      </c>
      <c r="G55" s="87" t="s">
        <v>531</v>
      </c>
      <c r="H55" s="96">
        <v>340146.97</v>
      </c>
      <c r="I55" s="100">
        <v>340146.97</v>
      </c>
      <c r="J55" s="6">
        <v>33</v>
      </c>
      <c r="K55" s="103">
        <v>45548</v>
      </c>
      <c r="L55" s="99">
        <v>45580</v>
      </c>
      <c r="M55" s="88" t="s">
        <v>298</v>
      </c>
      <c r="N55" s="92"/>
      <c r="O55" s="98"/>
      <c r="P55" s="91" t="s">
        <v>546</v>
      </c>
      <c r="Q55" s="101" t="s">
        <v>706</v>
      </c>
      <c r="R55" s="15"/>
      <c r="S55" s="23" t="s">
        <v>25</v>
      </c>
    </row>
    <row r="56" spans="2:19" ht="63" x14ac:dyDescent="0.2">
      <c r="B56" s="6">
        <v>2024</v>
      </c>
      <c r="C56" s="6" t="s">
        <v>22</v>
      </c>
      <c r="D56" s="94" t="s">
        <v>543</v>
      </c>
      <c r="E56" s="95" t="s">
        <v>50</v>
      </c>
      <c r="F56" s="95" t="s">
        <v>544</v>
      </c>
      <c r="G56" s="87" t="s">
        <v>532</v>
      </c>
      <c r="H56" s="96">
        <v>1329652.47</v>
      </c>
      <c r="I56" s="100">
        <v>1329652.47</v>
      </c>
      <c r="J56" s="6">
        <v>88</v>
      </c>
      <c r="K56" s="103">
        <v>45567</v>
      </c>
      <c r="L56" s="105">
        <v>45654</v>
      </c>
      <c r="M56" s="88" t="s">
        <v>542</v>
      </c>
      <c r="N56" s="88" t="s">
        <v>721</v>
      </c>
      <c r="O56" s="98">
        <v>1410.73</v>
      </c>
      <c r="P56" s="95" t="s">
        <v>545</v>
      </c>
      <c r="Q56" s="101" t="s">
        <v>713</v>
      </c>
      <c r="R56" s="15">
        <v>12000</v>
      </c>
      <c r="S56" s="23" t="s">
        <v>25</v>
      </c>
    </row>
    <row r="57" spans="2:19" ht="78.75" x14ac:dyDescent="0.2">
      <c r="B57" s="6">
        <v>2024</v>
      </c>
      <c r="C57" s="6" t="s">
        <v>22</v>
      </c>
      <c r="D57" s="87" t="s">
        <v>548</v>
      </c>
      <c r="E57" s="91" t="s">
        <v>433</v>
      </c>
      <c r="F57" s="91" t="s">
        <v>549</v>
      </c>
      <c r="G57" s="87" t="s">
        <v>533</v>
      </c>
      <c r="H57" s="96">
        <v>4246910.29</v>
      </c>
      <c r="I57" s="100">
        <v>3822135.76</v>
      </c>
      <c r="J57" s="6">
        <v>88</v>
      </c>
      <c r="K57" s="103">
        <v>45567</v>
      </c>
      <c r="L57" s="99">
        <v>45654</v>
      </c>
      <c r="M57" s="88" t="s">
        <v>550</v>
      </c>
      <c r="N57" s="88" t="s">
        <v>722</v>
      </c>
      <c r="O57" s="98">
        <v>15298.66</v>
      </c>
      <c r="P57" s="91" t="s">
        <v>555</v>
      </c>
      <c r="Q57" s="101" t="s">
        <v>714</v>
      </c>
      <c r="R57" s="15">
        <v>45000</v>
      </c>
      <c r="S57" s="23" t="s">
        <v>25</v>
      </c>
    </row>
    <row r="58" spans="2:19" ht="31.5" x14ac:dyDescent="0.2">
      <c r="B58" s="6">
        <v>2024</v>
      </c>
      <c r="C58" s="6" t="s">
        <v>22</v>
      </c>
      <c r="D58" s="94" t="s">
        <v>551</v>
      </c>
      <c r="E58" s="95" t="s">
        <v>166</v>
      </c>
      <c r="F58" s="95" t="s">
        <v>552</v>
      </c>
      <c r="G58" s="87" t="s">
        <v>534</v>
      </c>
      <c r="H58" s="96">
        <v>2499484.2400000002</v>
      </c>
      <c r="I58" s="100">
        <v>2373522.88</v>
      </c>
      <c r="J58" s="6">
        <v>16</v>
      </c>
      <c r="K58" s="103">
        <v>45579</v>
      </c>
      <c r="L58" s="105">
        <v>45594</v>
      </c>
      <c r="M58" s="88" t="s">
        <v>553</v>
      </c>
      <c r="N58" s="88" t="s">
        <v>723</v>
      </c>
      <c r="O58" s="98">
        <v>2499484.2400000002</v>
      </c>
      <c r="P58" s="95" t="s">
        <v>554</v>
      </c>
      <c r="Q58" s="101" t="s">
        <v>715</v>
      </c>
      <c r="R58" s="15">
        <v>55000</v>
      </c>
      <c r="S58" s="23" t="s">
        <v>25</v>
      </c>
    </row>
    <row r="59" spans="2:19" ht="31.5" x14ac:dyDescent="0.2">
      <c r="B59" s="6">
        <v>2024</v>
      </c>
      <c r="C59" s="6" t="s">
        <v>22</v>
      </c>
      <c r="D59" s="87" t="s">
        <v>559</v>
      </c>
      <c r="E59" s="91" t="s">
        <v>166</v>
      </c>
      <c r="F59" s="91" t="s">
        <v>560</v>
      </c>
      <c r="G59" s="87" t="s">
        <v>556</v>
      </c>
      <c r="H59" s="96">
        <v>2498855.7400000002</v>
      </c>
      <c r="I59" s="100">
        <v>2379146.2200000002</v>
      </c>
      <c r="J59" s="6">
        <v>16</v>
      </c>
      <c r="K59" s="103">
        <v>45579</v>
      </c>
      <c r="L59" s="99">
        <v>45594</v>
      </c>
      <c r="M59" s="88" t="s">
        <v>561</v>
      </c>
      <c r="N59" s="88" t="s">
        <v>723</v>
      </c>
      <c r="O59" s="98">
        <v>2498855.7000000002</v>
      </c>
      <c r="P59" s="91" t="s">
        <v>562</v>
      </c>
      <c r="Q59" s="101" t="s">
        <v>715</v>
      </c>
      <c r="R59" s="15">
        <v>18000</v>
      </c>
      <c r="S59" s="23" t="s">
        <v>25</v>
      </c>
    </row>
    <row r="60" spans="2:19" ht="47.25" x14ac:dyDescent="0.2">
      <c r="B60" s="6">
        <v>2024</v>
      </c>
      <c r="C60" s="6" t="s">
        <v>22</v>
      </c>
      <c r="D60" s="94" t="s">
        <v>563</v>
      </c>
      <c r="E60" s="95" t="s">
        <v>403</v>
      </c>
      <c r="F60" s="95" t="s">
        <v>564</v>
      </c>
      <c r="G60" s="87" t="s">
        <v>557</v>
      </c>
      <c r="H60" s="96">
        <v>2076472.35</v>
      </c>
      <c r="I60" s="100">
        <v>2055703.29</v>
      </c>
      <c r="J60" s="6">
        <v>30</v>
      </c>
      <c r="K60" s="103">
        <v>45579</v>
      </c>
      <c r="L60" s="105">
        <v>45608</v>
      </c>
      <c r="M60" s="88" t="s">
        <v>565</v>
      </c>
      <c r="N60" s="88" t="s">
        <v>721</v>
      </c>
      <c r="O60" s="98">
        <v>692.15745000000004</v>
      </c>
      <c r="P60" s="95" t="s">
        <v>566</v>
      </c>
      <c r="Q60" s="101" t="s">
        <v>715</v>
      </c>
      <c r="R60" s="15">
        <v>24000</v>
      </c>
      <c r="S60" s="23" t="s">
        <v>25</v>
      </c>
    </row>
    <row r="61" spans="2:19" ht="31.5" x14ac:dyDescent="0.2">
      <c r="B61" s="6">
        <v>2024</v>
      </c>
      <c r="C61" s="6" t="s">
        <v>22</v>
      </c>
      <c r="D61" s="87" t="s">
        <v>567</v>
      </c>
      <c r="E61" s="91" t="s">
        <v>166</v>
      </c>
      <c r="F61" s="91" t="s">
        <v>412</v>
      </c>
      <c r="G61" s="87" t="s">
        <v>558</v>
      </c>
      <c r="H61" s="96">
        <v>1983804.71</v>
      </c>
      <c r="I61" s="96">
        <v>1785438.94</v>
      </c>
      <c r="J61" s="6">
        <v>60</v>
      </c>
      <c r="K61" s="103">
        <v>45586</v>
      </c>
      <c r="L61" s="99">
        <v>45645</v>
      </c>
      <c r="M61" s="88" t="s">
        <v>414</v>
      </c>
      <c r="N61" s="88" t="s">
        <v>724</v>
      </c>
      <c r="O61" s="98">
        <v>3975.560541082164</v>
      </c>
      <c r="P61" s="91" t="s">
        <v>415</v>
      </c>
      <c r="Q61" s="101" t="s">
        <v>713</v>
      </c>
      <c r="R61" s="15">
        <v>55000</v>
      </c>
      <c r="S61" s="23" t="s">
        <v>25</v>
      </c>
    </row>
    <row r="62" spans="2:19" ht="31.5" x14ac:dyDescent="0.2">
      <c r="B62" s="6">
        <v>2024</v>
      </c>
      <c r="C62" s="6" t="s">
        <v>22</v>
      </c>
      <c r="D62" s="94" t="s">
        <v>726</v>
      </c>
      <c r="E62" s="91" t="s">
        <v>166</v>
      </c>
      <c r="F62" s="95" t="s">
        <v>733</v>
      </c>
      <c r="G62" s="87" t="s">
        <v>734</v>
      </c>
      <c r="H62" s="96">
        <v>1999952.76</v>
      </c>
      <c r="I62" s="96">
        <v>1999952.76</v>
      </c>
      <c r="J62" s="6">
        <v>60</v>
      </c>
      <c r="K62" s="103">
        <v>45586</v>
      </c>
      <c r="L62" s="107">
        <v>45645</v>
      </c>
      <c r="M62" s="108" t="s">
        <v>735</v>
      </c>
      <c r="N62" s="106" t="s">
        <v>724</v>
      </c>
      <c r="O62" s="98">
        <v>4007.9213627254508</v>
      </c>
      <c r="P62" s="95" t="s">
        <v>736</v>
      </c>
      <c r="Q62" s="101" t="s">
        <v>251</v>
      </c>
      <c r="R62" s="15">
        <v>58000</v>
      </c>
      <c r="S62" s="109" t="s">
        <v>25</v>
      </c>
    </row>
    <row r="63" spans="2:19" ht="47.25" x14ac:dyDescent="0.2">
      <c r="B63" s="6">
        <v>2024</v>
      </c>
      <c r="C63" s="6" t="s">
        <v>22</v>
      </c>
      <c r="D63" s="87" t="s">
        <v>727</v>
      </c>
      <c r="E63" s="91" t="s">
        <v>166</v>
      </c>
      <c r="F63" s="91" t="s">
        <v>737</v>
      </c>
      <c r="G63" s="87" t="s">
        <v>738</v>
      </c>
      <c r="H63" s="96">
        <v>1887915.75</v>
      </c>
      <c r="I63" s="96">
        <v>1887915.75</v>
      </c>
      <c r="J63" s="6">
        <v>60</v>
      </c>
      <c r="K63" s="103">
        <v>45586</v>
      </c>
      <c r="L63" s="111">
        <v>45645</v>
      </c>
      <c r="M63" s="110" t="s">
        <v>739</v>
      </c>
      <c r="N63" s="110" t="s">
        <v>723</v>
      </c>
      <c r="O63" s="98">
        <v>1887915.75</v>
      </c>
      <c r="P63" s="91" t="s">
        <v>740</v>
      </c>
      <c r="Q63" s="101" t="s">
        <v>251</v>
      </c>
      <c r="R63" s="15">
        <v>95000</v>
      </c>
      <c r="S63" s="112" t="s">
        <v>25</v>
      </c>
    </row>
    <row r="64" spans="2:19" ht="47.25" x14ac:dyDescent="0.2">
      <c r="B64" s="6">
        <v>2024</v>
      </c>
      <c r="C64" s="6" t="s">
        <v>22</v>
      </c>
      <c r="D64" s="94" t="s">
        <v>728</v>
      </c>
      <c r="E64" s="91" t="s">
        <v>166</v>
      </c>
      <c r="F64" s="95" t="s">
        <v>599</v>
      </c>
      <c r="G64" s="87" t="s">
        <v>568</v>
      </c>
      <c r="H64" s="96">
        <v>1881921.61</v>
      </c>
      <c r="I64" s="96">
        <v>1881921.61</v>
      </c>
      <c r="J64" s="6">
        <v>60</v>
      </c>
      <c r="K64" s="103">
        <v>45586</v>
      </c>
      <c r="L64" s="107">
        <v>45645</v>
      </c>
      <c r="M64" s="108" t="s">
        <v>600</v>
      </c>
      <c r="N64" s="106" t="s">
        <v>723</v>
      </c>
      <c r="O64" s="98">
        <v>1881921.61</v>
      </c>
      <c r="P64" s="95" t="s">
        <v>601</v>
      </c>
      <c r="Q64" s="101" t="s">
        <v>251</v>
      </c>
      <c r="R64" s="15">
        <v>90000</v>
      </c>
      <c r="S64" s="109" t="s">
        <v>25</v>
      </c>
    </row>
    <row r="65" spans="2:19" ht="126" x14ac:dyDescent="0.2">
      <c r="B65" s="6">
        <v>2024</v>
      </c>
      <c r="C65" s="6" t="s">
        <v>22</v>
      </c>
      <c r="D65" s="87" t="s">
        <v>729</v>
      </c>
      <c r="E65" s="91" t="s">
        <v>58</v>
      </c>
      <c r="F65" s="91" t="s">
        <v>741</v>
      </c>
      <c r="G65" s="87" t="s">
        <v>742</v>
      </c>
      <c r="H65" s="96">
        <v>1076242.26</v>
      </c>
      <c r="I65" s="96">
        <v>1076242.26</v>
      </c>
      <c r="J65" s="6">
        <v>12</v>
      </c>
      <c r="K65" s="103">
        <v>45588</v>
      </c>
      <c r="L65" s="111">
        <v>45599</v>
      </c>
      <c r="M65" s="110" t="s">
        <v>743</v>
      </c>
      <c r="N65" s="110" t="s">
        <v>723</v>
      </c>
      <c r="O65" s="98">
        <v>1076242.26</v>
      </c>
      <c r="P65" s="91" t="s">
        <v>744</v>
      </c>
      <c r="Q65" s="101" t="s">
        <v>745</v>
      </c>
      <c r="R65" s="15">
        <v>90000</v>
      </c>
      <c r="S65" s="112" t="s">
        <v>25</v>
      </c>
    </row>
    <row r="66" spans="2:19" ht="63" x14ac:dyDescent="0.2">
      <c r="B66" s="6">
        <v>2024</v>
      </c>
      <c r="C66" s="6" t="s">
        <v>22</v>
      </c>
      <c r="D66" s="94" t="s">
        <v>730</v>
      </c>
      <c r="E66" s="91" t="s">
        <v>95</v>
      </c>
      <c r="F66" s="95" t="s">
        <v>746</v>
      </c>
      <c r="G66" s="87" t="s">
        <v>747</v>
      </c>
      <c r="H66" s="96">
        <v>2066283.45</v>
      </c>
      <c r="I66" s="96">
        <v>2066283.45</v>
      </c>
      <c r="J66" s="6">
        <v>30</v>
      </c>
      <c r="K66" s="103">
        <v>45588</v>
      </c>
      <c r="L66" s="107">
        <v>45617</v>
      </c>
      <c r="M66" s="108" t="s">
        <v>748</v>
      </c>
      <c r="N66" s="106" t="s">
        <v>721</v>
      </c>
      <c r="O66" s="98">
        <v>612.23213333333331</v>
      </c>
      <c r="P66" s="95" t="s">
        <v>749</v>
      </c>
      <c r="Q66" s="101" t="s">
        <v>251</v>
      </c>
      <c r="R66" s="15">
        <v>5500</v>
      </c>
      <c r="S66" s="109" t="s">
        <v>25</v>
      </c>
    </row>
    <row r="67" spans="2:19" ht="63" x14ac:dyDescent="0.2">
      <c r="B67" s="6">
        <v>2024</v>
      </c>
      <c r="C67" s="6" t="s">
        <v>22</v>
      </c>
      <c r="D67" s="87" t="s">
        <v>731</v>
      </c>
      <c r="E67" s="91" t="s">
        <v>95</v>
      </c>
      <c r="F67" s="91" t="s">
        <v>750</v>
      </c>
      <c r="G67" s="87" t="s">
        <v>751</v>
      </c>
      <c r="H67" s="96">
        <v>2102261.7999999998</v>
      </c>
      <c r="I67" s="96">
        <v>2102261.7999999998</v>
      </c>
      <c r="J67" s="6">
        <v>30</v>
      </c>
      <c r="K67" s="103">
        <v>45588</v>
      </c>
      <c r="L67" s="111">
        <v>45617</v>
      </c>
      <c r="M67" s="110" t="s">
        <v>752</v>
      </c>
      <c r="N67" s="110" t="s">
        <v>721</v>
      </c>
      <c r="O67" s="98">
        <v>691.76103981572885</v>
      </c>
      <c r="P67" s="91" t="s">
        <v>753</v>
      </c>
      <c r="Q67" s="101" t="s">
        <v>251</v>
      </c>
      <c r="R67" s="15">
        <v>5500</v>
      </c>
      <c r="S67" s="112" t="s">
        <v>25</v>
      </c>
    </row>
    <row r="68" spans="2:19" ht="47.25" x14ac:dyDescent="0.2">
      <c r="B68" s="6">
        <v>2024</v>
      </c>
      <c r="C68" s="6" t="s">
        <v>22</v>
      </c>
      <c r="D68" s="94" t="s">
        <v>732</v>
      </c>
      <c r="E68" s="91" t="s">
        <v>58</v>
      </c>
      <c r="F68" s="95" t="s">
        <v>754</v>
      </c>
      <c r="G68" s="87" t="s">
        <v>755</v>
      </c>
      <c r="H68" s="96">
        <v>1993426.8</v>
      </c>
      <c r="I68" s="96">
        <v>1993426.8</v>
      </c>
      <c r="J68" s="6">
        <v>30</v>
      </c>
      <c r="K68" s="103">
        <v>45595</v>
      </c>
      <c r="L68" s="107">
        <v>45624</v>
      </c>
      <c r="M68" s="108" t="s">
        <v>756</v>
      </c>
      <c r="N68" s="106" t="s">
        <v>723</v>
      </c>
      <c r="O68" s="98">
        <v>1993426.8</v>
      </c>
      <c r="P68" s="95" t="s">
        <v>757</v>
      </c>
      <c r="Q68" s="101" t="s">
        <v>251</v>
      </c>
      <c r="R68" s="15">
        <v>12000</v>
      </c>
      <c r="S68" s="109" t="s">
        <v>25</v>
      </c>
    </row>
    <row r="69" spans="2:19" ht="63" x14ac:dyDescent="0.2">
      <c r="B69" s="6">
        <v>2024</v>
      </c>
      <c r="C69" s="6" t="s">
        <v>22</v>
      </c>
      <c r="D69" s="87" t="s">
        <v>758</v>
      </c>
      <c r="E69" s="91" t="s">
        <v>58</v>
      </c>
      <c r="F69" s="91" t="s">
        <v>759</v>
      </c>
      <c r="G69" s="87" t="s">
        <v>760</v>
      </c>
      <c r="H69" s="96">
        <v>1987253.1</v>
      </c>
      <c r="I69" s="96">
        <v>1987253.1</v>
      </c>
      <c r="J69" s="6">
        <v>30</v>
      </c>
      <c r="K69" s="103">
        <v>45601</v>
      </c>
      <c r="L69" s="111">
        <v>45630</v>
      </c>
      <c r="M69" s="110" t="s">
        <v>761</v>
      </c>
      <c r="N69" s="110" t="s">
        <v>47</v>
      </c>
      <c r="O69" s="98">
        <v>13248.35</v>
      </c>
      <c r="P69" s="91" t="s">
        <v>762</v>
      </c>
      <c r="Q69" s="101" t="s">
        <v>763</v>
      </c>
      <c r="R69" s="15">
        <v>35000</v>
      </c>
      <c r="S69" s="109" t="s">
        <v>25</v>
      </c>
    </row>
    <row r="70" spans="2:19" ht="31.5" x14ac:dyDescent="0.2">
      <c r="B70" s="6">
        <v>2024</v>
      </c>
      <c r="C70" s="6" t="s">
        <v>22</v>
      </c>
      <c r="D70" s="87" t="s">
        <v>596</v>
      </c>
      <c r="E70" s="91" t="s">
        <v>166</v>
      </c>
      <c r="F70" s="91" t="s">
        <v>602</v>
      </c>
      <c r="G70" s="87" t="s">
        <v>569</v>
      </c>
      <c r="H70" s="96">
        <v>1402028.01</v>
      </c>
      <c r="I70" s="96">
        <v>1402028.01</v>
      </c>
      <c r="J70" s="6">
        <v>30</v>
      </c>
      <c r="K70" s="103">
        <v>45598</v>
      </c>
      <c r="L70" s="99">
        <v>45627</v>
      </c>
      <c r="M70" s="88" t="s">
        <v>603</v>
      </c>
      <c r="N70" s="88" t="s">
        <v>724</v>
      </c>
      <c r="O70" s="98">
        <v>4007.9213627254508</v>
      </c>
      <c r="P70" s="95" t="s">
        <v>604</v>
      </c>
      <c r="Q70" s="101" t="s">
        <v>713</v>
      </c>
      <c r="R70" s="15">
        <v>58000</v>
      </c>
      <c r="S70" s="23" t="s">
        <v>25</v>
      </c>
    </row>
    <row r="71" spans="2:19" ht="63" x14ac:dyDescent="0.2">
      <c r="B71" s="6">
        <v>2024</v>
      </c>
      <c r="C71" s="6" t="s">
        <v>22</v>
      </c>
      <c r="D71" s="87" t="s">
        <v>597</v>
      </c>
      <c r="E71" s="91" t="s">
        <v>31</v>
      </c>
      <c r="F71" s="91" t="s">
        <v>605</v>
      </c>
      <c r="G71" s="87" t="s">
        <v>570</v>
      </c>
      <c r="H71" s="96">
        <v>1998465.3</v>
      </c>
      <c r="I71" s="96">
        <v>1797917.83</v>
      </c>
      <c r="J71" s="6">
        <v>30</v>
      </c>
      <c r="K71" s="103">
        <v>45603</v>
      </c>
      <c r="L71" s="99">
        <v>45632</v>
      </c>
      <c r="M71" s="88" t="s">
        <v>606</v>
      </c>
      <c r="N71" s="88" t="s">
        <v>723</v>
      </c>
      <c r="O71" s="98">
        <v>1887915.75</v>
      </c>
      <c r="P71" s="91" t="s">
        <v>607</v>
      </c>
      <c r="Q71" s="101" t="s">
        <v>715</v>
      </c>
      <c r="R71" s="15">
        <v>95000</v>
      </c>
      <c r="S71" s="23" t="s">
        <v>25</v>
      </c>
    </row>
    <row r="72" spans="2:19" ht="63" x14ac:dyDescent="0.2">
      <c r="B72" s="6">
        <v>2024</v>
      </c>
      <c r="C72" s="6" t="s">
        <v>22</v>
      </c>
      <c r="D72" s="87" t="s">
        <v>598</v>
      </c>
      <c r="E72" s="91" t="s">
        <v>211</v>
      </c>
      <c r="F72" s="91" t="s">
        <v>608</v>
      </c>
      <c r="G72" s="87" t="s">
        <v>571</v>
      </c>
      <c r="H72" s="96">
        <v>390739.81</v>
      </c>
      <c r="I72" s="100">
        <v>1797917.83</v>
      </c>
      <c r="J72" s="6">
        <v>30</v>
      </c>
      <c r="K72" s="103">
        <v>45603</v>
      </c>
      <c r="L72" s="99">
        <v>45632</v>
      </c>
      <c r="M72" s="88" t="s">
        <v>609</v>
      </c>
      <c r="N72" s="88" t="s">
        <v>723</v>
      </c>
      <c r="O72" s="98">
        <v>1881921.61</v>
      </c>
      <c r="P72" s="95" t="s">
        <v>610</v>
      </c>
      <c r="Q72" s="101" t="s">
        <v>713</v>
      </c>
      <c r="R72" s="15">
        <v>90000</v>
      </c>
      <c r="S72" s="23" t="s">
        <v>25</v>
      </c>
    </row>
    <row r="73" spans="2:19" ht="63" x14ac:dyDescent="0.2">
      <c r="B73" s="6">
        <v>2024</v>
      </c>
      <c r="C73" s="6" t="s">
        <v>22</v>
      </c>
      <c r="D73" s="87" t="s">
        <v>611</v>
      </c>
      <c r="E73" s="91" t="s">
        <v>42</v>
      </c>
      <c r="F73" s="91" t="s">
        <v>612</v>
      </c>
      <c r="G73" s="87" t="s">
        <v>572</v>
      </c>
      <c r="H73" s="96">
        <v>2288610.16</v>
      </c>
      <c r="I73" s="100">
        <v>351080.74</v>
      </c>
      <c r="J73" s="6">
        <v>50</v>
      </c>
      <c r="K73" s="103">
        <v>45605</v>
      </c>
      <c r="L73" s="99">
        <v>45654</v>
      </c>
      <c r="M73" s="88" t="s">
        <v>613</v>
      </c>
      <c r="N73" s="88" t="s">
        <v>723</v>
      </c>
      <c r="O73" s="98">
        <v>1076242.26</v>
      </c>
      <c r="P73" s="91" t="s">
        <v>614</v>
      </c>
      <c r="Q73" s="101" t="s">
        <v>713</v>
      </c>
      <c r="R73" s="15">
        <v>90000</v>
      </c>
      <c r="S73" s="23" t="s">
        <v>25</v>
      </c>
    </row>
    <row r="74" spans="2:19" ht="47.25" x14ac:dyDescent="0.2">
      <c r="B74" s="6">
        <v>2024</v>
      </c>
      <c r="C74" s="6" t="s">
        <v>22</v>
      </c>
      <c r="D74" s="87" t="s">
        <v>615</v>
      </c>
      <c r="E74" s="91" t="s">
        <v>616</v>
      </c>
      <c r="F74" s="91" t="s">
        <v>617</v>
      </c>
      <c r="G74" s="87" t="s">
        <v>573</v>
      </c>
      <c r="H74" s="96">
        <v>2498560.2000000002</v>
      </c>
      <c r="I74" s="100">
        <v>2056813.41</v>
      </c>
      <c r="J74" s="6">
        <v>45</v>
      </c>
      <c r="K74" s="103">
        <v>45609</v>
      </c>
      <c r="L74" s="99">
        <v>45653</v>
      </c>
      <c r="M74" s="88" t="s">
        <v>618</v>
      </c>
      <c r="N74" s="88" t="s">
        <v>721</v>
      </c>
      <c r="O74" s="98">
        <v>612.23213333333331</v>
      </c>
      <c r="P74" s="95" t="s">
        <v>619</v>
      </c>
      <c r="Q74" s="101" t="s">
        <v>715</v>
      </c>
      <c r="R74" s="15">
        <v>5500</v>
      </c>
      <c r="S74" s="23" t="s">
        <v>25</v>
      </c>
    </row>
    <row r="75" spans="2:19" ht="63" x14ac:dyDescent="0.2">
      <c r="B75" s="6">
        <v>2024</v>
      </c>
      <c r="C75" s="6" t="s">
        <v>22</v>
      </c>
      <c r="D75" s="87" t="s">
        <v>620</v>
      </c>
      <c r="E75" s="91" t="s">
        <v>211</v>
      </c>
      <c r="F75" s="91" t="s">
        <v>262</v>
      </c>
      <c r="G75" s="87" t="s">
        <v>574</v>
      </c>
      <c r="H75" s="96">
        <v>1199357.01</v>
      </c>
      <c r="I75" s="100">
        <v>1998848.17</v>
      </c>
      <c r="J75" s="6">
        <v>30</v>
      </c>
      <c r="K75" s="103">
        <v>45612</v>
      </c>
      <c r="L75" s="99">
        <v>45641</v>
      </c>
      <c r="M75" s="88" t="s">
        <v>264</v>
      </c>
      <c r="N75" s="88" t="s">
        <v>721</v>
      </c>
      <c r="O75" s="98">
        <v>691.76103981572885</v>
      </c>
      <c r="P75" s="91" t="s">
        <v>621</v>
      </c>
      <c r="Q75" s="101" t="s">
        <v>713</v>
      </c>
      <c r="R75" s="15">
        <v>5500</v>
      </c>
      <c r="S75" s="23" t="s">
        <v>25</v>
      </c>
    </row>
    <row r="76" spans="2:19" ht="31.5" x14ac:dyDescent="0.2">
      <c r="B76" s="6">
        <v>2024</v>
      </c>
      <c r="C76" s="6" t="s">
        <v>22</v>
      </c>
      <c r="D76" s="87" t="s">
        <v>622</v>
      </c>
      <c r="E76" s="91" t="s">
        <v>623</v>
      </c>
      <c r="F76" s="91" t="s">
        <v>624</v>
      </c>
      <c r="G76" s="87" t="s">
        <v>575</v>
      </c>
      <c r="H76" s="96">
        <v>1241798.6299999999</v>
      </c>
      <c r="I76" s="100">
        <v>1187310.19</v>
      </c>
      <c r="J76" s="6">
        <v>35</v>
      </c>
      <c r="K76" s="103">
        <v>45612</v>
      </c>
      <c r="L76" s="99">
        <v>45646</v>
      </c>
      <c r="M76" s="88" t="s">
        <v>625</v>
      </c>
      <c r="N76" s="88" t="s">
        <v>723</v>
      </c>
      <c r="O76" s="98">
        <v>1993426.8</v>
      </c>
      <c r="P76" s="95" t="s">
        <v>626</v>
      </c>
      <c r="Q76" s="101" t="s">
        <v>715</v>
      </c>
      <c r="R76" s="15">
        <v>12000</v>
      </c>
      <c r="S76" s="23" t="s">
        <v>25</v>
      </c>
    </row>
    <row r="77" spans="2:19" ht="126" x14ac:dyDescent="0.2">
      <c r="B77" s="6">
        <v>2024</v>
      </c>
      <c r="C77" s="6" t="s">
        <v>22</v>
      </c>
      <c r="D77" s="87" t="s">
        <v>627</v>
      </c>
      <c r="E77" s="91" t="s">
        <v>95</v>
      </c>
      <c r="F77" s="91" t="s">
        <v>628</v>
      </c>
      <c r="G77" s="87" t="s">
        <v>576</v>
      </c>
      <c r="H77" s="96">
        <v>1245366.05</v>
      </c>
      <c r="I77" s="100">
        <v>1232613.97</v>
      </c>
      <c r="J77" s="6">
        <v>30</v>
      </c>
      <c r="K77" s="103">
        <v>45612</v>
      </c>
      <c r="L77" s="99">
        <v>45641</v>
      </c>
      <c r="M77" s="88" t="s">
        <v>629</v>
      </c>
      <c r="N77" s="6" t="s">
        <v>723</v>
      </c>
      <c r="O77" s="98">
        <v>1245366.05</v>
      </c>
      <c r="P77" s="91" t="s">
        <v>630</v>
      </c>
      <c r="Q77" s="101" t="s">
        <v>709</v>
      </c>
      <c r="R77" s="15">
        <v>10000</v>
      </c>
      <c r="S77" s="23" t="s">
        <v>25</v>
      </c>
    </row>
    <row r="78" spans="2:19" ht="63" x14ac:dyDescent="0.2">
      <c r="B78" s="6">
        <v>2024</v>
      </c>
      <c r="C78" s="6" t="s">
        <v>22</v>
      </c>
      <c r="D78" s="87" t="s">
        <v>631</v>
      </c>
      <c r="E78" s="91" t="s">
        <v>166</v>
      </c>
      <c r="F78" s="91" t="s">
        <v>632</v>
      </c>
      <c r="G78" s="87" t="s">
        <v>577</v>
      </c>
      <c r="H78" s="96">
        <v>676495.14</v>
      </c>
      <c r="I78" s="100">
        <v>1245366.05</v>
      </c>
      <c r="J78" s="6">
        <v>30</v>
      </c>
      <c r="K78" s="103">
        <v>45612</v>
      </c>
      <c r="L78" s="99">
        <v>45641</v>
      </c>
      <c r="M78" s="88" t="s">
        <v>633</v>
      </c>
      <c r="N78" s="6" t="s">
        <v>723</v>
      </c>
      <c r="O78" s="98">
        <v>676495.14</v>
      </c>
      <c r="P78" s="95" t="s">
        <v>634</v>
      </c>
      <c r="Q78" s="101" t="s">
        <v>716</v>
      </c>
      <c r="R78" s="15">
        <v>10000</v>
      </c>
      <c r="S78" s="23" t="s">
        <v>25</v>
      </c>
    </row>
    <row r="79" spans="2:19" ht="78.75" x14ac:dyDescent="0.2">
      <c r="B79" s="6">
        <v>2024</v>
      </c>
      <c r="C79" s="6" t="s">
        <v>22</v>
      </c>
      <c r="D79" s="87" t="s">
        <v>635</v>
      </c>
      <c r="E79" s="91" t="s">
        <v>636</v>
      </c>
      <c r="F79" s="91" t="s">
        <v>637</v>
      </c>
      <c r="G79" s="87" t="s">
        <v>578</v>
      </c>
      <c r="H79" s="96">
        <v>2482426.46</v>
      </c>
      <c r="I79" s="100">
        <v>676495.14</v>
      </c>
      <c r="J79" s="6">
        <v>38</v>
      </c>
      <c r="K79" s="103">
        <v>45618</v>
      </c>
      <c r="L79" s="99">
        <v>45655</v>
      </c>
      <c r="M79" s="88" t="s">
        <v>638</v>
      </c>
      <c r="N79" s="6" t="s">
        <v>721</v>
      </c>
      <c r="O79" s="98">
        <v>1748.1876478873239</v>
      </c>
      <c r="P79" s="91" t="s">
        <v>639</v>
      </c>
      <c r="Q79" s="101" t="s">
        <v>717</v>
      </c>
      <c r="R79" s="15">
        <v>20000</v>
      </c>
      <c r="S79" s="23" t="s">
        <v>25</v>
      </c>
    </row>
    <row r="80" spans="2:19" ht="78.75" x14ac:dyDescent="0.2">
      <c r="B80" s="6">
        <v>2024</v>
      </c>
      <c r="C80" s="6" t="s">
        <v>22</v>
      </c>
      <c r="D80" s="87" t="s">
        <v>640</v>
      </c>
      <c r="E80" s="91" t="s">
        <v>641</v>
      </c>
      <c r="F80" s="91" t="s">
        <v>63</v>
      </c>
      <c r="G80" s="87" t="s">
        <v>579</v>
      </c>
      <c r="H80" s="96">
        <v>1262400.75</v>
      </c>
      <c r="I80" s="100">
        <v>2482426.46</v>
      </c>
      <c r="J80" s="6">
        <v>30</v>
      </c>
      <c r="K80" s="103">
        <v>45618</v>
      </c>
      <c r="L80" s="99">
        <v>45647</v>
      </c>
      <c r="M80" s="88" t="s">
        <v>64</v>
      </c>
      <c r="N80" s="6" t="s">
        <v>721</v>
      </c>
      <c r="O80" s="98">
        <v>147.47672313084112</v>
      </c>
      <c r="P80" s="95" t="s">
        <v>35</v>
      </c>
      <c r="Q80" s="101" t="s">
        <v>715</v>
      </c>
      <c r="R80" s="15">
        <v>25000</v>
      </c>
      <c r="S80" s="23" t="s">
        <v>25</v>
      </c>
    </row>
    <row r="81" spans="2:19" ht="31.5" x14ac:dyDescent="0.2">
      <c r="B81" s="6">
        <v>2024</v>
      </c>
      <c r="C81" s="6" t="s">
        <v>22</v>
      </c>
      <c r="D81" s="87" t="s">
        <v>642</v>
      </c>
      <c r="E81" s="91" t="s">
        <v>166</v>
      </c>
      <c r="F81" s="91" t="s">
        <v>643</v>
      </c>
      <c r="G81" s="87" t="s">
        <v>580</v>
      </c>
      <c r="H81" s="96">
        <v>2490447.67</v>
      </c>
      <c r="I81" s="100">
        <v>2490447.67</v>
      </c>
      <c r="J81" s="6">
        <v>30</v>
      </c>
      <c r="K81" s="103">
        <v>45618</v>
      </c>
      <c r="L81" s="99">
        <v>45647</v>
      </c>
      <c r="M81" s="88" t="s">
        <v>644</v>
      </c>
      <c r="N81" s="6" t="s">
        <v>725</v>
      </c>
      <c r="O81" s="98">
        <v>5534.328155555555</v>
      </c>
      <c r="P81" s="91" t="s">
        <v>645</v>
      </c>
      <c r="Q81" s="101" t="s">
        <v>718</v>
      </c>
      <c r="R81" s="15">
        <v>65000</v>
      </c>
      <c r="S81" s="23" t="s">
        <v>25</v>
      </c>
    </row>
    <row r="82" spans="2:19" ht="47.25" x14ac:dyDescent="0.2">
      <c r="B82" s="6">
        <v>2024</v>
      </c>
      <c r="C82" s="6" t="s">
        <v>22</v>
      </c>
      <c r="D82" s="87" t="s">
        <v>646</v>
      </c>
      <c r="E82" s="91" t="s">
        <v>166</v>
      </c>
      <c r="F82" s="91" t="s">
        <v>647</v>
      </c>
      <c r="G82" s="87" t="s">
        <v>581</v>
      </c>
      <c r="H82" s="96">
        <v>1930933.74</v>
      </c>
      <c r="I82" s="100">
        <v>1768410.72</v>
      </c>
      <c r="J82" s="6">
        <v>30</v>
      </c>
      <c r="K82" s="103">
        <v>45618</v>
      </c>
      <c r="L82" s="99">
        <v>45647</v>
      </c>
      <c r="M82" s="88" t="s">
        <v>648</v>
      </c>
      <c r="N82" s="6" t="s">
        <v>721</v>
      </c>
      <c r="O82" s="98">
        <v>149.76512516791954</v>
      </c>
      <c r="P82" s="95" t="s">
        <v>649</v>
      </c>
      <c r="Q82" s="101" t="s">
        <v>713</v>
      </c>
      <c r="R82" s="15">
        <v>70000</v>
      </c>
      <c r="S82" s="23" t="s">
        <v>25</v>
      </c>
    </row>
    <row r="83" spans="2:19" ht="47.25" x14ac:dyDescent="0.2">
      <c r="B83" s="6">
        <v>2024</v>
      </c>
      <c r="C83" s="6" t="s">
        <v>22</v>
      </c>
      <c r="D83" s="87" t="s">
        <v>650</v>
      </c>
      <c r="E83" s="91" t="s">
        <v>166</v>
      </c>
      <c r="F83" s="91" t="s">
        <v>651</v>
      </c>
      <c r="G83" s="87" t="s">
        <v>582</v>
      </c>
      <c r="H83" s="96">
        <v>1999011.7</v>
      </c>
      <c r="I83" s="100">
        <v>1599209.36</v>
      </c>
      <c r="J83" s="6">
        <v>30</v>
      </c>
      <c r="K83" s="103">
        <v>45618</v>
      </c>
      <c r="L83" s="99">
        <v>45647</v>
      </c>
      <c r="M83" s="88" t="s">
        <v>652</v>
      </c>
      <c r="N83" s="6" t="s">
        <v>721</v>
      </c>
      <c r="O83" s="98">
        <v>79.992464985994403</v>
      </c>
      <c r="P83" s="91" t="s">
        <v>653</v>
      </c>
      <c r="Q83" s="101" t="s">
        <v>713</v>
      </c>
      <c r="R83" s="15">
        <v>55000</v>
      </c>
      <c r="S83" s="23" t="s">
        <v>25</v>
      </c>
    </row>
    <row r="84" spans="2:19" ht="47.25" x14ac:dyDescent="0.2">
      <c r="B84" s="6">
        <v>2024</v>
      </c>
      <c r="C84" s="6" t="s">
        <v>22</v>
      </c>
      <c r="D84" s="87" t="s">
        <v>654</v>
      </c>
      <c r="E84" s="91" t="s">
        <v>166</v>
      </c>
      <c r="F84" s="91" t="s">
        <v>655</v>
      </c>
      <c r="G84" s="87" t="s">
        <v>583</v>
      </c>
      <c r="H84" s="96">
        <v>1999985.08</v>
      </c>
      <c r="I84" s="100">
        <v>1999985.08</v>
      </c>
      <c r="J84" s="6">
        <v>30</v>
      </c>
      <c r="K84" s="103">
        <v>45618</v>
      </c>
      <c r="L84" s="99">
        <v>45647</v>
      </c>
      <c r="M84" s="88" t="s">
        <v>656</v>
      </c>
      <c r="N84" s="6" t="s">
        <v>721</v>
      </c>
      <c r="O84" s="98">
        <v>109.58227909828453</v>
      </c>
      <c r="P84" s="95" t="s">
        <v>657</v>
      </c>
      <c r="Q84" s="101" t="s">
        <v>718</v>
      </c>
      <c r="R84" s="15">
        <v>6000</v>
      </c>
      <c r="S84" s="23" t="s">
        <v>25</v>
      </c>
    </row>
    <row r="85" spans="2:19" ht="63" x14ac:dyDescent="0.2">
      <c r="B85" s="6">
        <v>2024</v>
      </c>
      <c r="C85" s="6" t="s">
        <v>22</v>
      </c>
      <c r="D85" s="87" t="s">
        <v>658</v>
      </c>
      <c r="E85" s="91" t="s">
        <v>42</v>
      </c>
      <c r="F85" s="91" t="s">
        <v>659</v>
      </c>
      <c r="G85" s="87" t="s">
        <v>584</v>
      </c>
      <c r="H85" s="96">
        <v>579376.68999999994</v>
      </c>
      <c r="I85" s="100">
        <v>515296.55</v>
      </c>
      <c r="J85" s="6">
        <v>30</v>
      </c>
      <c r="K85" s="103">
        <v>45625</v>
      </c>
      <c r="L85" s="99">
        <v>45654</v>
      </c>
      <c r="M85" s="88" t="s">
        <v>102</v>
      </c>
      <c r="N85" s="6" t="s">
        <v>721</v>
      </c>
      <c r="O85" s="98">
        <v>8046.8984722222212</v>
      </c>
      <c r="P85" s="91" t="s">
        <v>103</v>
      </c>
      <c r="Q85" s="101" t="s">
        <v>705</v>
      </c>
      <c r="R85" s="15">
        <v>12000</v>
      </c>
      <c r="S85" s="23" t="s">
        <v>25</v>
      </c>
    </row>
    <row r="86" spans="2:19" ht="78.75" x14ac:dyDescent="0.2">
      <c r="B86" s="6">
        <v>2024</v>
      </c>
      <c r="C86" s="6" t="s">
        <v>22</v>
      </c>
      <c r="D86" s="87" t="s">
        <v>660</v>
      </c>
      <c r="E86" s="91" t="s">
        <v>31</v>
      </c>
      <c r="F86" s="91" t="s">
        <v>661</v>
      </c>
      <c r="G86" s="87" t="s">
        <v>585</v>
      </c>
      <c r="H86" s="96">
        <v>1498308.26</v>
      </c>
      <c r="I86" s="100">
        <v>1498194.32</v>
      </c>
      <c r="J86" s="6">
        <v>30</v>
      </c>
      <c r="K86" s="103">
        <v>45625</v>
      </c>
      <c r="L86" s="99">
        <v>45654</v>
      </c>
      <c r="M86" s="88" t="s">
        <v>662</v>
      </c>
      <c r="N86" s="6" t="s">
        <v>721</v>
      </c>
      <c r="O86" s="98">
        <v>4342.9224927536234</v>
      </c>
      <c r="P86" s="95" t="s">
        <v>663</v>
      </c>
      <c r="Q86" s="101" t="s">
        <v>715</v>
      </c>
      <c r="R86" s="15">
        <v>1500</v>
      </c>
      <c r="S86" s="23" t="s">
        <v>25</v>
      </c>
    </row>
    <row r="87" spans="2:19" ht="63" x14ac:dyDescent="0.2">
      <c r="B87" s="6">
        <v>2024</v>
      </c>
      <c r="C87" s="6" t="s">
        <v>22</v>
      </c>
      <c r="D87" s="87" t="s">
        <v>664</v>
      </c>
      <c r="E87" s="91" t="s">
        <v>665</v>
      </c>
      <c r="F87" s="91" t="s">
        <v>56</v>
      </c>
      <c r="G87" s="87" t="s">
        <v>586</v>
      </c>
      <c r="H87" s="96">
        <v>2493915.35</v>
      </c>
      <c r="I87" s="100">
        <v>1497150.78</v>
      </c>
      <c r="J87" s="6">
        <v>30</v>
      </c>
      <c r="K87" s="103">
        <v>45625</v>
      </c>
      <c r="L87" s="99">
        <v>45654</v>
      </c>
      <c r="M87" s="88" t="s">
        <v>217</v>
      </c>
      <c r="N87" s="6" t="s">
        <v>721</v>
      </c>
      <c r="O87" s="98">
        <v>27685.561167850799</v>
      </c>
      <c r="P87" s="91" t="s">
        <v>57</v>
      </c>
      <c r="Q87" s="101" t="s">
        <v>718</v>
      </c>
      <c r="R87" s="15">
        <v>15000</v>
      </c>
      <c r="S87" s="23" t="s">
        <v>25</v>
      </c>
    </row>
    <row r="88" spans="2:19" ht="78.75" x14ac:dyDescent="0.2">
      <c r="B88" s="6">
        <v>2024</v>
      </c>
      <c r="C88" s="6" t="s">
        <v>22</v>
      </c>
      <c r="D88" s="87" t="s">
        <v>666</v>
      </c>
      <c r="E88" s="91" t="s">
        <v>667</v>
      </c>
      <c r="F88" s="91" t="s">
        <v>668</v>
      </c>
      <c r="G88" s="87" t="s">
        <v>587</v>
      </c>
      <c r="H88" s="96">
        <v>1593483.67</v>
      </c>
      <c r="I88" s="100">
        <v>1577548.83</v>
      </c>
      <c r="J88" s="6">
        <v>30</v>
      </c>
      <c r="K88" s="103">
        <v>45625</v>
      </c>
      <c r="L88" s="99">
        <v>45654</v>
      </c>
      <c r="M88" s="88" t="s">
        <v>669</v>
      </c>
      <c r="N88" s="6" t="s">
        <v>721</v>
      </c>
      <c r="O88" s="98">
        <v>2655.8061166666666</v>
      </c>
      <c r="P88" s="95" t="s">
        <v>670</v>
      </c>
      <c r="Q88" s="101" t="s">
        <v>709</v>
      </c>
      <c r="R88" s="15">
        <v>1500</v>
      </c>
      <c r="S88" s="23" t="s">
        <v>25</v>
      </c>
    </row>
    <row r="89" spans="2:19" ht="31.5" x14ac:dyDescent="0.2">
      <c r="B89" s="6">
        <v>2024</v>
      </c>
      <c r="C89" s="6" t="s">
        <v>22</v>
      </c>
      <c r="D89" s="87" t="s">
        <v>671</v>
      </c>
      <c r="E89" s="91" t="s">
        <v>31</v>
      </c>
      <c r="F89" s="91" t="s">
        <v>672</v>
      </c>
      <c r="G89" s="87" t="s">
        <v>588</v>
      </c>
      <c r="H89" s="96">
        <v>1499120.8</v>
      </c>
      <c r="I89" s="100">
        <v>1499120.8</v>
      </c>
      <c r="J89" s="6">
        <v>30</v>
      </c>
      <c r="K89" s="103">
        <v>45625</v>
      </c>
      <c r="L89" s="99">
        <v>45654</v>
      </c>
      <c r="M89" s="88" t="s">
        <v>673</v>
      </c>
      <c r="N89" s="6" t="s">
        <v>721</v>
      </c>
      <c r="O89" s="98">
        <v>3062.5552604698673</v>
      </c>
      <c r="P89" s="91" t="s">
        <v>674</v>
      </c>
      <c r="Q89" s="101" t="s">
        <v>719</v>
      </c>
      <c r="R89" s="15">
        <v>3000</v>
      </c>
      <c r="S89" s="23" t="s">
        <v>25</v>
      </c>
    </row>
    <row r="90" spans="2:19" ht="78.75" x14ac:dyDescent="0.2">
      <c r="B90" s="6">
        <v>2024</v>
      </c>
      <c r="C90" s="6" t="s">
        <v>22</v>
      </c>
      <c r="D90" s="87" t="s">
        <v>675</v>
      </c>
      <c r="E90" s="91" t="s">
        <v>667</v>
      </c>
      <c r="F90" s="91" t="s">
        <v>676</v>
      </c>
      <c r="G90" s="87" t="s">
        <v>589</v>
      </c>
      <c r="H90" s="96">
        <v>1973429.17</v>
      </c>
      <c r="I90" s="100">
        <v>1973429.17</v>
      </c>
      <c r="J90" s="6">
        <v>30</v>
      </c>
      <c r="K90" s="103">
        <v>45625</v>
      </c>
      <c r="L90" s="99">
        <v>45654</v>
      </c>
      <c r="M90" s="88" t="s">
        <v>677</v>
      </c>
      <c r="N90" s="6" t="s">
        <v>721</v>
      </c>
      <c r="O90" s="98">
        <v>681.55510312625188</v>
      </c>
      <c r="P90" s="91" t="s">
        <v>678</v>
      </c>
      <c r="Q90" s="101" t="s">
        <v>720</v>
      </c>
      <c r="R90" s="15">
        <v>8000</v>
      </c>
      <c r="S90" s="23" t="s">
        <v>25</v>
      </c>
    </row>
    <row r="91" spans="2:19" ht="78.75" x14ac:dyDescent="0.2">
      <c r="B91" s="6">
        <v>2024</v>
      </c>
      <c r="C91" s="6" t="s">
        <v>22</v>
      </c>
      <c r="D91" s="87" t="s">
        <v>679</v>
      </c>
      <c r="E91" s="91" t="s">
        <v>667</v>
      </c>
      <c r="F91" s="91" t="s">
        <v>680</v>
      </c>
      <c r="G91" s="87" t="s">
        <v>590</v>
      </c>
      <c r="H91" s="96">
        <v>1499874.01</v>
      </c>
      <c r="I91" s="100">
        <v>783592.05</v>
      </c>
      <c r="J91" s="6">
        <v>30</v>
      </c>
      <c r="K91" s="103">
        <v>45625</v>
      </c>
      <c r="L91" s="99">
        <v>45654</v>
      </c>
      <c r="M91" s="88" t="s">
        <v>681</v>
      </c>
      <c r="N91" s="6" t="s">
        <v>721</v>
      </c>
      <c r="O91" s="98">
        <v>845.16609472290304</v>
      </c>
      <c r="P91" s="91" t="s">
        <v>682</v>
      </c>
      <c r="Q91" s="101" t="s">
        <v>708</v>
      </c>
      <c r="R91" s="15">
        <v>8000</v>
      </c>
      <c r="S91" s="23" t="s">
        <v>25</v>
      </c>
    </row>
    <row r="92" spans="2:19" ht="63" x14ac:dyDescent="0.2">
      <c r="B92" s="6">
        <v>2024</v>
      </c>
      <c r="C92" s="6" t="s">
        <v>22</v>
      </c>
      <c r="D92" s="87" t="s">
        <v>683</v>
      </c>
      <c r="E92" s="91" t="s">
        <v>667</v>
      </c>
      <c r="F92" s="91" t="s">
        <v>684</v>
      </c>
      <c r="G92" s="87" t="s">
        <v>591</v>
      </c>
      <c r="H92" s="96">
        <v>1496933.53</v>
      </c>
      <c r="I92" s="100">
        <v>628216.21</v>
      </c>
      <c r="J92" s="6">
        <v>30</v>
      </c>
      <c r="K92" s="103">
        <v>45625</v>
      </c>
      <c r="L92" s="99">
        <v>45654</v>
      </c>
      <c r="M92" s="88" t="s">
        <v>685</v>
      </c>
      <c r="N92" s="6" t="s">
        <v>721</v>
      </c>
      <c r="O92" s="98">
        <v>98.853168460674908</v>
      </c>
      <c r="P92" s="91" t="s">
        <v>686</v>
      </c>
      <c r="Q92" s="101" t="s">
        <v>708</v>
      </c>
      <c r="R92" s="15">
        <v>8000</v>
      </c>
      <c r="S92" s="23" t="s">
        <v>25</v>
      </c>
    </row>
    <row r="93" spans="2:19" ht="78.75" x14ac:dyDescent="0.2">
      <c r="B93" s="6">
        <v>2024</v>
      </c>
      <c r="C93" s="6" t="s">
        <v>22</v>
      </c>
      <c r="D93" s="87" t="s">
        <v>687</v>
      </c>
      <c r="E93" s="91" t="s">
        <v>166</v>
      </c>
      <c r="F93" s="91" t="s">
        <v>688</v>
      </c>
      <c r="G93" s="87" t="s">
        <v>592</v>
      </c>
      <c r="H93" s="96">
        <v>1051215.33</v>
      </c>
      <c r="I93" s="100">
        <v>628216.21</v>
      </c>
      <c r="J93" s="6">
        <v>26</v>
      </c>
      <c r="K93" s="103">
        <v>45630</v>
      </c>
      <c r="L93" s="99">
        <v>45655</v>
      </c>
      <c r="M93" s="88" t="s">
        <v>689</v>
      </c>
      <c r="N93" s="6" t="s">
        <v>721</v>
      </c>
      <c r="O93" s="98">
        <v>65700.960000000006</v>
      </c>
      <c r="P93" s="91" t="s">
        <v>690</v>
      </c>
      <c r="Q93" s="101" t="s">
        <v>708</v>
      </c>
      <c r="R93" s="15">
        <v>125000</v>
      </c>
      <c r="S93" s="23" t="s">
        <v>25</v>
      </c>
    </row>
    <row r="94" spans="2:19" ht="63" x14ac:dyDescent="0.2">
      <c r="B94" s="6">
        <v>2024</v>
      </c>
      <c r="C94" s="6" t="s">
        <v>22</v>
      </c>
      <c r="D94" s="87" t="s">
        <v>691</v>
      </c>
      <c r="E94" s="91" t="s">
        <v>31</v>
      </c>
      <c r="F94" s="91" t="s">
        <v>692</v>
      </c>
      <c r="G94" s="87" t="s">
        <v>593</v>
      </c>
      <c r="H94" s="96">
        <v>524385.39</v>
      </c>
      <c r="I94" s="100">
        <v>524385.39</v>
      </c>
      <c r="J94" s="6">
        <v>26</v>
      </c>
      <c r="K94" s="103">
        <v>45630</v>
      </c>
      <c r="L94" s="99">
        <v>45655</v>
      </c>
      <c r="M94" s="88" t="s">
        <v>693</v>
      </c>
      <c r="N94" s="6" t="s">
        <v>721</v>
      </c>
      <c r="O94" s="98">
        <v>87397.64</v>
      </c>
      <c r="P94" s="91" t="s">
        <v>694</v>
      </c>
      <c r="Q94" s="101" t="s">
        <v>713</v>
      </c>
      <c r="R94" s="15">
        <v>12000</v>
      </c>
      <c r="S94" s="23" t="s">
        <v>25</v>
      </c>
    </row>
    <row r="95" spans="2:19" ht="78.75" x14ac:dyDescent="0.2">
      <c r="B95" s="6">
        <v>2024</v>
      </c>
      <c r="C95" s="6" t="s">
        <v>22</v>
      </c>
      <c r="D95" s="87" t="s">
        <v>695</v>
      </c>
      <c r="E95" s="91" t="s">
        <v>42</v>
      </c>
      <c r="F95" s="91" t="s">
        <v>696</v>
      </c>
      <c r="G95" s="87" t="s">
        <v>594</v>
      </c>
      <c r="H95" s="96">
        <v>1497645.6</v>
      </c>
      <c r="I95" s="100">
        <v>1497645.6</v>
      </c>
      <c r="J95" s="6">
        <v>26</v>
      </c>
      <c r="K95" s="103">
        <v>45630</v>
      </c>
      <c r="L95" s="99">
        <v>45655</v>
      </c>
      <c r="M95" s="88" t="s">
        <v>697</v>
      </c>
      <c r="N95" s="6" t="s">
        <v>721</v>
      </c>
      <c r="O95" s="98">
        <v>145.88999999999999</v>
      </c>
      <c r="P95" s="91" t="s">
        <v>698</v>
      </c>
      <c r="Q95" s="101" t="s">
        <v>718</v>
      </c>
      <c r="R95" s="15">
        <v>15000</v>
      </c>
      <c r="S95" s="23" t="s">
        <v>25</v>
      </c>
    </row>
    <row r="96" spans="2:19" ht="63" x14ac:dyDescent="0.2">
      <c r="B96" s="6">
        <v>2024</v>
      </c>
      <c r="C96" s="6" t="s">
        <v>22</v>
      </c>
      <c r="D96" s="87" t="s">
        <v>699</v>
      </c>
      <c r="E96" s="91" t="s">
        <v>700</v>
      </c>
      <c r="F96" s="91" t="s">
        <v>701</v>
      </c>
      <c r="G96" s="87" t="s">
        <v>595</v>
      </c>
      <c r="H96" s="96">
        <v>1899520.53</v>
      </c>
      <c r="I96" s="100">
        <v>1899520.53</v>
      </c>
      <c r="J96" s="6">
        <v>26</v>
      </c>
      <c r="K96" s="103">
        <v>45630</v>
      </c>
      <c r="L96" s="99">
        <v>45655</v>
      </c>
      <c r="M96" s="88" t="s">
        <v>702</v>
      </c>
      <c r="N96" s="6" t="s">
        <v>721</v>
      </c>
      <c r="O96" s="98">
        <v>1695.17</v>
      </c>
      <c r="P96" s="91" t="s">
        <v>703</v>
      </c>
      <c r="Q96" s="101" t="s">
        <v>715</v>
      </c>
      <c r="R96" s="15">
        <v>15000</v>
      </c>
      <c r="S96" s="23" t="s">
        <v>25</v>
      </c>
    </row>
    <row r="97" spans="2:81" ht="29.25" customHeight="1" x14ac:dyDescent="0.2">
      <c r="B97" s="9"/>
      <c r="C97" s="43"/>
      <c r="D97" s="7"/>
      <c r="E97" s="7"/>
      <c r="F97" s="20"/>
      <c r="G97" s="9"/>
      <c r="H97" s="1"/>
      <c r="I97" s="10"/>
      <c r="J97" s="9"/>
      <c r="K97" s="12"/>
      <c r="L97" s="12"/>
      <c r="M97" s="9"/>
      <c r="N97" s="9"/>
      <c r="O97" s="44"/>
      <c r="P97" s="7"/>
      <c r="Q97" s="14"/>
      <c r="R97" s="45"/>
      <c r="S97" s="9"/>
    </row>
    <row r="98" spans="2:81" ht="29.25" customHeight="1" x14ac:dyDescent="0.2">
      <c r="B98" s="9"/>
      <c r="C98" s="43"/>
      <c r="D98" s="7"/>
      <c r="E98" s="7"/>
      <c r="F98" s="20"/>
      <c r="G98" s="9"/>
      <c r="H98" s="1"/>
      <c r="I98" s="10"/>
      <c r="J98" s="9"/>
      <c r="K98" s="12"/>
      <c r="L98" s="12"/>
      <c r="M98" s="9"/>
      <c r="N98" s="9"/>
      <c r="O98" s="44"/>
      <c r="P98" s="7"/>
      <c r="Q98" s="14"/>
      <c r="R98" s="45"/>
      <c r="S98" s="9"/>
    </row>
    <row r="99" spans="2:81" ht="20.25" x14ac:dyDescent="0.3">
      <c r="B99" s="136" t="s">
        <v>16</v>
      </c>
      <c r="C99" s="136"/>
      <c r="D99" s="136"/>
      <c r="E99" s="136"/>
      <c r="F99" s="136"/>
      <c r="G99" s="136"/>
      <c r="H99" s="136"/>
      <c r="I99" s="32"/>
      <c r="J99" s="28"/>
      <c r="K99" s="27"/>
      <c r="L99" s="28"/>
      <c r="M99" s="28"/>
      <c r="N99" s="28"/>
      <c r="O99" s="31"/>
      <c r="P99" s="28"/>
      <c r="Q99" s="28"/>
      <c r="R99" s="28"/>
      <c r="S99" s="28"/>
      <c r="T99" s="33"/>
      <c r="U99" s="33"/>
      <c r="V99" s="33"/>
      <c r="W99" s="33"/>
      <c r="X99" s="33"/>
      <c r="Y99" s="33"/>
      <c r="Z99" s="33"/>
      <c r="AA99" s="33"/>
      <c r="AB99" s="33"/>
      <c r="AC99" s="33"/>
    </row>
    <row r="100" spans="2:81" ht="20.25" x14ac:dyDescent="0.3">
      <c r="B100" s="136" t="s">
        <v>17</v>
      </c>
      <c r="C100" s="136"/>
      <c r="D100" s="136"/>
      <c r="E100" s="136"/>
      <c r="F100" s="136"/>
      <c r="G100" s="136"/>
      <c r="H100" s="136"/>
      <c r="I100" s="32"/>
      <c r="J100" s="28"/>
      <c r="K100" s="27"/>
      <c r="L100" s="28"/>
      <c r="M100" s="28"/>
      <c r="N100" s="28"/>
      <c r="O100" s="31"/>
      <c r="P100" s="28"/>
      <c r="Q100" s="28"/>
      <c r="R100" s="28"/>
      <c r="S100" s="28"/>
      <c r="T100" s="33"/>
      <c r="U100" s="33"/>
      <c r="V100" s="33"/>
      <c r="W100" s="33"/>
      <c r="X100" s="33"/>
      <c r="Y100" s="33"/>
      <c r="Z100" s="33"/>
      <c r="AA100" s="33"/>
      <c r="AB100" s="33"/>
      <c r="AC100" s="33"/>
    </row>
    <row r="101" spans="2:81" ht="20.25" x14ac:dyDescent="0.3">
      <c r="B101" s="136" t="s">
        <v>69</v>
      </c>
      <c r="C101" s="136"/>
      <c r="D101" s="136"/>
      <c r="E101" s="136"/>
      <c r="F101" s="136"/>
      <c r="G101" s="136"/>
      <c r="H101" s="136"/>
      <c r="I101" s="32"/>
      <c r="J101" s="28"/>
      <c r="K101" s="27"/>
      <c r="L101" s="28"/>
      <c r="M101" s="28"/>
      <c r="N101" s="28"/>
      <c r="O101" s="31"/>
      <c r="P101" s="28"/>
      <c r="Q101" s="28"/>
      <c r="R101" s="28"/>
      <c r="S101" s="28"/>
      <c r="T101" s="33"/>
      <c r="U101" s="33"/>
      <c r="V101" s="33"/>
      <c r="W101" s="33"/>
      <c r="X101" s="33"/>
      <c r="Y101" s="33"/>
      <c r="Z101" s="33"/>
      <c r="AA101" s="33"/>
      <c r="AB101" s="33"/>
      <c r="AC101" s="33"/>
    </row>
    <row r="102" spans="2:81" ht="15.75" x14ac:dyDescent="0.25">
      <c r="B102" s="28"/>
      <c r="C102" s="28"/>
      <c r="D102" s="31"/>
      <c r="E102" s="28"/>
      <c r="F102" s="28"/>
      <c r="G102" s="28"/>
      <c r="H102" s="28"/>
      <c r="I102" s="28"/>
      <c r="J102" s="28"/>
      <c r="K102" s="27"/>
      <c r="L102" s="28"/>
      <c r="M102" s="28"/>
      <c r="N102" s="28"/>
      <c r="O102" s="31"/>
      <c r="P102" s="28"/>
      <c r="Q102" s="28"/>
      <c r="R102" s="28"/>
      <c r="S102" s="28"/>
      <c r="T102" s="34"/>
      <c r="U102" s="34"/>
      <c r="V102" s="34"/>
      <c r="W102" s="34"/>
      <c r="X102" s="34"/>
      <c r="Y102" s="34"/>
      <c r="Z102" s="34"/>
      <c r="AA102" s="34"/>
      <c r="AB102" s="34"/>
      <c r="AC102" s="34"/>
    </row>
    <row r="103" spans="2:81" ht="20.25" x14ac:dyDescent="0.3">
      <c r="B103" s="137" t="s">
        <v>19</v>
      </c>
      <c r="C103" s="137"/>
      <c r="D103" s="137"/>
      <c r="E103" s="137"/>
      <c r="F103" s="137"/>
      <c r="G103" s="137"/>
      <c r="H103" s="137"/>
      <c r="I103" s="35"/>
      <c r="J103" s="28"/>
      <c r="K103" s="27"/>
      <c r="L103" s="28"/>
      <c r="M103" s="28"/>
      <c r="N103" s="28"/>
      <c r="O103" s="31"/>
      <c r="P103" s="28"/>
      <c r="Q103" s="28"/>
      <c r="R103" s="28"/>
      <c r="S103" s="28"/>
    </row>
    <row r="104" spans="2:81" ht="20.25" x14ac:dyDescent="0.3">
      <c r="B104" s="138" t="s">
        <v>145</v>
      </c>
      <c r="C104" s="138"/>
      <c r="D104" s="138"/>
      <c r="E104" s="138"/>
      <c r="F104" s="138"/>
      <c r="G104" s="138"/>
      <c r="H104" s="138"/>
      <c r="I104" s="36"/>
      <c r="J104" s="28"/>
      <c r="K104" s="27"/>
      <c r="L104" s="28"/>
      <c r="M104" s="28"/>
      <c r="N104" s="28"/>
      <c r="O104" s="31"/>
      <c r="P104" s="28"/>
      <c r="Q104" s="28"/>
      <c r="R104" s="28"/>
      <c r="S104" s="28"/>
    </row>
    <row r="105" spans="2:81" ht="15.75" x14ac:dyDescent="0.2">
      <c r="B105" s="37"/>
      <c r="C105" s="37"/>
      <c r="D105" s="37"/>
      <c r="E105" s="37"/>
      <c r="F105" s="37"/>
      <c r="G105" s="37"/>
      <c r="H105" s="38" t="s">
        <v>21</v>
      </c>
      <c r="I105" s="37"/>
      <c r="J105" s="135" t="s">
        <v>15</v>
      </c>
      <c r="K105" s="135"/>
      <c r="L105" s="135"/>
      <c r="M105" s="37"/>
      <c r="N105" s="37"/>
      <c r="O105" s="37"/>
      <c r="P105" s="37"/>
      <c r="Q105" s="37"/>
      <c r="R105" s="37"/>
      <c r="S105" s="37"/>
    </row>
    <row r="106" spans="2:81" s="39" customFormat="1" ht="47.25" x14ac:dyDescent="0.25">
      <c r="B106" s="40" t="s">
        <v>0</v>
      </c>
      <c r="C106" s="40" t="s">
        <v>1</v>
      </c>
      <c r="D106" s="40" t="s">
        <v>2</v>
      </c>
      <c r="E106" s="40" t="s">
        <v>3</v>
      </c>
      <c r="F106" s="40" t="s">
        <v>4</v>
      </c>
      <c r="G106" s="40" t="s">
        <v>5</v>
      </c>
      <c r="H106" s="40" t="s">
        <v>6</v>
      </c>
      <c r="I106" s="40" t="s">
        <v>20</v>
      </c>
      <c r="J106" s="40" t="s">
        <v>7</v>
      </c>
      <c r="K106" s="40" t="s">
        <v>8</v>
      </c>
      <c r="L106" s="40" t="s">
        <v>9</v>
      </c>
      <c r="M106" s="40" t="s">
        <v>10</v>
      </c>
      <c r="N106" s="40" t="s">
        <v>11</v>
      </c>
      <c r="O106" s="40" t="s">
        <v>18</v>
      </c>
      <c r="P106" s="40" t="s">
        <v>12</v>
      </c>
      <c r="Q106" s="40" t="s">
        <v>13</v>
      </c>
      <c r="R106" s="40" t="s">
        <v>14</v>
      </c>
      <c r="S106" s="40" t="s">
        <v>23</v>
      </c>
    </row>
    <row r="107" spans="2:81" s="50" customFormat="1" ht="60" x14ac:dyDescent="0.25">
      <c r="B107" s="119">
        <v>2024</v>
      </c>
      <c r="C107" s="47" t="s">
        <v>70</v>
      </c>
      <c r="D107" s="8" t="s">
        <v>307</v>
      </c>
      <c r="E107" s="47" t="s">
        <v>95</v>
      </c>
      <c r="F107" s="120" t="s">
        <v>91</v>
      </c>
      <c r="G107" s="8" t="s">
        <v>813</v>
      </c>
      <c r="H107" s="123">
        <v>3907466.41</v>
      </c>
      <c r="I107" s="123">
        <v>3542837.21</v>
      </c>
      <c r="J107" s="125">
        <v>60</v>
      </c>
      <c r="K107" s="126">
        <v>45370</v>
      </c>
      <c r="L107" s="126">
        <v>45429</v>
      </c>
      <c r="M107" s="120" t="s">
        <v>107</v>
      </c>
      <c r="N107" s="23" t="s">
        <v>47</v>
      </c>
      <c r="O107" s="127">
        <v>3907466.41</v>
      </c>
      <c r="P107" s="128" t="s">
        <v>92</v>
      </c>
      <c r="Q107" s="129" t="s">
        <v>93</v>
      </c>
      <c r="R107" s="49">
        <v>34760</v>
      </c>
      <c r="S107" s="23" t="s">
        <v>25</v>
      </c>
      <c r="T107" s="50" t="s">
        <v>33</v>
      </c>
      <c r="U107" s="50" t="s">
        <v>33</v>
      </c>
      <c r="V107" s="50" t="s">
        <v>33</v>
      </c>
      <c r="W107" s="50" t="s">
        <v>37</v>
      </c>
      <c r="X107" s="50" t="s">
        <v>38</v>
      </c>
      <c r="Y107" s="50" t="s">
        <v>73</v>
      </c>
      <c r="Z107" s="50" t="s">
        <v>73</v>
      </c>
      <c r="AA107" s="50" t="s">
        <v>73</v>
      </c>
      <c r="AB107" s="50" t="s">
        <v>73</v>
      </c>
      <c r="AC107" s="50" t="s">
        <v>73</v>
      </c>
      <c r="AD107" s="50" t="s">
        <v>73</v>
      </c>
      <c r="AE107" s="50" t="s">
        <v>73</v>
      </c>
      <c r="AF107" s="50" t="s">
        <v>73</v>
      </c>
      <c r="AG107" s="50" t="s">
        <v>73</v>
      </c>
      <c r="AH107" s="50" t="s">
        <v>73</v>
      </c>
      <c r="AI107" s="50" t="s">
        <v>73</v>
      </c>
      <c r="AJ107" s="50" t="s">
        <v>73</v>
      </c>
      <c r="AK107" s="50" t="s">
        <v>73</v>
      </c>
      <c r="AL107" s="50" t="s">
        <v>73</v>
      </c>
      <c r="AM107" s="50" t="s">
        <v>73</v>
      </c>
      <c r="AN107" s="50" t="s">
        <v>73</v>
      </c>
      <c r="AO107" s="50" t="s">
        <v>73</v>
      </c>
      <c r="AP107" s="50" t="s">
        <v>74</v>
      </c>
      <c r="AQ107" s="50" t="s">
        <v>75</v>
      </c>
      <c r="AR107" s="50" t="s">
        <v>75</v>
      </c>
      <c r="AS107" s="50" t="s">
        <v>75</v>
      </c>
      <c r="AT107" s="50" t="s">
        <v>76</v>
      </c>
      <c r="AU107" s="51">
        <v>44693</v>
      </c>
      <c r="AV107" s="51">
        <v>44697</v>
      </c>
      <c r="AW107" s="51">
        <v>44910</v>
      </c>
      <c r="AX107" s="52">
        <v>4260952.63</v>
      </c>
      <c r="AY107" s="52">
        <v>4942705.05</v>
      </c>
      <c r="AZ107" s="50">
        <v>0</v>
      </c>
      <c r="BA107" s="50">
        <v>0</v>
      </c>
      <c r="BB107" s="50" t="s">
        <v>77</v>
      </c>
      <c r="BC107" s="50" t="s">
        <v>33</v>
      </c>
      <c r="BD107" s="50" t="s">
        <v>78</v>
      </c>
      <c r="BE107" s="50" t="s">
        <v>79</v>
      </c>
      <c r="BF107" s="51">
        <v>44697</v>
      </c>
      <c r="BG107" s="51">
        <v>44910</v>
      </c>
      <c r="BH107" s="50" t="s">
        <v>80</v>
      </c>
      <c r="BI107" s="50" t="s">
        <v>80</v>
      </c>
      <c r="BJ107" s="50">
        <v>1</v>
      </c>
      <c r="BK107" s="50" t="s">
        <v>81</v>
      </c>
      <c r="BL107" s="50" t="s">
        <v>82</v>
      </c>
      <c r="BM107" s="50" t="s">
        <v>33</v>
      </c>
      <c r="BN107" s="50" t="s">
        <v>26</v>
      </c>
      <c r="BO107" s="50" t="s">
        <v>79</v>
      </c>
      <c r="BP107" s="50" t="s">
        <v>80</v>
      </c>
      <c r="BQ107" s="50" t="s">
        <v>33</v>
      </c>
      <c r="BR107" s="50" t="s">
        <v>83</v>
      </c>
      <c r="BS107" s="50" t="s">
        <v>84</v>
      </c>
      <c r="BT107" s="50">
        <v>1</v>
      </c>
      <c r="BU107" s="50" t="s">
        <v>85</v>
      </c>
      <c r="BV107" s="50" t="s">
        <v>80</v>
      </c>
      <c r="BW107" s="50" t="s">
        <v>80</v>
      </c>
      <c r="BX107" s="50" t="s">
        <v>80</v>
      </c>
      <c r="BY107" s="50" t="s">
        <v>80</v>
      </c>
      <c r="BZ107" s="50" t="s">
        <v>75</v>
      </c>
      <c r="CA107" s="51">
        <v>44445</v>
      </c>
      <c r="CB107" s="51">
        <v>44445</v>
      </c>
      <c r="CC107" s="50" t="s">
        <v>86</v>
      </c>
    </row>
    <row r="108" spans="2:81" s="50" customFormat="1" ht="45" x14ac:dyDescent="0.25">
      <c r="B108" s="119">
        <v>2024</v>
      </c>
      <c r="C108" s="47" t="s">
        <v>70</v>
      </c>
      <c r="D108" s="8" t="s">
        <v>308</v>
      </c>
      <c r="E108" s="47" t="s">
        <v>65</v>
      </c>
      <c r="F108" s="120" t="s">
        <v>309</v>
      </c>
      <c r="G108" s="8" t="s">
        <v>310</v>
      </c>
      <c r="H108" s="123">
        <v>2639362.96</v>
      </c>
      <c r="I108" s="123">
        <v>2608886.44</v>
      </c>
      <c r="J108" s="125">
        <v>43</v>
      </c>
      <c r="K108" s="126">
        <v>45370</v>
      </c>
      <c r="L108" s="126">
        <v>45412</v>
      </c>
      <c r="M108" s="120" t="s">
        <v>311</v>
      </c>
      <c r="N108" s="125">
        <v>45.25</v>
      </c>
      <c r="O108" s="127">
        <v>58328.46</v>
      </c>
      <c r="P108" s="8" t="s">
        <v>312</v>
      </c>
      <c r="Q108" s="125" t="s">
        <v>36</v>
      </c>
      <c r="R108" s="130">
        <v>74777</v>
      </c>
      <c r="S108" s="23" t="s">
        <v>25</v>
      </c>
    </row>
    <row r="109" spans="2:81" s="53" customFormat="1" ht="60" x14ac:dyDescent="0.25">
      <c r="B109" s="119">
        <v>2024</v>
      </c>
      <c r="C109" s="47" t="s">
        <v>70</v>
      </c>
      <c r="D109" s="8" t="s">
        <v>313</v>
      </c>
      <c r="E109" s="47" t="s">
        <v>314</v>
      </c>
      <c r="F109" s="120" t="s">
        <v>122</v>
      </c>
      <c r="G109" s="8" t="s">
        <v>315</v>
      </c>
      <c r="H109" s="123">
        <v>7600722.3300000001</v>
      </c>
      <c r="I109" s="123">
        <v>7600722.3300000001</v>
      </c>
      <c r="J109" s="125">
        <v>60</v>
      </c>
      <c r="K109" s="126">
        <v>45370</v>
      </c>
      <c r="L109" s="126">
        <v>45429</v>
      </c>
      <c r="M109" s="120" t="s">
        <v>316</v>
      </c>
      <c r="N109" s="23">
        <v>2591.9299999999998</v>
      </c>
      <c r="O109" s="127">
        <v>2932.46</v>
      </c>
      <c r="P109" s="8" t="s">
        <v>317</v>
      </c>
      <c r="Q109" s="131" t="s">
        <v>93</v>
      </c>
      <c r="R109" s="49">
        <v>8302</v>
      </c>
      <c r="S109" s="23" t="s">
        <v>25</v>
      </c>
    </row>
    <row r="110" spans="2:81" s="53" customFormat="1" ht="45" x14ac:dyDescent="0.25">
      <c r="B110" s="119">
        <v>2024</v>
      </c>
      <c r="C110" s="47" t="s">
        <v>70</v>
      </c>
      <c r="D110" s="8" t="s">
        <v>318</v>
      </c>
      <c r="E110" s="119" t="s">
        <v>319</v>
      </c>
      <c r="F110" s="120" t="s">
        <v>94</v>
      </c>
      <c r="G110" s="8" t="s">
        <v>320</v>
      </c>
      <c r="H110" s="123">
        <v>3040824.84</v>
      </c>
      <c r="I110" s="123">
        <v>3040824.84</v>
      </c>
      <c r="J110" s="125">
        <v>30</v>
      </c>
      <c r="K110" s="17">
        <v>45370</v>
      </c>
      <c r="L110" s="17">
        <v>45399</v>
      </c>
      <c r="M110" s="47" t="s">
        <v>321</v>
      </c>
      <c r="N110" s="125">
        <v>1805.59</v>
      </c>
      <c r="O110" s="127">
        <v>1684.12</v>
      </c>
      <c r="P110" s="8" t="s">
        <v>322</v>
      </c>
      <c r="Q110" s="125" t="s">
        <v>61</v>
      </c>
      <c r="R110" s="132">
        <v>5009</v>
      </c>
      <c r="S110" s="23" t="s">
        <v>25</v>
      </c>
    </row>
    <row r="111" spans="2:81" s="53" customFormat="1" ht="45" x14ac:dyDescent="0.25">
      <c r="B111" s="119">
        <v>2024</v>
      </c>
      <c r="C111" s="47" t="s">
        <v>70</v>
      </c>
      <c r="D111" s="8" t="s">
        <v>323</v>
      </c>
      <c r="E111" s="47" t="s">
        <v>65</v>
      </c>
      <c r="F111" s="120" t="s">
        <v>324</v>
      </c>
      <c r="G111" s="8" t="s">
        <v>325</v>
      </c>
      <c r="H111" s="123">
        <v>3499391.7</v>
      </c>
      <c r="I111" s="123">
        <v>3499391.7</v>
      </c>
      <c r="J111" s="125">
        <v>74</v>
      </c>
      <c r="K111" s="17">
        <v>45370</v>
      </c>
      <c r="L111" s="17">
        <v>45443</v>
      </c>
      <c r="M111" s="18" t="s">
        <v>326</v>
      </c>
      <c r="N111" s="125">
        <v>210.39</v>
      </c>
      <c r="O111" s="127">
        <v>16632.88</v>
      </c>
      <c r="P111" s="120" t="s">
        <v>327</v>
      </c>
      <c r="Q111" s="125" t="s">
        <v>28</v>
      </c>
      <c r="R111" s="132">
        <v>3075</v>
      </c>
      <c r="S111" s="23" t="s">
        <v>25</v>
      </c>
    </row>
    <row r="112" spans="2:81" ht="75" x14ac:dyDescent="0.2">
      <c r="B112" s="119">
        <v>2024</v>
      </c>
      <c r="C112" s="47" t="s">
        <v>70</v>
      </c>
      <c r="D112" s="8" t="s">
        <v>328</v>
      </c>
      <c r="E112" s="47" t="s">
        <v>95</v>
      </c>
      <c r="F112" s="120" t="s">
        <v>71</v>
      </c>
      <c r="G112" s="8" t="s">
        <v>329</v>
      </c>
      <c r="H112" s="123">
        <v>2446990.35</v>
      </c>
      <c r="I112" s="123">
        <v>2446990.35</v>
      </c>
      <c r="J112" s="125">
        <v>43</v>
      </c>
      <c r="K112" s="17">
        <v>45370</v>
      </c>
      <c r="L112" s="17">
        <v>45412</v>
      </c>
      <c r="M112" s="18" t="s">
        <v>127</v>
      </c>
      <c r="N112" s="125">
        <v>1313.57</v>
      </c>
      <c r="O112" s="127">
        <v>1862.85</v>
      </c>
      <c r="P112" s="120" t="s">
        <v>72</v>
      </c>
      <c r="Q112" s="125" t="s">
        <v>36</v>
      </c>
      <c r="R112" s="132">
        <v>34760</v>
      </c>
      <c r="S112" s="23" t="s">
        <v>25</v>
      </c>
    </row>
    <row r="113" spans="2:19" ht="60" x14ac:dyDescent="0.2">
      <c r="B113" s="119">
        <v>2024</v>
      </c>
      <c r="C113" s="47" t="s">
        <v>70</v>
      </c>
      <c r="D113" s="8" t="s">
        <v>330</v>
      </c>
      <c r="E113" s="118" t="s">
        <v>62</v>
      </c>
      <c r="F113" s="120" t="s">
        <v>37</v>
      </c>
      <c r="G113" s="8" t="s">
        <v>331</v>
      </c>
      <c r="H113" s="123">
        <v>9997045.1600000001</v>
      </c>
      <c r="I113" s="123">
        <v>13497035.76</v>
      </c>
      <c r="J113" s="125">
        <v>90</v>
      </c>
      <c r="K113" s="126">
        <v>45370</v>
      </c>
      <c r="L113" s="126">
        <v>45459</v>
      </c>
      <c r="M113" s="120" t="s">
        <v>133</v>
      </c>
      <c r="N113" s="125">
        <v>32398</v>
      </c>
      <c r="O113" s="127">
        <v>308.57</v>
      </c>
      <c r="P113" s="8" t="s">
        <v>39</v>
      </c>
      <c r="Q113" s="125" t="s">
        <v>28</v>
      </c>
      <c r="R113" s="132">
        <v>30000</v>
      </c>
      <c r="S113" s="23" t="s">
        <v>25</v>
      </c>
    </row>
    <row r="114" spans="2:19" ht="45" x14ac:dyDescent="0.2">
      <c r="B114" s="119">
        <v>2024</v>
      </c>
      <c r="C114" s="47" t="s">
        <v>70</v>
      </c>
      <c r="D114" s="118" t="s">
        <v>332</v>
      </c>
      <c r="E114" s="118" t="s">
        <v>62</v>
      </c>
      <c r="F114" s="120" t="s">
        <v>117</v>
      </c>
      <c r="G114" s="8" t="s">
        <v>333</v>
      </c>
      <c r="H114" s="123">
        <v>6999002.3200000003</v>
      </c>
      <c r="I114" s="123">
        <v>6860198.7300000004</v>
      </c>
      <c r="J114" s="125">
        <v>90</v>
      </c>
      <c r="K114" s="17">
        <v>45370</v>
      </c>
      <c r="L114" s="17">
        <v>45459</v>
      </c>
      <c r="M114" s="120" t="s">
        <v>138</v>
      </c>
      <c r="N114" s="125">
        <v>19460</v>
      </c>
      <c r="O114" s="127">
        <v>359.66</v>
      </c>
      <c r="P114" s="125" t="s">
        <v>118</v>
      </c>
      <c r="Q114" s="125" t="s">
        <v>93</v>
      </c>
      <c r="R114" s="132">
        <v>35000</v>
      </c>
      <c r="S114" s="23" t="s">
        <v>25</v>
      </c>
    </row>
    <row r="115" spans="2:19" ht="75" x14ac:dyDescent="0.2">
      <c r="B115" s="119">
        <v>2024</v>
      </c>
      <c r="C115" s="47" t="s">
        <v>70</v>
      </c>
      <c r="D115" s="118" t="s">
        <v>334</v>
      </c>
      <c r="E115" s="118" t="s">
        <v>335</v>
      </c>
      <c r="F115" s="120" t="s">
        <v>336</v>
      </c>
      <c r="G115" s="8" t="s">
        <v>337</v>
      </c>
      <c r="H115" s="123">
        <v>2153762.38</v>
      </c>
      <c r="I115" s="123">
        <v>2070651.84</v>
      </c>
      <c r="J115" s="125">
        <v>90</v>
      </c>
      <c r="K115" s="17">
        <v>45370</v>
      </c>
      <c r="L115" s="17">
        <v>45459</v>
      </c>
      <c r="M115" s="120" t="s">
        <v>338</v>
      </c>
      <c r="N115" s="125">
        <v>1020</v>
      </c>
      <c r="O115" s="127">
        <v>2111.5300000000002</v>
      </c>
      <c r="P115" s="125" t="s">
        <v>339</v>
      </c>
      <c r="Q115" s="125" t="s">
        <v>30</v>
      </c>
      <c r="R115" s="132">
        <v>2290</v>
      </c>
      <c r="S115" s="23" t="s">
        <v>25</v>
      </c>
    </row>
    <row r="116" spans="2:19" ht="45" x14ac:dyDescent="0.2">
      <c r="B116" s="119">
        <v>2024</v>
      </c>
      <c r="C116" s="47" t="s">
        <v>70</v>
      </c>
      <c r="D116" s="118" t="s">
        <v>340</v>
      </c>
      <c r="E116" s="118" t="s">
        <v>48</v>
      </c>
      <c r="F116" s="120" t="s">
        <v>130</v>
      </c>
      <c r="G116" s="8" t="s">
        <v>341</v>
      </c>
      <c r="H116" s="123">
        <v>5881367.3600000003</v>
      </c>
      <c r="I116" s="123">
        <v>5881367.3600000003</v>
      </c>
      <c r="J116" s="125">
        <v>90</v>
      </c>
      <c r="K116" s="17">
        <v>45370</v>
      </c>
      <c r="L116" s="17">
        <v>45459</v>
      </c>
      <c r="M116" s="120" t="s">
        <v>131</v>
      </c>
      <c r="N116" s="125">
        <v>7450</v>
      </c>
      <c r="O116" s="127">
        <v>789.45</v>
      </c>
      <c r="P116" s="125" t="s">
        <v>132</v>
      </c>
      <c r="Q116" s="125" t="s">
        <v>61</v>
      </c>
      <c r="R116" s="132">
        <v>5789</v>
      </c>
      <c r="S116" s="23" t="s">
        <v>25</v>
      </c>
    </row>
    <row r="117" spans="2:19" ht="45" x14ac:dyDescent="0.2">
      <c r="B117" s="119">
        <v>2024</v>
      </c>
      <c r="C117" s="47" t="s">
        <v>70</v>
      </c>
      <c r="D117" s="118" t="s">
        <v>342</v>
      </c>
      <c r="E117" s="47" t="s">
        <v>95</v>
      </c>
      <c r="F117" s="120" t="s">
        <v>343</v>
      </c>
      <c r="G117" s="8" t="s">
        <v>344</v>
      </c>
      <c r="H117" s="123">
        <v>6922330.6399999997</v>
      </c>
      <c r="I117" s="123">
        <v>6922330.6399999997</v>
      </c>
      <c r="J117" s="125">
        <v>60</v>
      </c>
      <c r="K117" s="17">
        <v>45373</v>
      </c>
      <c r="L117" s="17">
        <v>45432</v>
      </c>
      <c r="M117" s="120" t="s">
        <v>345</v>
      </c>
      <c r="N117" s="125">
        <v>8883</v>
      </c>
      <c r="O117" s="127">
        <v>779.28</v>
      </c>
      <c r="P117" s="125" t="s">
        <v>346</v>
      </c>
      <c r="Q117" s="125" t="s">
        <v>28</v>
      </c>
      <c r="R117" s="132">
        <v>34760</v>
      </c>
      <c r="S117" s="23" t="s">
        <v>25</v>
      </c>
    </row>
    <row r="118" spans="2:19" ht="75" x14ac:dyDescent="0.2">
      <c r="B118" s="119">
        <v>2024</v>
      </c>
      <c r="C118" s="47" t="s">
        <v>70</v>
      </c>
      <c r="D118" s="118" t="s">
        <v>347</v>
      </c>
      <c r="E118" s="118" t="s">
        <v>348</v>
      </c>
      <c r="F118" s="120" t="s">
        <v>63</v>
      </c>
      <c r="G118" s="8" t="s">
        <v>349</v>
      </c>
      <c r="H118" s="123">
        <v>8891023.7100000009</v>
      </c>
      <c r="I118" s="123">
        <v>8891023.7100000009</v>
      </c>
      <c r="J118" s="125">
        <v>60</v>
      </c>
      <c r="K118" s="17">
        <v>45373</v>
      </c>
      <c r="L118" s="17">
        <v>45432</v>
      </c>
      <c r="M118" s="120" t="s">
        <v>64</v>
      </c>
      <c r="N118" s="125">
        <v>10400</v>
      </c>
      <c r="O118" s="127">
        <v>854.91</v>
      </c>
      <c r="P118" s="125" t="s">
        <v>35</v>
      </c>
      <c r="Q118" s="125" t="s">
        <v>61</v>
      </c>
      <c r="R118" s="132">
        <v>15881</v>
      </c>
      <c r="S118" s="23" t="s">
        <v>25</v>
      </c>
    </row>
    <row r="119" spans="2:19" ht="45" x14ac:dyDescent="0.2">
      <c r="B119" s="119">
        <v>2024</v>
      </c>
      <c r="C119" s="47" t="s">
        <v>70</v>
      </c>
      <c r="D119" s="8" t="s">
        <v>350</v>
      </c>
      <c r="E119" s="47" t="s">
        <v>51</v>
      </c>
      <c r="F119" s="47" t="s">
        <v>98</v>
      </c>
      <c r="G119" s="8" t="s">
        <v>351</v>
      </c>
      <c r="H119" s="123">
        <v>4981153.67</v>
      </c>
      <c r="I119" s="123">
        <v>4981153.67</v>
      </c>
      <c r="J119" s="125">
        <v>90</v>
      </c>
      <c r="K119" s="126">
        <v>45405</v>
      </c>
      <c r="L119" s="126">
        <v>45494</v>
      </c>
      <c r="M119" s="120" t="s">
        <v>158</v>
      </c>
      <c r="N119" s="54">
        <v>2103.5</v>
      </c>
      <c r="O119" s="133">
        <f>4981153.67/N119</f>
        <v>2368.0312193962445</v>
      </c>
      <c r="P119" s="128" t="s">
        <v>159</v>
      </c>
      <c r="Q119" s="55" t="s">
        <v>30</v>
      </c>
      <c r="R119" s="121">
        <v>150000</v>
      </c>
      <c r="S119" s="23" t="s">
        <v>25</v>
      </c>
    </row>
    <row r="120" spans="2:19" ht="45" x14ac:dyDescent="0.2">
      <c r="B120" s="119">
        <v>2024</v>
      </c>
      <c r="C120" s="47" t="s">
        <v>70</v>
      </c>
      <c r="D120" s="22" t="s">
        <v>222</v>
      </c>
      <c r="E120" s="120" t="s">
        <v>65</v>
      </c>
      <c r="F120" s="47" t="s">
        <v>352</v>
      </c>
      <c r="G120" s="120" t="s">
        <v>353</v>
      </c>
      <c r="H120" s="123">
        <v>4908564.78</v>
      </c>
      <c r="I120" s="123">
        <v>5516646.6200000001</v>
      </c>
      <c r="J120" s="125">
        <v>90</v>
      </c>
      <c r="K120" s="126">
        <v>45415</v>
      </c>
      <c r="L120" s="126">
        <v>45504</v>
      </c>
      <c r="M120" s="8" t="s">
        <v>354</v>
      </c>
      <c r="N120" s="133">
        <v>224.48</v>
      </c>
      <c r="O120" s="133">
        <v>21866.37909836066</v>
      </c>
      <c r="P120" s="120" t="s">
        <v>92</v>
      </c>
      <c r="Q120" s="120" t="s">
        <v>243</v>
      </c>
      <c r="R120" s="121">
        <v>14893</v>
      </c>
      <c r="S120" s="23" t="s">
        <v>25</v>
      </c>
    </row>
    <row r="121" spans="2:19" ht="90" x14ac:dyDescent="0.2">
      <c r="B121" s="119">
        <v>2024</v>
      </c>
      <c r="C121" s="47" t="s">
        <v>70</v>
      </c>
      <c r="D121" s="22" t="s">
        <v>355</v>
      </c>
      <c r="E121" s="120" t="s">
        <v>65</v>
      </c>
      <c r="F121" s="8" t="s">
        <v>41</v>
      </c>
      <c r="G121" s="120" t="s">
        <v>356</v>
      </c>
      <c r="H121" s="123">
        <v>6049104.8099999996</v>
      </c>
      <c r="I121" s="123">
        <v>6049104.8099999996</v>
      </c>
      <c r="J121" s="125">
        <v>84</v>
      </c>
      <c r="K121" s="17">
        <v>45421</v>
      </c>
      <c r="L121" s="17">
        <v>45504</v>
      </c>
      <c r="M121" s="120" t="s">
        <v>136</v>
      </c>
      <c r="N121" s="133" t="s">
        <v>52</v>
      </c>
      <c r="O121" s="133">
        <v>6049104.8099999996</v>
      </c>
      <c r="P121" s="120" t="s">
        <v>137</v>
      </c>
      <c r="Q121" s="120" t="s">
        <v>243</v>
      </c>
      <c r="R121" s="132">
        <v>12000</v>
      </c>
      <c r="S121" s="23" t="s">
        <v>25</v>
      </c>
    </row>
    <row r="122" spans="2:19" ht="60" x14ac:dyDescent="0.2">
      <c r="B122" s="119">
        <v>2024</v>
      </c>
      <c r="C122" s="47" t="s">
        <v>70</v>
      </c>
      <c r="D122" s="22" t="s">
        <v>357</v>
      </c>
      <c r="E122" s="120" t="s">
        <v>62</v>
      </c>
      <c r="F122" s="8" t="s">
        <v>87</v>
      </c>
      <c r="G122" s="120" t="s">
        <v>358</v>
      </c>
      <c r="H122" s="123">
        <v>6148855.8399999999</v>
      </c>
      <c r="I122" s="123">
        <v>7623982.9800000004</v>
      </c>
      <c r="J122" s="125">
        <v>84</v>
      </c>
      <c r="K122" s="17">
        <v>45421</v>
      </c>
      <c r="L122" s="17">
        <v>45504</v>
      </c>
      <c r="M122" s="120" t="s">
        <v>359</v>
      </c>
      <c r="N122" s="133" t="s">
        <v>52</v>
      </c>
      <c r="O122" s="133">
        <v>6148855.8399999999</v>
      </c>
      <c r="P122" s="120" t="s">
        <v>88</v>
      </c>
      <c r="Q122" s="120" t="s">
        <v>231</v>
      </c>
      <c r="R122" s="132">
        <v>250000</v>
      </c>
      <c r="S122" s="23" t="s">
        <v>25</v>
      </c>
    </row>
    <row r="123" spans="2:19" ht="60" x14ac:dyDescent="0.2">
      <c r="B123" s="119">
        <v>2024</v>
      </c>
      <c r="C123" s="47" t="s">
        <v>70</v>
      </c>
      <c r="D123" s="22" t="s">
        <v>360</v>
      </c>
      <c r="E123" s="120" t="s">
        <v>58</v>
      </c>
      <c r="F123" s="8" t="s">
        <v>71</v>
      </c>
      <c r="G123" s="120" t="s">
        <v>361</v>
      </c>
      <c r="H123" s="123">
        <v>12499546.199999999</v>
      </c>
      <c r="I123" s="123">
        <v>15391919.25</v>
      </c>
      <c r="J123" s="125">
        <v>84</v>
      </c>
      <c r="K123" s="17">
        <v>45421</v>
      </c>
      <c r="L123" s="17">
        <v>45504</v>
      </c>
      <c r="M123" s="120" t="s">
        <v>127</v>
      </c>
      <c r="N123" s="133">
        <v>2635.16</v>
      </c>
      <c r="O123" s="133">
        <v>4743.3727895080374</v>
      </c>
      <c r="P123" s="120" t="s">
        <v>72</v>
      </c>
      <c r="Q123" s="120" t="s">
        <v>256</v>
      </c>
      <c r="R123" s="132">
        <v>30000</v>
      </c>
      <c r="S123" s="23" t="s">
        <v>25</v>
      </c>
    </row>
    <row r="124" spans="2:19" ht="45" x14ac:dyDescent="0.2">
      <c r="B124" s="119">
        <v>2024</v>
      </c>
      <c r="C124" s="47" t="s">
        <v>70</v>
      </c>
      <c r="D124" s="22" t="s">
        <v>362</v>
      </c>
      <c r="E124" s="120" t="s">
        <v>116</v>
      </c>
      <c r="F124" s="8" t="s">
        <v>123</v>
      </c>
      <c r="G124" s="120" t="s">
        <v>363</v>
      </c>
      <c r="H124" s="123">
        <v>3990853.77</v>
      </c>
      <c r="I124" s="123">
        <v>3990853.77</v>
      </c>
      <c r="J124" s="125">
        <v>90</v>
      </c>
      <c r="K124" s="17">
        <v>45437</v>
      </c>
      <c r="L124" s="17">
        <v>45526</v>
      </c>
      <c r="M124" s="120" t="s">
        <v>124</v>
      </c>
      <c r="N124" s="133">
        <v>1233.48</v>
      </c>
      <c r="O124" s="133">
        <v>3235.4426257418036</v>
      </c>
      <c r="P124" s="120" t="s">
        <v>125</v>
      </c>
      <c r="Q124" s="120" t="s">
        <v>243</v>
      </c>
      <c r="R124" s="132">
        <v>18982</v>
      </c>
      <c r="S124" s="23" t="s">
        <v>25</v>
      </c>
    </row>
    <row r="125" spans="2:19" ht="60" x14ac:dyDescent="0.2">
      <c r="B125" s="119">
        <v>2024</v>
      </c>
      <c r="C125" s="47" t="s">
        <v>70</v>
      </c>
      <c r="D125" s="22" t="s">
        <v>364</v>
      </c>
      <c r="E125" s="120" t="s">
        <v>365</v>
      </c>
      <c r="F125" s="47" t="s">
        <v>112</v>
      </c>
      <c r="G125" s="120" t="s">
        <v>366</v>
      </c>
      <c r="H125" s="123">
        <v>2990427.05</v>
      </c>
      <c r="I125" s="123">
        <v>2990427.05</v>
      </c>
      <c r="J125" s="125">
        <v>45</v>
      </c>
      <c r="K125" s="126">
        <v>45444</v>
      </c>
      <c r="L125" s="126">
        <v>45473</v>
      </c>
      <c r="M125" s="8" t="s">
        <v>113</v>
      </c>
      <c r="N125" s="120">
        <v>4875</v>
      </c>
      <c r="O125" s="75">
        <f>2990427.05/N125</f>
        <v>613.42093333333332</v>
      </c>
      <c r="P125" s="120" t="s">
        <v>367</v>
      </c>
      <c r="Q125" s="120" t="s">
        <v>266</v>
      </c>
      <c r="R125" s="120">
        <v>4700</v>
      </c>
      <c r="S125" s="23" t="s">
        <v>25</v>
      </c>
    </row>
    <row r="126" spans="2:19" ht="45" x14ac:dyDescent="0.2">
      <c r="B126" s="119">
        <v>2024</v>
      </c>
      <c r="C126" s="47" t="s">
        <v>70</v>
      </c>
      <c r="D126" s="22" t="s">
        <v>368</v>
      </c>
      <c r="E126" s="120" t="s">
        <v>369</v>
      </c>
      <c r="F126" s="8" t="s">
        <v>49</v>
      </c>
      <c r="G126" s="120" t="s">
        <v>370</v>
      </c>
      <c r="H126" s="123">
        <v>4999635</v>
      </c>
      <c r="I126" s="123">
        <v>5311016.93</v>
      </c>
      <c r="J126" s="125">
        <v>54</v>
      </c>
      <c r="K126" s="17">
        <v>45444</v>
      </c>
      <c r="L126" s="17">
        <v>45473</v>
      </c>
      <c r="M126" s="120" t="s">
        <v>371</v>
      </c>
      <c r="N126" s="120">
        <v>238.26</v>
      </c>
      <c r="O126" s="75">
        <f>4999635/N126</f>
        <v>20983.94610929237</v>
      </c>
      <c r="P126" s="128" t="s">
        <v>372</v>
      </c>
      <c r="Q126" s="120" t="s">
        <v>93</v>
      </c>
      <c r="R126" s="120">
        <v>14800</v>
      </c>
      <c r="S126" s="23" t="s">
        <v>25</v>
      </c>
    </row>
    <row r="127" spans="2:19" ht="60" x14ac:dyDescent="0.2">
      <c r="B127" s="119">
        <v>2024</v>
      </c>
      <c r="C127" s="47" t="s">
        <v>70</v>
      </c>
      <c r="D127" s="22" t="s">
        <v>373</v>
      </c>
      <c r="E127" s="120" t="s">
        <v>374</v>
      </c>
      <c r="F127" s="8" t="s">
        <v>59</v>
      </c>
      <c r="G127" s="120" t="s">
        <v>375</v>
      </c>
      <c r="H127" s="123">
        <v>12496021.9</v>
      </c>
      <c r="I127" s="123">
        <v>15326706.16</v>
      </c>
      <c r="J127" s="125">
        <v>54</v>
      </c>
      <c r="K127" s="17">
        <v>45451</v>
      </c>
      <c r="L127" s="17">
        <v>45504</v>
      </c>
      <c r="M127" s="120" t="s">
        <v>184</v>
      </c>
      <c r="N127" s="120">
        <v>2589.92</v>
      </c>
      <c r="O127" s="75">
        <f>12496021.87/N127</f>
        <v>4824.867899394575</v>
      </c>
      <c r="P127" s="120" t="s">
        <v>60</v>
      </c>
      <c r="Q127" s="120" t="s">
        <v>266</v>
      </c>
      <c r="R127" s="120">
        <v>10000</v>
      </c>
      <c r="S127" s="23" t="s">
        <v>25</v>
      </c>
    </row>
    <row r="128" spans="2:19" ht="60" x14ac:dyDescent="0.2">
      <c r="B128" s="119">
        <v>2024</v>
      </c>
      <c r="C128" s="47" t="s">
        <v>70</v>
      </c>
      <c r="D128" s="22" t="s">
        <v>376</v>
      </c>
      <c r="E128" s="119" t="s">
        <v>26</v>
      </c>
      <c r="F128" s="119" t="s">
        <v>377</v>
      </c>
      <c r="G128" s="120" t="s">
        <v>378</v>
      </c>
      <c r="H128" s="123">
        <v>3998637.02</v>
      </c>
      <c r="I128" s="123">
        <v>3998637.02</v>
      </c>
      <c r="J128" s="125">
        <v>85</v>
      </c>
      <c r="K128" s="17">
        <v>45444</v>
      </c>
      <c r="L128" s="17">
        <v>45473</v>
      </c>
      <c r="M128" s="120" t="s">
        <v>379</v>
      </c>
      <c r="N128" s="120">
        <v>720</v>
      </c>
      <c r="O128" s="75">
        <f>3998637.02/N128</f>
        <v>5553.6625277777775</v>
      </c>
      <c r="P128" s="128" t="s">
        <v>380</v>
      </c>
      <c r="Q128" s="120" t="s">
        <v>61</v>
      </c>
      <c r="R128" s="120">
        <v>34700</v>
      </c>
      <c r="S128" s="23" t="s">
        <v>25</v>
      </c>
    </row>
    <row r="129" spans="2:19" ht="60" x14ac:dyDescent="0.2">
      <c r="B129" s="119">
        <v>2024</v>
      </c>
      <c r="C129" s="47" t="s">
        <v>70</v>
      </c>
      <c r="D129" s="22" t="s">
        <v>381</v>
      </c>
      <c r="E129" s="119" t="s">
        <v>26</v>
      </c>
      <c r="F129" s="119" t="s">
        <v>96</v>
      </c>
      <c r="G129" s="120" t="s">
        <v>382</v>
      </c>
      <c r="H129" s="123">
        <v>2462762.94</v>
      </c>
      <c r="I129" s="123">
        <v>2462762.94</v>
      </c>
      <c r="J129" s="125">
        <v>72</v>
      </c>
      <c r="K129" s="17">
        <v>45444</v>
      </c>
      <c r="L129" s="17">
        <v>45473</v>
      </c>
      <c r="M129" s="120" t="s">
        <v>383</v>
      </c>
      <c r="N129" s="120">
        <v>1950</v>
      </c>
      <c r="O129" s="75">
        <f>2473202.94/N129</f>
        <v>1268.3091999999999</v>
      </c>
      <c r="P129" s="120" t="s">
        <v>97</v>
      </c>
      <c r="Q129" s="120" t="s">
        <v>61</v>
      </c>
      <c r="R129" s="120">
        <v>30000</v>
      </c>
      <c r="S129" s="23" t="s">
        <v>25</v>
      </c>
    </row>
    <row r="130" spans="2:19" ht="45" x14ac:dyDescent="0.2">
      <c r="B130" s="119">
        <v>2024</v>
      </c>
      <c r="C130" s="47" t="s">
        <v>70</v>
      </c>
      <c r="D130" s="22" t="s">
        <v>384</v>
      </c>
      <c r="E130" s="120" t="s">
        <v>95</v>
      </c>
      <c r="F130" s="47" t="s">
        <v>66</v>
      </c>
      <c r="G130" s="120" t="s">
        <v>385</v>
      </c>
      <c r="H130" s="123">
        <v>2994091.43</v>
      </c>
      <c r="I130" s="123">
        <v>2994091.43</v>
      </c>
      <c r="J130" s="125">
        <v>62</v>
      </c>
      <c r="K130" s="126">
        <v>45474</v>
      </c>
      <c r="L130" s="126">
        <v>45535</v>
      </c>
      <c r="M130" s="8" t="s">
        <v>67</v>
      </c>
      <c r="N130" s="120">
        <v>3500</v>
      </c>
      <c r="O130" s="75">
        <v>855.45469428571437</v>
      </c>
      <c r="P130" s="120" t="s">
        <v>68</v>
      </c>
      <c r="Q130" s="120" t="s">
        <v>36</v>
      </c>
      <c r="R130" s="120" t="s">
        <v>386</v>
      </c>
      <c r="S130" s="23" t="s">
        <v>25</v>
      </c>
    </row>
    <row r="131" spans="2:19" ht="60" x14ac:dyDescent="0.2">
      <c r="B131" s="119">
        <v>2024</v>
      </c>
      <c r="C131" s="47" t="s">
        <v>70</v>
      </c>
      <c r="D131" s="22" t="s">
        <v>387</v>
      </c>
      <c r="E131" s="120" t="s">
        <v>388</v>
      </c>
      <c r="F131" s="8" t="s">
        <v>37</v>
      </c>
      <c r="G131" s="120" t="s">
        <v>389</v>
      </c>
      <c r="H131" s="123">
        <v>5614709.3600000003</v>
      </c>
      <c r="I131" s="123">
        <v>5614511.0599999996</v>
      </c>
      <c r="J131" s="125">
        <v>62</v>
      </c>
      <c r="K131" s="17">
        <v>45474</v>
      </c>
      <c r="L131" s="17">
        <v>45535</v>
      </c>
      <c r="M131" s="120" t="s">
        <v>133</v>
      </c>
      <c r="N131" s="120">
        <v>900</v>
      </c>
      <c r="O131" s="75">
        <v>6238.565966666667</v>
      </c>
      <c r="P131" s="128" t="s">
        <v>39</v>
      </c>
      <c r="Q131" s="120" t="s">
        <v>36</v>
      </c>
      <c r="R131" s="120" t="s">
        <v>390</v>
      </c>
      <c r="S131" s="23" t="s">
        <v>25</v>
      </c>
    </row>
    <row r="132" spans="2:19" ht="90" x14ac:dyDescent="0.2">
      <c r="B132" s="119">
        <v>2024</v>
      </c>
      <c r="C132" s="47" t="s">
        <v>70</v>
      </c>
      <c r="D132" s="22" t="s">
        <v>391</v>
      </c>
      <c r="E132" s="120" t="s">
        <v>126</v>
      </c>
      <c r="F132" s="8" t="s">
        <v>114</v>
      </c>
      <c r="G132" s="120" t="s">
        <v>392</v>
      </c>
      <c r="H132" s="123">
        <v>2497200</v>
      </c>
      <c r="I132" s="123">
        <v>2497200</v>
      </c>
      <c r="J132" s="125">
        <v>68</v>
      </c>
      <c r="K132" s="17">
        <v>45483</v>
      </c>
      <c r="L132" s="17">
        <v>45550</v>
      </c>
      <c r="M132" s="120" t="s">
        <v>393</v>
      </c>
      <c r="N132" s="120" t="s">
        <v>394</v>
      </c>
      <c r="O132" s="75">
        <v>2497200</v>
      </c>
      <c r="P132" s="120" t="s">
        <v>115</v>
      </c>
      <c r="Q132" s="120" t="s">
        <v>395</v>
      </c>
      <c r="R132" s="120" t="s">
        <v>396</v>
      </c>
      <c r="S132" s="23" t="s">
        <v>25</v>
      </c>
    </row>
    <row r="133" spans="2:19" ht="30" x14ac:dyDescent="0.2">
      <c r="B133" s="119">
        <v>2024</v>
      </c>
      <c r="C133" s="47" t="s">
        <v>70</v>
      </c>
      <c r="D133" s="22" t="s">
        <v>397</v>
      </c>
      <c r="E133" s="119" t="s">
        <v>398</v>
      </c>
      <c r="F133" s="119" t="s">
        <v>89</v>
      </c>
      <c r="G133" s="120" t="s">
        <v>399</v>
      </c>
      <c r="H133" s="123">
        <v>3991204.26</v>
      </c>
      <c r="I133" s="123">
        <v>3991204.26</v>
      </c>
      <c r="J133" s="125">
        <v>43</v>
      </c>
      <c r="K133" s="17">
        <v>45493</v>
      </c>
      <c r="L133" s="17">
        <v>45535</v>
      </c>
      <c r="M133" s="120" t="s">
        <v>400</v>
      </c>
      <c r="N133" s="120" t="s">
        <v>47</v>
      </c>
      <c r="O133" s="75">
        <v>3991204.26</v>
      </c>
      <c r="P133" s="128" t="s">
        <v>90</v>
      </c>
      <c r="Q133" s="120" t="s">
        <v>34</v>
      </c>
      <c r="R133" s="120" t="s">
        <v>401</v>
      </c>
      <c r="S133" s="23" t="s">
        <v>25</v>
      </c>
    </row>
    <row r="134" spans="2:19" ht="60" x14ac:dyDescent="0.2">
      <c r="B134" s="119">
        <v>2024</v>
      </c>
      <c r="C134" s="47" t="s">
        <v>70</v>
      </c>
      <c r="D134" s="119" t="s">
        <v>500</v>
      </c>
      <c r="E134" s="8" t="s">
        <v>50</v>
      </c>
      <c r="F134" s="119" t="s">
        <v>269</v>
      </c>
      <c r="G134" s="120" t="s">
        <v>501</v>
      </c>
      <c r="H134" s="123">
        <v>4271093.92</v>
      </c>
      <c r="I134" s="123">
        <v>4271093.92</v>
      </c>
      <c r="J134" s="125">
        <v>16</v>
      </c>
      <c r="K134" s="17">
        <v>45520</v>
      </c>
      <c r="L134" s="17">
        <v>45535</v>
      </c>
      <c r="M134" s="8" t="s">
        <v>271</v>
      </c>
      <c r="N134" s="120">
        <v>1890</v>
      </c>
      <c r="O134" s="75">
        <f>4271093.92/N134</f>
        <v>2259.8380529100527</v>
      </c>
      <c r="P134" s="134" t="s">
        <v>272</v>
      </c>
      <c r="Q134" s="120" t="s">
        <v>266</v>
      </c>
      <c r="R134" s="120">
        <v>12500</v>
      </c>
      <c r="S134" s="23" t="s">
        <v>25</v>
      </c>
    </row>
    <row r="135" spans="2:19" ht="60" x14ac:dyDescent="0.2">
      <c r="B135" s="119">
        <v>2024</v>
      </c>
      <c r="C135" s="47" t="s">
        <v>70</v>
      </c>
      <c r="D135" s="119" t="s">
        <v>502</v>
      </c>
      <c r="E135" s="8" t="s">
        <v>65</v>
      </c>
      <c r="F135" s="119" t="s">
        <v>173</v>
      </c>
      <c r="G135" s="120" t="s">
        <v>503</v>
      </c>
      <c r="H135" s="123">
        <v>2823483.42</v>
      </c>
      <c r="I135" s="123">
        <v>2823483.42</v>
      </c>
      <c r="J135" s="125">
        <v>16</v>
      </c>
      <c r="K135" s="17">
        <v>45520</v>
      </c>
      <c r="L135" s="17">
        <v>45535</v>
      </c>
      <c r="M135" s="120" t="s">
        <v>175</v>
      </c>
      <c r="N135" s="120">
        <v>1552.2</v>
      </c>
      <c r="O135" s="75">
        <f>2823483.42/N135</f>
        <v>1819.0203710862002</v>
      </c>
      <c r="P135" s="134" t="s">
        <v>176</v>
      </c>
      <c r="Q135" s="120" t="s">
        <v>34</v>
      </c>
      <c r="R135" s="120">
        <v>15000</v>
      </c>
      <c r="S135" s="23" t="s">
        <v>25</v>
      </c>
    </row>
    <row r="136" spans="2:19" ht="60" x14ac:dyDescent="0.2">
      <c r="B136" s="119">
        <v>2024</v>
      </c>
      <c r="C136" s="47" t="s">
        <v>70</v>
      </c>
      <c r="D136" s="119" t="s">
        <v>504</v>
      </c>
      <c r="E136" s="8" t="s">
        <v>62</v>
      </c>
      <c r="F136" s="119" t="s">
        <v>94</v>
      </c>
      <c r="G136" s="120" t="s">
        <v>505</v>
      </c>
      <c r="H136" s="123">
        <v>3732190.96</v>
      </c>
      <c r="I136" s="123">
        <v>3732190.96</v>
      </c>
      <c r="J136" s="125">
        <v>16</v>
      </c>
      <c r="K136" s="17">
        <v>45520</v>
      </c>
      <c r="L136" s="17">
        <v>45535</v>
      </c>
      <c r="M136" s="120" t="s">
        <v>321</v>
      </c>
      <c r="N136" s="120" t="s">
        <v>52</v>
      </c>
      <c r="O136" s="75">
        <v>3732190.96</v>
      </c>
      <c r="P136" s="134" t="s">
        <v>322</v>
      </c>
      <c r="Q136" s="120" t="s">
        <v>93</v>
      </c>
      <c r="R136" s="120">
        <v>18500</v>
      </c>
      <c r="S136" s="23" t="s">
        <v>25</v>
      </c>
    </row>
    <row r="137" spans="2:19" ht="60" x14ac:dyDescent="0.2">
      <c r="B137" s="119">
        <v>2024</v>
      </c>
      <c r="C137" s="47" t="s">
        <v>70</v>
      </c>
      <c r="D137" s="119" t="s">
        <v>506</v>
      </c>
      <c r="E137" s="8" t="s">
        <v>507</v>
      </c>
      <c r="F137" s="119" t="s">
        <v>40</v>
      </c>
      <c r="G137" s="120" t="s">
        <v>508</v>
      </c>
      <c r="H137" s="123">
        <v>2999892.89</v>
      </c>
      <c r="I137" s="123">
        <v>2999892.89</v>
      </c>
      <c r="J137" s="125">
        <v>16</v>
      </c>
      <c r="K137" s="17">
        <v>45520</v>
      </c>
      <c r="L137" s="17">
        <v>45535</v>
      </c>
      <c r="M137" s="120" t="s">
        <v>298</v>
      </c>
      <c r="N137" s="120">
        <v>1632</v>
      </c>
      <c r="O137" s="75">
        <f>2999892.89/N137</f>
        <v>1838.1696629901962</v>
      </c>
      <c r="P137" s="134" t="s">
        <v>299</v>
      </c>
      <c r="Q137" s="120" t="s">
        <v>93</v>
      </c>
      <c r="R137" s="120">
        <v>30000</v>
      </c>
      <c r="S137" s="57"/>
    </row>
    <row r="138" spans="2:19" ht="45" x14ac:dyDescent="0.2">
      <c r="B138" s="119">
        <v>2024</v>
      </c>
      <c r="C138" s="47" t="s">
        <v>70</v>
      </c>
      <c r="D138" s="119" t="s">
        <v>764</v>
      </c>
      <c r="E138" s="8" t="s">
        <v>765</v>
      </c>
      <c r="F138" s="119" t="s">
        <v>766</v>
      </c>
      <c r="G138" s="120" t="s">
        <v>767</v>
      </c>
      <c r="H138" s="123">
        <v>12500234.669199998</v>
      </c>
      <c r="I138" s="123">
        <v>12500234.699999999</v>
      </c>
      <c r="J138" s="125">
        <v>88</v>
      </c>
      <c r="K138" s="17">
        <v>45567</v>
      </c>
      <c r="L138" s="17">
        <v>45654</v>
      </c>
      <c r="M138" s="120" t="s">
        <v>768</v>
      </c>
      <c r="N138" s="120" t="s">
        <v>723</v>
      </c>
      <c r="O138" s="75">
        <v>12500234.67</v>
      </c>
      <c r="P138" s="134" t="s">
        <v>769</v>
      </c>
      <c r="Q138" s="120" t="s">
        <v>34</v>
      </c>
      <c r="R138" s="120">
        <v>95000</v>
      </c>
      <c r="S138" s="113" t="s">
        <v>25</v>
      </c>
    </row>
    <row r="139" spans="2:19" ht="60" x14ac:dyDescent="0.2">
      <c r="B139" s="119">
        <v>2024</v>
      </c>
      <c r="C139" s="47" t="s">
        <v>70</v>
      </c>
      <c r="D139" s="119" t="s">
        <v>770</v>
      </c>
      <c r="E139" s="8" t="s">
        <v>765</v>
      </c>
      <c r="F139" s="119" t="s">
        <v>771</v>
      </c>
      <c r="G139" s="120" t="s">
        <v>772</v>
      </c>
      <c r="H139" s="123">
        <v>4606523.7456</v>
      </c>
      <c r="I139" s="123">
        <v>4606523.75</v>
      </c>
      <c r="J139" s="125">
        <v>88</v>
      </c>
      <c r="K139" s="17">
        <v>45567</v>
      </c>
      <c r="L139" s="17">
        <v>45654</v>
      </c>
      <c r="M139" s="120" t="s">
        <v>773</v>
      </c>
      <c r="N139" s="120" t="s">
        <v>723</v>
      </c>
      <c r="O139" s="75">
        <v>4606523.75</v>
      </c>
      <c r="P139" s="134" t="s">
        <v>774</v>
      </c>
      <c r="Q139" s="120" t="s">
        <v>34</v>
      </c>
      <c r="R139" s="120">
        <v>95000</v>
      </c>
      <c r="S139" s="113" t="s">
        <v>25</v>
      </c>
    </row>
    <row r="140" spans="2:19" ht="45" x14ac:dyDescent="0.2">
      <c r="B140" s="119">
        <v>2024</v>
      </c>
      <c r="C140" s="47" t="s">
        <v>70</v>
      </c>
      <c r="D140" s="119" t="s">
        <v>775</v>
      </c>
      <c r="E140" s="8" t="s">
        <v>178</v>
      </c>
      <c r="F140" s="119" t="s">
        <v>87</v>
      </c>
      <c r="G140" s="120" t="s">
        <v>776</v>
      </c>
      <c r="H140" s="123">
        <v>8275722.7847999996</v>
      </c>
      <c r="I140" s="123">
        <v>8275722.7800000003</v>
      </c>
      <c r="J140" s="125">
        <v>88</v>
      </c>
      <c r="K140" s="17">
        <v>45567</v>
      </c>
      <c r="L140" s="17">
        <v>45654</v>
      </c>
      <c r="M140" s="120" t="s">
        <v>359</v>
      </c>
      <c r="N140" s="120" t="s">
        <v>723</v>
      </c>
      <c r="O140" s="75">
        <v>8275722.7800000003</v>
      </c>
      <c r="P140" s="134" t="s">
        <v>88</v>
      </c>
      <c r="Q140" s="120" t="s">
        <v>61</v>
      </c>
      <c r="R140" s="120">
        <v>8000</v>
      </c>
      <c r="S140" s="113" t="s">
        <v>25</v>
      </c>
    </row>
    <row r="141" spans="2:19" ht="75" x14ac:dyDescent="0.2">
      <c r="B141" s="119">
        <v>2024</v>
      </c>
      <c r="C141" s="47" t="s">
        <v>70</v>
      </c>
      <c r="D141" s="119" t="s">
        <v>777</v>
      </c>
      <c r="E141" s="8" t="s">
        <v>778</v>
      </c>
      <c r="F141" s="119" t="s">
        <v>779</v>
      </c>
      <c r="G141" s="120" t="s">
        <v>780</v>
      </c>
      <c r="H141" s="123">
        <v>9231293.3631999996</v>
      </c>
      <c r="I141" s="123">
        <v>9231293.3599999994</v>
      </c>
      <c r="J141" s="125">
        <v>88</v>
      </c>
      <c r="K141" s="17">
        <v>45567</v>
      </c>
      <c r="L141" s="17">
        <v>45654</v>
      </c>
      <c r="M141" s="120" t="s">
        <v>781</v>
      </c>
      <c r="N141" s="120" t="s">
        <v>721</v>
      </c>
      <c r="O141" s="75">
        <v>2707.12</v>
      </c>
      <c r="P141" s="134" t="s">
        <v>472</v>
      </c>
      <c r="Q141" s="120" t="s">
        <v>36</v>
      </c>
      <c r="R141" s="120">
        <v>20000</v>
      </c>
      <c r="S141" s="113" t="s">
        <v>25</v>
      </c>
    </row>
    <row r="142" spans="2:19" ht="45" x14ac:dyDescent="0.2">
      <c r="B142" s="119">
        <v>2024</v>
      </c>
      <c r="C142" s="47" t="s">
        <v>70</v>
      </c>
      <c r="D142" s="119" t="s">
        <v>782</v>
      </c>
      <c r="E142" s="8" t="s">
        <v>95</v>
      </c>
      <c r="F142" s="119" t="s">
        <v>37</v>
      </c>
      <c r="G142" s="120" t="s">
        <v>783</v>
      </c>
      <c r="H142" s="123">
        <v>10989148.291999998</v>
      </c>
      <c r="I142" s="123">
        <v>10989148.300000001</v>
      </c>
      <c r="J142" s="125">
        <v>88</v>
      </c>
      <c r="K142" s="17">
        <v>45567</v>
      </c>
      <c r="L142" s="17">
        <v>45654</v>
      </c>
      <c r="M142" s="120" t="s">
        <v>133</v>
      </c>
      <c r="N142" s="120" t="s">
        <v>721</v>
      </c>
      <c r="O142" s="75">
        <v>5020.1400000000003</v>
      </c>
      <c r="P142" s="134" t="s">
        <v>39</v>
      </c>
      <c r="Q142" s="120" t="s">
        <v>34</v>
      </c>
      <c r="R142" s="120">
        <v>95000</v>
      </c>
      <c r="S142" s="115" t="s">
        <v>25</v>
      </c>
    </row>
    <row r="143" spans="2:19" ht="45" x14ac:dyDescent="0.2">
      <c r="B143" s="119">
        <v>2024</v>
      </c>
      <c r="C143" s="47" t="s">
        <v>70</v>
      </c>
      <c r="D143" s="119" t="s">
        <v>784</v>
      </c>
      <c r="E143" s="8" t="s">
        <v>58</v>
      </c>
      <c r="F143" s="119" t="s">
        <v>785</v>
      </c>
      <c r="G143" s="120" t="s">
        <v>786</v>
      </c>
      <c r="H143" s="123">
        <v>5988976.5999999996</v>
      </c>
      <c r="I143" s="123">
        <v>5988976.5999999996</v>
      </c>
      <c r="J143" s="125">
        <v>41</v>
      </c>
      <c r="K143" s="17">
        <v>45615</v>
      </c>
      <c r="L143" s="17">
        <v>45655</v>
      </c>
      <c r="M143" s="120" t="s">
        <v>787</v>
      </c>
      <c r="N143" s="120" t="s">
        <v>47</v>
      </c>
      <c r="O143" s="75">
        <v>5988976.5999999996</v>
      </c>
      <c r="P143" s="134" t="s">
        <v>788</v>
      </c>
      <c r="Q143" s="120" t="s">
        <v>789</v>
      </c>
      <c r="R143" s="120">
        <v>70000</v>
      </c>
      <c r="S143" s="113" t="s">
        <v>25</v>
      </c>
    </row>
    <row r="144" spans="2:19" ht="45" x14ac:dyDescent="0.2">
      <c r="B144" s="119">
        <v>2024</v>
      </c>
      <c r="C144" s="47" t="s">
        <v>70</v>
      </c>
      <c r="D144" s="119" t="s">
        <v>790</v>
      </c>
      <c r="E144" s="8" t="s">
        <v>62</v>
      </c>
      <c r="F144" s="119" t="s">
        <v>791</v>
      </c>
      <c r="G144" s="120" t="s">
        <v>792</v>
      </c>
      <c r="H144" s="123">
        <v>3970982.18</v>
      </c>
      <c r="I144" s="123">
        <v>3970982.18</v>
      </c>
      <c r="J144" s="125">
        <v>41</v>
      </c>
      <c r="K144" s="17">
        <v>45615</v>
      </c>
      <c r="L144" s="17">
        <v>45655</v>
      </c>
      <c r="M144" s="120" t="s">
        <v>793</v>
      </c>
      <c r="N144" s="120" t="s">
        <v>794</v>
      </c>
      <c r="O144" s="75">
        <v>992745.55</v>
      </c>
      <c r="P144" s="134" t="s">
        <v>795</v>
      </c>
      <c r="Q144" s="120" t="s">
        <v>789</v>
      </c>
      <c r="R144" s="120">
        <v>85000</v>
      </c>
      <c r="S144" s="113" t="s">
        <v>25</v>
      </c>
    </row>
    <row r="145" spans="1:20" ht="60" x14ac:dyDescent="0.2">
      <c r="B145" s="119">
        <v>2024</v>
      </c>
      <c r="C145" s="47" t="s">
        <v>70</v>
      </c>
      <c r="D145" s="119" t="s">
        <v>796</v>
      </c>
      <c r="E145" s="8" t="s">
        <v>45</v>
      </c>
      <c r="F145" s="119" t="s">
        <v>130</v>
      </c>
      <c r="G145" s="120" t="s">
        <v>797</v>
      </c>
      <c r="H145" s="123">
        <v>7651547.2599999998</v>
      </c>
      <c r="I145" s="123">
        <v>7651547.2599999998</v>
      </c>
      <c r="J145" s="125">
        <v>41</v>
      </c>
      <c r="K145" s="17">
        <v>45615</v>
      </c>
      <c r="L145" s="17">
        <v>45655</v>
      </c>
      <c r="M145" s="120" t="s">
        <v>131</v>
      </c>
      <c r="N145" s="120" t="s">
        <v>721</v>
      </c>
      <c r="O145" s="75">
        <v>2459.65</v>
      </c>
      <c r="P145" s="134" t="s">
        <v>132</v>
      </c>
      <c r="Q145" s="120" t="s">
        <v>789</v>
      </c>
      <c r="R145" s="120">
        <v>9000</v>
      </c>
      <c r="S145" s="113" t="s">
        <v>25</v>
      </c>
    </row>
    <row r="146" spans="1:20" ht="45" x14ac:dyDescent="0.2">
      <c r="B146" s="119">
        <v>2024</v>
      </c>
      <c r="C146" s="47" t="s">
        <v>70</v>
      </c>
      <c r="D146" s="119" t="s">
        <v>798</v>
      </c>
      <c r="E146" s="8" t="s">
        <v>799</v>
      </c>
      <c r="F146" s="119" t="s">
        <v>469</v>
      </c>
      <c r="G146" s="120" t="s">
        <v>800</v>
      </c>
      <c r="H146" s="123">
        <v>7930409.2199999997</v>
      </c>
      <c r="I146" s="123">
        <v>7930409.2199999997</v>
      </c>
      <c r="J146" s="125">
        <v>41</v>
      </c>
      <c r="K146" s="17">
        <v>45615</v>
      </c>
      <c r="L146" s="17">
        <v>45655</v>
      </c>
      <c r="M146" s="120" t="s">
        <v>471</v>
      </c>
      <c r="N146" s="120" t="s">
        <v>721</v>
      </c>
      <c r="O146" s="75">
        <v>2462.86</v>
      </c>
      <c r="P146" s="134" t="s">
        <v>472</v>
      </c>
      <c r="Q146" s="120" t="s">
        <v>789</v>
      </c>
      <c r="R146" s="120">
        <v>8000</v>
      </c>
      <c r="S146" s="113" t="s">
        <v>25</v>
      </c>
    </row>
    <row r="147" spans="1:20" ht="60" x14ac:dyDescent="0.2">
      <c r="B147" s="119">
        <v>2024</v>
      </c>
      <c r="C147" s="47" t="s">
        <v>70</v>
      </c>
      <c r="D147" s="119" t="s">
        <v>801</v>
      </c>
      <c r="E147" s="8" t="s">
        <v>50</v>
      </c>
      <c r="F147" s="119" t="s">
        <v>802</v>
      </c>
      <c r="G147" s="120" t="s">
        <v>803</v>
      </c>
      <c r="H147" s="123">
        <v>6236731.9500000002</v>
      </c>
      <c r="I147" s="123">
        <v>6236731.9500000002</v>
      </c>
      <c r="J147" s="125">
        <v>41</v>
      </c>
      <c r="K147" s="17">
        <v>45615</v>
      </c>
      <c r="L147" s="17">
        <v>45655</v>
      </c>
      <c r="M147" s="120" t="s">
        <v>804</v>
      </c>
      <c r="N147" s="120" t="s">
        <v>721</v>
      </c>
      <c r="O147" s="75">
        <v>2359.79</v>
      </c>
      <c r="P147" s="134" t="s">
        <v>805</v>
      </c>
      <c r="Q147" s="120" t="s">
        <v>789</v>
      </c>
      <c r="R147" s="120">
        <v>15000</v>
      </c>
      <c r="S147" s="113" t="s">
        <v>25</v>
      </c>
    </row>
    <row r="148" spans="1:20" ht="60" x14ac:dyDescent="0.2">
      <c r="B148" s="119">
        <v>2024</v>
      </c>
      <c r="C148" s="47" t="s">
        <v>70</v>
      </c>
      <c r="D148" s="119" t="s">
        <v>806</v>
      </c>
      <c r="E148" s="8" t="s">
        <v>50</v>
      </c>
      <c r="F148" s="119" t="s">
        <v>807</v>
      </c>
      <c r="G148" s="120" t="s">
        <v>808</v>
      </c>
      <c r="H148" s="123">
        <v>2998532.3</v>
      </c>
      <c r="I148" s="123">
        <v>2998532.3</v>
      </c>
      <c r="J148" s="125">
        <v>41</v>
      </c>
      <c r="K148" s="17">
        <v>45615</v>
      </c>
      <c r="L148" s="17">
        <v>45655</v>
      </c>
      <c r="M148" s="120" t="s">
        <v>809</v>
      </c>
      <c r="N148" s="120" t="s">
        <v>721</v>
      </c>
      <c r="O148" s="75">
        <v>5552.84</v>
      </c>
      <c r="P148" s="134" t="s">
        <v>810</v>
      </c>
      <c r="Q148" s="120" t="s">
        <v>789</v>
      </c>
      <c r="R148" s="120">
        <v>4500</v>
      </c>
      <c r="S148" s="113" t="s">
        <v>25</v>
      </c>
    </row>
    <row r="149" spans="1:20" ht="45" x14ac:dyDescent="0.2">
      <c r="B149" s="119">
        <v>2024</v>
      </c>
      <c r="C149" s="47" t="s">
        <v>70</v>
      </c>
      <c r="D149" s="119" t="s">
        <v>811</v>
      </c>
      <c r="E149" s="8" t="s">
        <v>765</v>
      </c>
      <c r="F149" s="119" t="s">
        <v>477</v>
      </c>
      <c r="G149" s="120" t="s">
        <v>812</v>
      </c>
      <c r="H149" s="123">
        <v>3998864.58</v>
      </c>
      <c r="I149" s="123">
        <v>3998864.58</v>
      </c>
      <c r="J149" s="125">
        <v>41</v>
      </c>
      <c r="K149" s="17">
        <v>45615</v>
      </c>
      <c r="L149" s="17">
        <v>45655</v>
      </c>
      <c r="M149" s="120" t="s">
        <v>809</v>
      </c>
      <c r="N149" s="120" t="s">
        <v>721</v>
      </c>
      <c r="O149" s="75">
        <v>11425.33</v>
      </c>
      <c r="P149" s="134" t="s">
        <v>480</v>
      </c>
      <c r="Q149" s="120" t="s">
        <v>789</v>
      </c>
      <c r="R149" s="120">
        <v>7500</v>
      </c>
      <c r="S149" s="115" t="s">
        <v>25</v>
      </c>
    </row>
    <row r="150" spans="1:20" ht="45" x14ac:dyDescent="0.2">
      <c r="B150" s="119">
        <v>2024</v>
      </c>
      <c r="C150" s="47" t="s">
        <v>70</v>
      </c>
      <c r="D150" s="119" t="s">
        <v>814</v>
      </c>
      <c r="E150" s="8" t="s">
        <v>815</v>
      </c>
      <c r="F150" s="119" t="s">
        <v>816</v>
      </c>
      <c r="G150" s="120" t="s">
        <v>817</v>
      </c>
      <c r="H150" s="123">
        <v>11988265.560000001</v>
      </c>
      <c r="I150" s="123">
        <v>11988265.560000001</v>
      </c>
      <c r="J150" s="125">
        <v>26</v>
      </c>
      <c r="K150" s="17">
        <v>45630</v>
      </c>
      <c r="L150" s="17">
        <v>45655</v>
      </c>
      <c r="M150" s="120" t="s">
        <v>818</v>
      </c>
      <c r="N150" s="120" t="s">
        <v>721</v>
      </c>
      <c r="O150" s="75">
        <v>6950.32</v>
      </c>
      <c r="P150" s="134" t="s">
        <v>819</v>
      </c>
      <c r="Q150" s="120" t="s">
        <v>820</v>
      </c>
      <c r="R150" s="120">
        <v>40000</v>
      </c>
      <c r="S150" s="113" t="s">
        <v>25</v>
      </c>
    </row>
    <row r="151" spans="1:20" ht="45" x14ac:dyDescent="0.2">
      <c r="B151" s="119">
        <v>2024</v>
      </c>
      <c r="C151" s="47" t="s">
        <v>70</v>
      </c>
      <c r="D151" s="119" t="s">
        <v>821</v>
      </c>
      <c r="E151" s="8" t="s">
        <v>58</v>
      </c>
      <c r="F151" s="119" t="s">
        <v>37</v>
      </c>
      <c r="G151" s="120" t="s">
        <v>822</v>
      </c>
      <c r="H151" s="123">
        <v>3489660.1</v>
      </c>
      <c r="I151" s="123">
        <v>3489660.1</v>
      </c>
      <c r="J151" s="125">
        <v>26</v>
      </c>
      <c r="K151" s="17">
        <v>45630</v>
      </c>
      <c r="L151" s="17">
        <v>45655</v>
      </c>
      <c r="M151" s="120" t="s">
        <v>133</v>
      </c>
      <c r="N151" s="120" t="s">
        <v>721</v>
      </c>
      <c r="O151" s="75">
        <v>890.75</v>
      </c>
      <c r="P151" s="134" t="s">
        <v>39</v>
      </c>
      <c r="Q151" s="120" t="s">
        <v>763</v>
      </c>
      <c r="R151" s="120">
        <v>25000</v>
      </c>
      <c r="S151" s="113" t="s">
        <v>25</v>
      </c>
    </row>
    <row r="152" spans="1:20" ht="45" x14ac:dyDescent="0.2">
      <c r="B152" s="119">
        <v>2024</v>
      </c>
      <c r="C152" s="47" t="s">
        <v>70</v>
      </c>
      <c r="D152" s="119" t="s">
        <v>823</v>
      </c>
      <c r="E152" s="8" t="s">
        <v>58</v>
      </c>
      <c r="F152" s="119" t="s">
        <v>824</v>
      </c>
      <c r="G152" s="120" t="s">
        <v>825</v>
      </c>
      <c r="H152" s="123">
        <v>3993311.44</v>
      </c>
      <c r="I152" s="123">
        <v>3993311.44</v>
      </c>
      <c r="J152" s="125">
        <v>26</v>
      </c>
      <c r="K152" s="17">
        <v>45630</v>
      </c>
      <c r="L152" s="17">
        <v>45655</v>
      </c>
      <c r="M152" s="120" t="s">
        <v>826</v>
      </c>
      <c r="N152" s="120" t="s">
        <v>721</v>
      </c>
      <c r="O152" s="75">
        <v>5741.64</v>
      </c>
      <c r="P152" s="134" t="s">
        <v>827</v>
      </c>
      <c r="Q152" s="120" t="s">
        <v>36</v>
      </c>
      <c r="R152" s="120">
        <v>25000</v>
      </c>
      <c r="S152" s="113" t="s">
        <v>25</v>
      </c>
    </row>
    <row r="153" spans="1:20" ht="45" x14ac:dyDescent="0.2">
      <c r="B153" s="119">
        <v>2024</v>
      </c>
      <c r="C153" s="47" t="s">
        <v>70</v>
      </c>
      <c r="D153" s="119" t="s">
        <v>828</v>
      </c>
      <c r="E153" s="8" t="s">
        <v>58</v>
      </c>
      <c r="F153" s="119" t="s">
        <v>279</v>
      </c>
      <c r="G153" s="120" t="s">
        <v>829</v>
      </c>
      <c r="H153" s="123">
        <v>6967059.5899999999</v>
      </c>
      <c r="I153" s="123">
        <v>6967059.5899999999</v>
      </c>
      <c r="J153" s="125">
        <v>26</v>
      </c>
      <c r="K153" s="17">
        <v>45630</v>
      </c>
      <c r="L153" s="17">
        <v>45655</v>
      </c>
      <c r="M153" s="120" t="s">
        <v>281</v>
      </c>
      <c r="N153" s="120" t="s">
        <v>721</v>
      </c>
      <c r="O153" s="75">
        <v>1822.89</v>
      </c>
      <c r="P153" s="134" t="s">
        <v>282</v>
      </c>
      <c r="Q153" s="120" t="s">
        <v>36</v>
      </c>
      <c r="R153" s="120">
        <v>22000</v>
      </c>
      <c r="S153" s="113" t="s">
        <v>25</v>
      </c>
    </row>
    <row r="154" spans="1:20" ht="75" x14ac:dyDescent="0.2">
      <c r="B154" s="119">
        <v>2024</v>
      </c>
      <c r="C154" s="47" t="s">
        <v>70</v>
      </c>
      <c r="D154" s="119" t="s">
        <v>830</v>
      </c>
      <c r="E154" s="8" t="s">
        <v>831</v>
      </c>
      <c r="F154" s="119" t="s">
        <v>832</v>
      </c>
      <c r="G154" s="120" t="s">
        <v>833</v>
      </c>
      <c r="H154" s="123">
        <v>10930775.9</v>
      </c>
      <c r="I154" s="123">
        <v>10930775.9</v>
      </c>
      <c r="J154" s="125">
        <v>19</v>
      </c>
      <c r="K154" s="17">
        <v>45637</v>
      </c>
      <c r="L154" s="17">
        <v>45655</v>
      </c>
      <c r="M154" s="120" t="s">
        <v>834</v>
      </c>
      <c r="N154" s="120" t="s">
        <v>721</v>
      </c>
      <c r="O154" s="75">
        <v>3721.75</v>
      </c>
      <c r="P154" s="134" t="s">
        <v>835</v>
      </c>
      <c r="Q154" s="120" t="s">
        <v>36</v>
      </c>
      <c r="R154" s="120">
        <v>24000</v>
      </c>
      <c r="S154" s="113" t="s">
        <v>25</v>
      </c>
    </row>
    <row r="155" spans="1:20" ht="60" x14ac:dyDescent="0.2">
      <c r="B155" s="119">
        <v>2024</v>
      </c>
      <c r="C155" s="47" t="s">
        <v>70</v>
      </c>
      <c r="D155" s="119" t="s">
        <v>836</v>
      </c>
      <c r="E155" s="8" t="s">
        <v>50</v>
      </c>
      <c r="F155" s="119" t="s">
        <v>837</v>
      </c>
      <c r="G155" s="120" t="s">
        <v>838</v>
      </c>
      <c r="H155" s="123">
        <v>4366839.8899999997</v>
      </c>
      <c r="I155" s="123">
        <v>4366839.8899999997</v>
      </c>
      <c r="J155" s="125">
        <v>19</v>
      </c>
      <c r="K155" s="17">
        <v>45637</v>
      </c>
      <c r="L155" s="17">
        <v>45655</v>
      </c>
      <c r="M155" s="120" t="s">
        <v>839</v>
      </c>
      <c r="N155" s="120" t="s">
        <v>794</v>
      </c>
      <c r="O155" s="75">
        <v>2703.93</v>
      </c>
      <c r="P155" s="134" t="s">
        <v>840</v>
      </c>
      <c r="Q155" s="120" t="s">
        <v>763</v>
      </c>
      <c r="R155" s="120">
        <v>21000</v>
      </c>
      <c r="S155" s="115" t="s">
        <v>25</v>
      </c>
    </row>
    <row r="156" spans="1:20" ht="15.75" x14ac:dyDescent="0.2">
      <c r="B156" s="46"/>
      <c r="C156" s="47"/>
      <c r="D156" s="46"/>
      <c r="E156" s="8"/>
      <c r="F156" s="46"/>
      <c r="G156" s="13"/>
      <c r="H156" s="100"/>
      <c r="I156" s="100"/>
      <c r="J156" s="48"/>
      <c r="K156" s="17"/>
      <c r="L156" s="17"/>
      <c r="M156" s="13"/>
      <c r="N156" s="24"/>
      <c r="O156" s="25"/>
      <c r="P156" s="56"/>
      <c r="Q156" s="24"/>
      <c r="R156" s="24"/>
      <c r="S156" s="57"/>
    </row>
    <row r="157" spans="1:20" ht="29.25" customHeight="1" x14ac:dyDescent="0.2">
      <c r="B157" s="58"/>
      <c r="C157" s="59"/>
      <c r="D157" s="60"/>
      <c r="E157" s="61"/>
      <c r="F157" s="60"/>
      <c r="G157" s="26"/>
      <c r="H157" s="62"/>
      <c r="I157" s="2"/>
      <c r="J157" s="59"/>
      <c r="K157" s="63"/>
      <c r="L157" s="63"/>
      <c r="M157" s="26"/>
      <c r="N157" s="59"/>
      <c r="O157" s="4"/>
      <c r="P157" s="26"/>
      <c r="Q157" s="26"/>
      <c r="R157" s="64"/>
      <c r="S157" s="59"/>
    </row>
    <row r="158" spans="1:20" ht="29.25" customHeight="1" x14ac:dyDescent="0.2">
      <c r="B158" s="65"/>
      <c r="C158" s="66"/>
      <c r="D158" s="66"/>
      <c r="E158" s="67"/>
      <c r="F158" s="68"/>
      <c r="G158" s="67"/>
      <c r="H158" s="69"/>
      <c r="I158" s="3"/>
      <c r="J158" s="70"/>
      <c r="K158" s="71"/>
      <c r="L158" s="19"/>
      <c r="M158" s="67"/>
      <c r="N158" s="72"/>
      <c r="O158" s="5"/>
      <c r="P158" s="11"/>
      <c r="Q158" s="73"/>
      <c r="R158" s="72"/>
      <c r="S158" s="72"/>
    </row>
    <row r="159" spans="1:20" ht="29.25" customHeight="1" x14ac:dyDescent="0.2">
      <c r="A159" s="74"/>
      <c r="B159" s="74"/>
      <c r="C159" s="74"/>
      <c r="D159" s="74"/>
      <c r="E159" s="74"/>
      <c r="F159" s="74"/>
      <c r="G159" s="74"/>
      <c r="H159" s="74"/>
      <c r="I159" s="74"/>
      <c r="J159" s="74"/>
      <c r="K159" s="74"/>
      <c r="L159" s="74"/>
      <c r="M159" s="74"/>
      <c r="N159" s="74"/>
      <c r="O159" s="74"/>
      <c r="P159" s="74"/>
      <c r="Q159" s="74"/>
      <c r="R159" s="74"/>
      <c r="S159" s="74"/>
      <c r="T159" s="74"/>
    </row>
    <row r="160" spans="1:20" ht="29.25" customHeight="1" x14ac:dyDescent="0.3">
      <c r="A160" s="74"/>
      <c r="B160" s="136" t="s">
        <v>16</v>
      </c>
      <c r="C160" s="136"/>
      <c r="D160" s="136"/>
      <c r="E160" s="136"/>
      <c r="F160" s="136"/>
      <c r="G160" s="136"/>
      <c r="H160" s="136"/>
      <c r="I160" s="32"/>
      <c r="J160" s="74"/>
      <c r="K160" s="74"/>
      <c r="L160" s="74"/>
      <c r="M160" s="74"/>
      <c r="N160" s="74"/>
      <c r="O160" s="74"/>
      <c r="P160" s="74"/>
      <c r="Q160" s="74"/>
      <c r="R160" s="74"/>
      <c r="S160" s="74"/>
      <c r="T160" s="74"/>
    </row>
    <row r="161" spans="1:20" ht="29.25" customHeight="1" x14ac:dyDescent="0.3">
      <c r="A161" s="74"/>
      <c r="B161" s="136" t="s">
        <v>17</v>
      </c>
      <c r="C161" s="136"/>
      <c r="D161" s="136"/>
      <c r="E161" s="136"/>
      <c r="F161" s="136"/>
      <c r="G161" s="136"/>
      <c r="H161" s="136"/>
      <c r="I161" s="32"/>
      <c r="J161" s="74"/>
      <c r="K161" s="74"/>
      <c r="L161" s="74"/>
      <c r="M161" s="74"/>
      <c r="N161" s="74"/>
      <c r="O161" s="74"/>
      <c r="P161" s="74"/>
      <c r="Q161" s="74"/>
      <c r="R161" s="74"/>
      <c r="S161" s="74"/>
      <c r="T161" s="74"/>
    </row>
    <row r="162" spans="1:20" ht="29.25" customHeight="1" x14ac:dyDescent="0.3">
      <c r="A162" s="74"/>
      <c r="B162" s="136" t="s">
        <v>108</v>
      </c>
      <c r="C162" s="136"/>
      <c r="D162" s="136"/>
      <c r="E162" s="136"/>
      <c r="F162" s="136"/>
      <c r="G162" s="136"/>
      <c r="H162" s="136"/>
      <c r="I162" s="32"/>
      <c r="J162" s="74"/>
      <c r="K162" s="74"/>
      <c r="L162" s="74"/>
      <c r="M162" s="74"/>
      <c r="N162" s="74"/>
      <c r="O162" s="74"/>
      <c r="P162" s="74"/>
      <c r="Q162" s="74"/>
      <c r="R162" s="74"/>
      <c r="S162" s="74"/>
      <c r="T162" s="74"/>
    </row>
    <row r="163" spans="1:20" ht="29.25" customHeight="1" x14ac:dyDescent="0.2">
      <c r="A163" s="74"/>
      <c r="B163" s="28"/>
      <c r="C163" s="28"/>
      <c r="D163" s="31"/>
      <c r="E163" s="28"/>
      <c r="F163" s="28"/>
      <c r="G163" s="28"/>
      <c r="H163" s="28"/>
      <c r="I163" s="28"/>
      <c r="J163" s="74"/>
      <c r="K163" s="74"/>
      <c r="L163" s="74"/>
      <c r="M163" s="74"/>
      <c r="N163" s="74"/>
      <c r="O163" s="74"/>
      <c r="P163" s="74"/>
      <c r="Q163" s="74"/>
      <c r="R163" s="74"/>
      <c r="S163" s="74"/>
      <c r="T163" s="74"/>
    </row>
    <row r="164" spans="1:20" ht="29.25" customHeight="1" x14ac:dyDescent="0.3">
      <c r="A164" s="74"/>
      <c r="B164" s="137" t="s">
        <v>19</v>
      </c>
      <c r="C164" s="137"/>
      <c r="D164" s="137"/>
      <c r="E164" s="137"/>
      <c r="F164" s="137"/>
      <c r="G164" s="137"/>
      <c r="H164" s="137"/>
      <c r="I164" s="35"/>
      <c r="J164" s="74"/>
      <c r="K164" s="74"/>
      <c r="L164" s="74"/>
      <c r="M164" s="74"/>
      <c r="N164" s="74"/>
      <c r="O164" s="74"/>
      <c r="P164" s="74"/>
      <c r="Q164" s="74"/>
      <c r="R164" s="74"/>
      <c r="S164" s="74"/>
      <c r="T164" s="74"/>
    </row>
    <row r="165" spans="1:20" ht="29.25" customHeight="1" x14ac:dyDescent="0.3">
      <c r="A165" s="74"/>
      <c r="B165" s="138" t="s">
        <v>146</v>
      </c>
      <c r="C165" s="138"/>
      <c r="D165" s="138"/>
      <c r="E165" s="138"/>
      <c r="F165" s="138"/>
      <c r="G165" s="138"/>
      <c r="H165" s="138"/>
      <c r="I165" s="36"/>
      <c r="J165" s="74"/>
      <c r="K165" s="74"/>
      <c r="L165" s="74"/>
      <c r="M165" s="74"/>
      <c r="N165" s="74"/>
      <c r="O165" s="74"/>
      <c r="P165" s="74"/>
      <c r="Q165" s="74"/>
      <c r="R165" s="74"/>
      <c r="S165" s="74"/>
      <c r="T165" s="74"/>
    </row>
    <row r="166" spans="1:20" ht="29.25" customHeight="1" x14ac:dyDescent="0.2">
      <c r="A166" s="74"/>
      <c r="B166" s="74"/>
      <c r="C166" s="74"/>
      <c r="D166" s="74"/>
      <c r="E166" s="74"/>
      <c r="F166" s="74"/>
      <c r="G166" s="74"/>
      <c r="H166" s="38" t="s">
        <v>21</v>
      </c>
      <c r="I166" s="74"/>
      <c r="J166" s="135" t="s">
        <v>15</v>
      </c>
      <c r="K166" s="135"/>
      <c r="L166" s="135"/>
      <c r="M166" s="74"/>
      <c r="N166" s="74"/>
      <c r="O166" s="74"/>
      <c r="P166" s="74"/>
      <c r="Q166" s="74"/>
      <c r="R166" s="74"/>
      <c r="S166" s="74"/>
      <c r="T166" s="74"/>
    </row>
    <row r="167" spans="1:20" ht="29.25" customHeight="1" x14ac:dyDescent="0.2">
      <c r="A167" s="74"/>
      <c r="B167" s="40" t="s">
        <v>0</v>
      </c>
      <c r="C167" s="40" t="s">
        <v>1</v>
      </c>
      <c r="D167" s="40" t="s">
        <v>2</v>
      </c>
      <c r="E167" s="40" t="s">
        <v>3</v>
      </c>
      <c r="F167" s="40" t="s">
        <v>4</v>
      </c>
      <c r="G167" s="40" t="s">
        <v>5</v>
      </c>
      <c r="H167" s="40" t="s">
        <v>6</v>
      </c>
      <c r="I167" s="40" t="s">
        <v>20</v>
      </c>
      <c r="J167" s="40" t="s">
        <v>7</v>
      </c>
      <c r="K167" s="40" t="s">
        <v>8</v>
      </c>
      <c r="L167" s="40" t="s">
        <v>9</v>
      </c>
      <c r="M167" s="40" t="s">
        <v>10</v>
      </c>
      <c r="N167" s="40" t="s">
        <v>11</v>
      </c>
      <c r="O167" s="40" t="s">
        <v>18</v>
      </c>
      <c r="P167" s="40" t="s">
        <v>12</v>
      </c>
      <c r="Q167" s="40" t="s">
        <v>13</v>
      </c>
      <c r="R167" s="40" t="s">
        <v>14</v>
      </c>
      <c r="S167" s="40" t="s">
        <v>109</v>
      </c>
      <c r="T167" s="74"/>
    </row>
    <row r="168" spans="1:20" ht="90" x14ac:dyDescent="0.2">
      <c r="A168" s="74"/>
      <c r="B168" s="118">
        <v>2023</v>
      </c>
      <c r="C168" s="118" t="s">
        <v>110</v>
      </c>
      <c r="D168" s="118" t="s">
        <v>402</v>
      </c>
      <c r="E168" s="119" t="s">
        <v>403</v>
      </c>
      <c r="F168" s="119" t="s">
        <v>404</v>
      </c>
      <c r="G168" s="119" t="s">
        <v>405</v>
      </c>
      <c r="H168" s="123">
        <v>2640925.69</v>
      </c>
      <c r="I168" s="123">
        <v>2640925.69</v>
      </c>
      <c r="J168" s="118">
        <v>60</v>
      </c>
      <c r="K168" s="17">
        <v>45405</v>
      </c>
      <c r="L168" s="17">
        <v>45464</v>
      </c>
      <c r="M168" s="118" t="s">
        <v>406</v>
      </c>
      <c r="N168" s="120">
        <v>4000</v>
      </c>
      <c r="O168" s="75">
        <v>660.23142250000001</v>
      </c>
      <c r="P168" s="118" t="s">
        <v>407</v>
      </c>
      <c r="Q168" s="18" t="s">
        <v>30</v>
      </c>
      <c r="R168" s="121">
        <v>128631</v>
      </c>
      <c r="S168" s="46" t="s">
        <v>25</v>
      </c>
      <c r="T168" s="74"/>
    </row>
    <row r="169" spans="1:20" ht="75" x14ac:dyDescent="0.2">
      <c r="A169" s="74"/>
      <c r="B169" s="118">
        <v>2023</v>
      </c>
      <c r="C169" s="118" t="s">
        <v>110</v>
      </c>
      <c r="D169" s="118" t="s">
        <v>408</v>
      </c>
      <c r="E169" s="119" t="s">
        <v>403</v>
      </c>
      <c r="F169" s="118" t="s">
        <v>112</v>
      </c>
      <c r="G169" s="119" t="s">
        <v>409</v>
      </c>
      <c r="H169" s="123">
        <v>2217836.91</v>
      </c>
      <c r="I169" s="123">
        <v>2136902.75</v>
      </c>
      <c r="J169" s="118">
        <v>60</v>
      </c>
      <c r="K169" s="17">
        <v>45405</v>
      </c>
      <c r="L169" s="17">
        <v>45464</v>
      </c>
      <c r="M169" s="118" t="s">
        <v>113</v>
      </c>
      <c r="N169" s="122">
        <v>3800</v>
      </c>
      <c r="O169" s="75">
        <v>583.64129210526323</v>
      </c>
      <c r="P169" s="118" t="s">
        <v>367</v>
      </c>
      <c r="Q169" s="119" t="s">
        <v>61</v>
      </c>
      <c r="R169" s="121">
        <v>128630.95375</v>
      </c>
      <c r="S169" s="46" t="s">
        <v>25</v>
      </c>
      <c r="T169" s="74"/>
    </row>
    <row r="170" spans="1:20" ht="60" x14ac:dyDescent="0.2">
      <c r="A170" s="74"/>
      <c r="B170" s="118">
        <v>2023</v>
      </c>
      <c r="C170" s="118" t="s">
        <v>110</v>
      </c>
      <c r="D170" s="118" t="s">
        <v>410</v>
      </c>
      <c r="E170" s="118" t="s">
        <v>411</v>
      </c>
      <c r="F170" s="118" t="s">
        <v>412</v>
      </c>
      <c r="G170" s="119" t="s">
        <v>413</v>
      </c>
      <c r="H170" s="123">
        <v>4348552.5599999996</v>
      </c>
      <c r="I170" s="123">
        <v>5418476.9400000004</v>
      </c>
      <c r="J170" s="118">
        <v>60</v>
      </c>
      <c r="K170" s="17">
        <v>45405</v>
      </c>
      <c r="L170" s="17">
        <v>45494</v>
      </c>
      <c r="M170" s="118" t="s">
        <v>414</v>
      </c>
      <c r="N170" s="120">
        <v>6700</v>
      </c>
      <c r="O170" s="75">
        <v>649.03769552238805</v>
      </c>
      <c r="P170" s="118" t="s">
        <v>415</v>
      </c>
      <c r="Q170" s="119" t="s">
        <v>416</v>
      </c>
      <c r="R170" s="121">
        <v>15000</v>
      </c>
      <c r="S170" s="46" t="s">
        <v>25</v>
      </c>
      <c r="T170" s="74"/>
    </row>
    <row r="171" spans="1:20" ht="60" x14ac:dyDescent="0.2">
      <c r="A171" s="74"/>
      <c r="B171" s="118">
        <v>2023</v>
      </c>
      <c r="C171" s="118" t="s">
        <v>110</v>
      </c>
      <c r="D171" s="118" t="s">
        <v>417</v>
      </c>
      <c r="E171" s="118" t="s">
        <v>65</v>
      </c>
      <c r="F171" s="118" t="s">
        <v>111</v>
      </c>
      <c r="G171" s="119" t="s">
        <v>418</v>
      </c>
      <c r="H171" s="123">
        <v>4363386.4800000004</v>
      </c>
      <c r="I171" s="123">
        <v>3570804.42</v>
      </c>
      <c r="J171" s="118">
        <v>90</v>
      </c>
      <c r="K171" s="17">
        <v>45405</v>
      </c>
      <c r="L171" s="17">
        <v>45494</v>
      </c>
      <c r="M171" s="118" t="s">
        <v>153</v>
      </c>
      <c r="N171" s="120">
        <v>1260</v>
      </c>
      <c r="O171" s="75">
        <v>3463.0051428571433</v>
      </c>
      <c r="P171" s="118" t="s">
        <v>154</v>
      </c>
      <c r="Q171" s="119" t="s">
        <v>61</v>
      </c>
      <c r="R171" s="120">
        <v>14893</v>
      </c>
      <c r="S171" s="46" t="s">
        <v>25</v>
      </c>
      <c r="T171" s="74"/>
    </row>
    <row r="172" spans="1:20" ht="45" x14ac:dyDescent="0.2">
      <c r="A172" s="74"/>
      <c r="B172" s="118">
        <v>2024</v>
      </c>
      <c r="C172" s="118" t="s">
        <v>110</v>
      </c>
      <c r="D172" s="118" t="s">
        <v>419</v>
      </c>
      <c r="E172" s="119" t="s">
        <v>420</v>
      </c>
      <c r="F172" s="119" t="s">
        <v>32</v>
      </c>
      <c r="G172" s="119" t="s">
        <v>421</v>
      </c>
      <c r="H172" s="123">
        <v>3396421.92</v>
      </c>
      <c r="I172" s="123">
        <v>3396421.92</v>
      </c>
      <c r="J172" s="118">
        <v>60</v>
      </c>
      <c r="K172" s="17">
        <v>45433</v>
      </c>
      <c r="L172" s="17">
        <v>45492</v>
      </c>
      <c r="M172" s="17" t="s">
        <v>422</v>
      </c>
      <c r="N172" s="120">
        <v>250</v>
      </c>
      <c r="O172" s="75">
        <v>13585.687679999999</v>
      </c>
      <c r="P172" s="118" t="s">
        <v>32</v>
      </c>
      <c r="Q172" s="18" t="s">
        <v>260</v>
      </c>
      <c r="R172" s="121">
        <v>15000</v>
      </c>
      <c r="S172" s="46" t="s">
        <v>25</v>
      </c>
      <c r="T172" s="74"/>
    </row>
    <row r="173" spans="1:20" ht="45" x14ac:dyDescent="0.2">
      <c r="A173" s="74"/>
      <c r="B173" s="118">
        <v>2024</v>
      </c>
      <c r="C173" s="118" t="s">
        <v>110</v>
      </c>
      <c r="D173" s="118" t="s">
        <v>423</v>
      </c>
      <c r="E173" s="119" t="s">
        <v>424</v>
      </c>
      <c r="F173" s="118" t="s">
        <v>425</v>
      </c>
      <c r="G173" s="119" t="s">
        <v>426</v>
      </c>
      <c r="H173" s="123">
        <v>7591982.5099999998</v>
      </c>
      <c r="I173" s="123">
        <v>9152982.5099999998</v>
      </c>
      <c r="J173" s="118">
        <v>90</v>
      </c>
      <c r="K173" s="17">
        <v>45433</v>
      </c>
      <c r="L173" s="17">
        <v>45522</v>
      </c>
      <c r="M173" s="17" t="s">
        <v>427</v>
      </c>
      <c r="N173" s="122">
        <v>5123.8500000000004</v>
      </c>
      <c r="O173" s="75">
        <v>1481.6949188598417</v>
      </c>
      <c r="P173" s="118" t="s">
        <v>428</v>
      </c>
      <c r="Q173" s="119" t="s">
        <v>251</v>
      </c>
      <c r="R173" s="121">
        <v>10000</v>
      </c>
      <c r="S173" s="46" t="s">
        <v>25</v>
      </c>
      <c r="T173" s="74"/>
    </row>
    <row r="174" spans="1:20" ht="75" x14ac:dyDescent="0.2">
      <c r="A174" s="74"/>
      <c r="B174" s="118">
        <v>2024</v>
      </c>
      <c r="C174" s="118" t="s">
        <v>110</v>
      </c>
      <c r="D174" s="118" t="s">
        <v>429</v>
      </c>
      <c r="E174" s="118" t="s">
        <v>430</v>
      </c>
      <c r="F174" s="118" t="s">
        <v>100</v>
      </c>
      <c r="G174" s="119" t="s">
        <v>431</v>
      </c>
      <c r="H174" s="123">
        <v>7298832.8600000003</v>
      </c>
      <c r="I174" s="123">
        <v>8999832.8499999996</v>
      </c>
      <c r="J174" s="118">
        <v>90</v>
      </c>
      <c r="K174" s="17">
        <v>45433</v>
      </c>
      <c r="L174" s="17">
        <v>45522</v>
      </c>
      <c r="M174" s="17" t="s">
        <v>128</v>
      </c>
      <c r="N174" s="120">
        <v>2596</v>
      </c>
      <c r="O174" s="75">
        <v>2811.568898305085</v>
      </c>
      <c r="P174" s="118" t="s">
        <v>129</v>
      </c>
      <c r="Q174" s="119" t="s">
        <v>224</v>
      </c>
      <c r="R174" s="121">
        <v>8500</v>
      </c>
      <c r="S174" s="46" t="s">
        <v>25</v>
      </c>
      <c r="T174" s="74"/>
    </row>
    <row r="175" spans="1:20" ht="75" x14ac:dyDescent="0.2">
      <c r="A175" s="74"/>
      <c r="B175" s="118">
        <v>2024</v>
      </c>
      <c r="C175" s="118" t="s">
        <v>110</v>
      </c>
      <c r="D175" s="118" t="s">
        <v>432</v>
      </c>
      <c r="E175" s="118" t="s">
        <v>433</v>
      </c>
      <c r="F175" s="118" t="s">
        <v>434</v>
      </c>
      <c r="G175" s="119" t="s">
        <v>435</v>
      </c>
      <c r="H175" s="123">
        <v>7900401.1100000003</v>
      </c>
      <c r="I175" s="123">
        <v>9499774.3699999992</v>
      </c>
      <c r="J175" s="118">
        <v>90</v>
      </c>
      <c r="K175" s="17">
        <v>45433</v>
      </c>
      <c r="L175" s="17">
        <v>45522</v>
      </c>
      <c r="M175" s="17" t="s">
        <v>436</v>
      </c>
      <c r="N175" s="120">
        <v>3219</v>
      </c>
      <c r="O175" s="75">
        <v>2454.3029232680956</v>
      </c>
      <c r="P175" s="118" t="s">
        <v>437</v>
      </c>
      <c r="Q175" s="119" t="s">
        <v>256</v>
      </c>
      <c r="R175" s="120">
        <v>20080</v>
      </c>
      <c r="S175" s="46" t="s">
        <v>25</v>
      </c>
      <c r="T175" s="74"/>
    </row>
    <row r="176" spans="1:20" ht="75" x14ac:dyDescent="0.2">
      <c r="A176" s="74"/>
      <c r="B176" s="118">
        <v>2024</v>
      </c>
      <c r="C176" s="118" t="s">
        <v>110</v>
      </c>
      <c r="D176" s="118" t="s">
        <v>438</v>
      </c>
      <c r="E176" s="118" t="s">
        <v>53</v>
      </c>
      <c r="F176" s="118" t="s">
        <v>336</v>
      </c>
      <c r="G176" s="119" t="s">
        <v>439</v>
      </c>
      <c r="H176" s="123">
        <v>4236992.5199999996</v>
      </c>
      <c r="I176" s="123">
        <v>4977489.68</v>
      </c>
      <c r="J176" s="118">
        <v>90</v>
      </c>
      <c r="K176" s="17">
        <v>45433</v>
      </c>
      <c r="L176" s="17">
        <v>45522</v>
      </c>
      <c r="M176" s="17" t="s">
        <v>338</v>
      </c>
      <c r="N176" s="120">
        <v>1140</v>
      </c>
      <c r="O176" s="75">
        <v>3716.6601052631577</v>
      </c>
      <c r="P176" s="118" t="s">
        <v>339</v>
      </c>
      <c r="Q176" s="119" t="s">
        <v>440</v>
      </c>
      <c r="R176" s="120">
        <v>9016</v>
      </c>
      <c r="S176" s="46" t="s">
        <v>25</v>
      </c>
      <c r="T176" s="74"/>
    </row>
    <row r="177" spans="1:20" ht="75" x14ac:dyDescent="0.2">
      <c r="A177" s="74"/>
      <c r="B177" s="118">
        <v>2024</v>
      </c>
      <c r="C177" s="118" t="s">
        <v>110</v>
      </c>
      <c r="D177" s="118" t="s">
        <v>441</v>
      </c>
      <c r="E177" s="119" t="s">
        <v>65</v>
      </c>
      <c r="F177" s="119" t="s">
        <v>404</v>
      </c>
      <c r="G177" s="119" t="s">
        <v>442</v>
      </c>
      <c r="H177" s="123">
        <v>6728545.803199999</v>
      </c>
      <c r="I177" s="123">
        <v>9000000</v>
      </c>
      <c r="J177" s="118">
        <v>58</v>
      </c>
      <c r="K177" s="17">
        <v>45447</v>
      </c>
      <c r="L177" s="17">
        <v>45504</v>
      </c>
      <c r="M177" s="118" t="s">
        <v>406</v>
      </c>
      <c r="N177" s="120">
        <v>2092.5</v>
      </c>
      <c r="O177" s="75">
        <v>3215.5535483870967</v>
      </c>
      <c r="P177" s="118" t="s">
        <v>407</v>
      </c>
      <c r="Q177" s="18" t="s">
        <v>30</v>
      </c>
      <c r="R177" s="121">
        <v>14800</v>
      </c>
      <c r="S177" s="46" t="s">
        <v>25</v>
      </c>
      <c r="T177" s="74"/>
    </row>
    <row r="178" spans="1:20" ht="60" x14ac:dyDescent="0.2">
      <c r="A178" s="74"/>
      <c r="B178" s="118">
        <v>2024</v>
      </c>
      <c r="C178" s="118" t="s">
        <v>110</v>
      </c>
      <c r="D178" s="118" t="s">
        <v>443</v>
      </c>
      <c r="E178" s="119" t="s">
        <v>95</v>
      </c>
      <c r="F178" s="118" t="s">
        <v>99</v>
      </c>
      <c r="G178" s="119" t="s">
        <v>444</v>
      </c>
      <c r="H178" s="123">
        <v>5019738.0175999999</v>
      </c>
      <c r="I178" s="123">
        <v>6499294.0199999996</v>
      </c>
      <c r="J178" s="118">
        <v>89</v>
      </c>
      <c r="K178" s="17">
        <v>45447</v>
      </c>
      <c r="L178" s="17">
        <v>45535</v>
      </c>
      <c r="M178" s="17" t="s">
        <v>142</v>
      </c>
      <c r="N178" s="120">
        <v>395.39</v>
      </c>
      <c r="O178" s="75">
        <v>12695.662561015706</v>
      </c>
      <c r="P178" s="118" t="s">
        <v>143</v>
      </c>
      <c r="Q178" s="119" t="s">
        <v>36</v>
      </c>
      <c r="R178" s="121">
        <v>34700</v>
      </c>
      <c r="S178" s="46" t="s">
        <v>25</v>
      </c>
      <c r="T178" s="74"/>
    </row>
    <row r="179" spans="1:20" ht="60" x14ac:dyDescent="0.2">
      <c r="A179" s="74"/>
      <c r="B179" s="118">
        <v>2024</v>
      </c>
      <c r="C179" s="118" t="s">
        <v>110</v>
      </c>
      <c r="D179" s="118" t="s">
        <v>445</v>
      </c>
      <c r="E179" s="118" t="s">
        <v>50</v>
      </c>
      <c r="F179" s="118" t="s">
        <v>49</v>
      </c>
      <c r="G179" s="119" t="s">
        <v>446</v>
      </c>
      <c r="H179" s="123">
        <v>4098823.9123999998</v>
      </c>
      <c r="I179" s="123">
        <v>4098823.91</v>
      </c>
      <c r="J179" s="118">
        <v>89</v>
      </c>
      <c r="K179" s="17">
        <v>45447</v>
      </c>
      <c r="L179" s="17">
        <v>45535</v>
      </c>
      <c r="M179" s="118" t="s">
        <v>371</v>
      </c>
      <c r="N179" s="120">
        <v>1105</v>
      </c>
      <c r="O179" s="75">
        <v>3709.3429049773758</v>
      </c>
      <c r="P179" s="118" t="s">
        <v>372</v>
      </c>
      <c r="Q179" s="119" t="s">
        <v>61</v>
      </c>
      <c r="R179" s="121">
        <v>14500</v>
      </c>
      <c r="S179" s="46" t="s">
        <v>25</v>
      </c>
      <c r="T179" s="74"/>
    </row>
    <row r="180" spans="1:20" ht="60" x14ac:dyDescent="0.2">
      <c r="A180" s="74"/>
      <c r="B180" s="118">
        <v>2024</v>
      </c>
      <c r="C180" s="118" t="s">
        <v>110</v>
      </c>
      <c r="D180" s="118" t="s">
        <v>447</v>
      </c>
      <c r="E180" s="119" t="s">
        <v>26</v>
      </c>
      <c r="F180" s="118" t="s">
        <v>173</v>
      </c>
      <c r="G180" s="119" t="s">
        <v>448</v>
      </c>
      <c r="H180" s="123">
        <v>2726505.0060000001</v>
      </c>
      <c r="I180" s="123">
        <v>4220629.76</v>
      </c>
      <c r="J180" s="118">
        <v>79</v>
      </c>
      <c r="K180" s="17">
        <v>45444</v>
      </c>
      <c r="L180" s="17">
        <v>45473</v>
      </c>
      <c r="M180" s="17" t="s">
        <v>175</v>
      </c>
      <c r="N180" s="120">
        <v>277.68</v>
      </c>
      <c r="O180" s="75">
        <v>9818.8742797464693</v>
      </c>
      <c r="P180" s="118" t="s">
        <v>176</v>
      </c>
      <c r="Q180" s="119" t="s">
        <v>266</v>
      </c>
      <c r="R180" s="121">
        <v>15000</v>
      </c>
      <c r="S180" s="46" t="s">
        <v>25</v>
      </c>
      <c r="T180" s="74"/>
    </row>
    <row r="181" spans="1:20" ht="45" x14ac:dyDescent="0.2">
      <c r="A181" s="74"/>
      <c r="B181" s="118">
        <v>2024</v>
      </c>
      <c r="C181" s="118" t="s">
        <v>110</v>
      </c>
      <c r="D181" s="118" t="s">
        <v>449</v>
      </c>
      <c r="E181" s="119" t="s">
        <v>26</v>
      </c>
      <c r="F181" s="118" t="s">
        <v>162</v>
      </c>
      <c r="G181" s="119" t="s">
        <v>450</v>
      </c>
      <c r="H181" s="123">
        <v>2669967.1279999996</v>
      </c>
      <c r="I181" s="123">
        <v>2998405.86</v>
      </c>
      <c r="J181" s="118">
        <v>79</v>
      </c>
      <c r="K181" s="124">
        <v>45444</v>
      </c>
      <c r="L181" s="17">
        <v>45473</v>
      </c>
      <c r="M181" s="118" t="s">
        <v>164</v>
      </c>
      <c r="N181" s="120">
        <v>1816.32</v>
      </c>
      <c r="O181" s="75">
        <v>1469.9871883809021</v>
      </c>
      <c r="P181" s="118" t="s">
        <v>60</v>
      </c>
      <c r="Q181" s="119" t="s">
        <v>93</v>
      </c>
      <c r="R181" s="121">
        <v>10000</v>
      </c>
      <c r="S181" s="46" t="s">
        <v>25</v>
      </c>
      <c r="T181" s="74"/>
    </row>
    <row r="182" spans="1:20" ht="75" x14ac:dyDescent="0.2">
      <c r="A182" s="74"/>
      <c r="B182" s="118">
        <v>2024</v>
      </c>
      <c r="C182" s="118" t="s">
        <v>110</v>
      </c>
      <c r="D182" s="118" t="s">
        <v>451</v>
      </c>
      <c r="E182" s="119" t="s">
        <v>452</v>
      </c>
      <c r="F182" s="118" t="s">
        <v>120</v>
      </c>
      <c r="G182" s="119" t="s">
        <v>453</v>
      </c>
      <c r="H182" s="123">
        <v>3693185.8788000001</v>
      </c>
      <c r="I182" s="123">
        <v>4275420.0199999996</v>
      </c>
      <c r="J182" s="118">
        <v>79</v>
      </c>
      <c r="K182" s="124">
        <v>45444</v>
      </c>
      <c r="L182" s="17">
        <v>45473</v>
      </c>
      <c r="M182" s="17" t="s">
        <v>454</v>
      </c>
      <c r="N182" s="120">
        <v>1095</v>
      </c>
      <c r="O182" s="75">
        <v>3372.772493150685</v>
      </c>
      <c r="P182" s="118" t="s">
        <v>121</v>
      </c>
      <c r="Q182" s="119" t="s">
        <v>266</v>
      </c>
      <c r="R182" s="121">
        <v>3000</v>
      </c>
      <c r="S182" s="46" t="s">
        <v>25</v>
      </c>
      <c r="T182" s="74"/>
    </row>
    <row r="183" spans="1:20" ht="45" x14ac:dyDescent="0.2">
      <c r="B183" s="118">
        <v>2024</v>
      </c>
      <c r="C183" s="118" t="s">
        <v>110</v>
      </c>
      <c r="D183" s="118" t="s">
        <v>455</v>
      </c>
      <c r="E183" s="119" t="s">
        <v>42</v>
      </c>
      <c r="F183" s="118" t="s">
        <v>122</v>
      </c>
      <c r="G183" s="119" t="s">
        <v>456</v>
      </c>
      <c r="H183" s="123">
        <v>4696437.5263999999</v>
      </c>
      <c r="I183" s="123">
        <v>5999999.9900000002</v>
      </c>
      <c r="J183" s="118">
        <v>69</v>
      </c>
      <c r="K183" s="124">
        <v>45444</v>
      </c>
      <c r="L183" s="17">
        <v>45473</v>
      </c>
      <c r="M183" s="118" t="s">
        <v>316</v>
      </c>
      <c r="N183" s="120">
        <v>1060.17</v>
      </c>
      <c r="O183" s="75">
        <v>1821.5212465925274</v>
      </c>
      <c r="P183" s="118" t="s">
        <v>317</v>
      </c>
      <c r="Q183" s="119" t="s">
        <v>93</v>
      </c>
      <c r="R183" s="121">
        <v>15000</v>
      </c>
      <c r="S183" s="46" t="s">
        <v>25</v>
      </c>
    </row>
    <row r="184" spans="1:20" ht="60" x14ac:dyDescent="0.2">
      <c r="B184" s="118">
        <v>2024</v>
      </c>
      <c r="C184" s="118" t="s">
        <v>110</v>
      </c>
      <c r="D184" s="118" t="s">
        <v>457</v>
      </c>
      <c r="E184" s="119" t="s">
        <v>50</v>
      </c>
      <c r="F184" s="118" t="s">
        <v>458</v>
      </c>
      <c r="G184" s="119" t="s">
        <v>459</v>
      </c>
      <c r="H184" s="123">
        <v>2700380.5995999998</v>
      </c>
      <c r="I184" s="123">
        <v>4010897.67</v>
      </c>
      <c r="J184" s="118">
        <v>69</v>
      </c>
      <c r="K184" s="124">
        <v>45444</v>
      </c>
      <c r="L184" s="17">
        <v>45473</v>
      </c>
      <c r="M184" s="17" t="s">
        <v>460</v>
      </c>
      <c r="N184" s="120">
        <v>717</v>
      </c>
      <c r="O184" s="75">
        <v>3263.9809344490936</v>
      </c>
      <c r="P184" s="118" t="s">
        <v>461</v>
      </c>
      <c r="Q184" s="119" t="s">
        <v>93</v>
      </c>
      <c r="R184" s="121">
        <v>20000</v>
      </c>
      <c r="S184" s="46" t="s">
        <v>25</v>
      </c>
    </row>
    <row r="185" spans="1:20" ht="75" x14ac:dyDescent="0.2">
      <c r="B185" s="118">
        <v>2024</v>
      </c>
      <c r="C185" s="118" t="s">
        <v>110</v>
      </c>
      <c r="D185" s="118" t="s">
        <v>462</v>
      </c>
      <c r="E185" s="119" t="s">
        <v>463</v>
      </c>
      <c r="F185" s="119" t="s">
        <v>464</v>
      </c>
      <c r="G185" s="119" t="s">
        <v>465</v>
      </c>
      <c r="H185" s="123">
        <v>2630006.58</v>
      </c>
      <c r="I185" s="123">
        <v>3619968.94</v>
      </c>
      <c r="J185" s="118">
        <v>71</v>
      </c>
      <c r="K185" s="17">
        <v>45481</v>
      </c>
      <c r="L185" s="17">
        <v>45550</v>
      </c>
      <c r="M185" s="118" t="s">
        <v>466</v>
      </c>
      <c r="N185" s="120">
        <v>700</v>
      </c>
      <c r="O185" s="75">
        <v>3757.1522571428573</v>
      </c>
      <c r="P185" s="118" t="s">
        <v>467</v>
      </c>
      <c r="Q185" s="18" t="s">
        <v>28</v>
      </c>
      <c r="R185" s="121" t="s">
        <v>401</v>
      </c>
      <c r="S185" s="46" t="s">
        <v>25</v>
      </c>
    </row>
    <row r="186" spans="1:20" ht="75" x14ac:dyDescent="0.2">
      <c r="B186" s="118">
        <v>2024</v>
      </c>
      <c r="C186" s="118" t="s">
        <v>110</v>
      </c>
      <c r="D186" s="118" t="s">
        <v>468</v>
      </c>
      <c r="E186" s="119" t="s">
        <v>51</v>
      </c>
      <c r="F186" s="118" t="s">
        <v>469</v>
      </c>
      <c r="G186" s="119" t="s">
        <v>470</v>
      </c>
      <c r="H186" s="123">
        <v>20305682.5</v>
      </c>
      <c r="I186" s="123">
        <v>20305682.489999998</v>
      </c>
      <c r="J186" s="118">
        <v>70</v>
      </c>
      <c r="K186" s="17">
        <v>45496</v>
      </c>
      <c r="L186" s="17">
        <v>45565</v>
      </c>
      <c r="M186" s="17" t="s">
        <v>471</v>
      </c>
      <c r="N186" s="120">
        <v>2064.58</v>
      </c>
      <c r="O186" s="75">
        <v>9835.2606825601342</v>
      </c>
      <c r="P186" s="118" t="s">
        <v>472</v>
      </c>
      <c r="Q186" s="119" t="s">
        <v>34</v>
      </c>
      <c r="R186" s="121" t="s">
        <v>390</v>
      </c>
      <c r="S186" s="46" t="s">
        <v>25</v>
      </c>
    </row>
    <row r="187" spans="1:20" ht="60" x14ac:dyDescent="0.2">
      <c r="B187" s="118">
        <v>2024</v>
      </c>
      <c r="C187" s="118" t="s">
        <v>110</v>
      </c>
      <c r="D187" s="118" t="s">
        <v>473</v>
      </c>
      <c r="E187" s="118" t="s">
        <v>31</v>
      </c>
      <c r="F187" s="118" t="s">
        <v>204</v>
      </c>
      <c r="G187" s="119" t="s">
        <v>474</v>
      </c>
      <c r="H187" s="123">
        <v>8277048.0999999996</v>
      </c>
      <c r="I187" s="123">
        <v>8277048.0999999996</v>
      </c>
      <c r="J187" s="118">
        <v>70</v>
      </c>
      <c r="K187" s="17">
        <v>45496</v>
      </c>
      <c r="L187" s="17">
        <v>45565</v>
      </c>
      <c r="M187" s="118" t="s">
        <v>206</v>
      </c>
      <c r="N187" s="120">
        <v>2816</v>
      </c>
      <c r="O187" s="75">
        <v>2939.2926491477269</v>
      </c>
      <c r="P187" s="118" t="s">
        <v>207</v>
      </c>
      <c r="Q187" s="119" t="s">
        <v>30</v>
      </c>
      <c r="R187" s="121" t="s">
        <v>475</v>
      </c>
      <c r="S187" s="46" t="s">
        <v>25</v>
      </c>
    </row>
    <row r="188" spans="1:20" ht="60" x14ac:dyDescent="0.2">
      <c r="B188" s="118">
        <v>2024</v>
      </c>
      <c r="C188" s="118" t="s">
        <v>110</v>
      </c>
      <c r="D188" s="118" t="s">
        <v>509</v>
      </c>
      <c r="E188" s="8" t="s">
        <v>58</v>
      </c>
      <c r="F188" s="119" t="s">
        <v>510</v>
      </c>
      <c r="G188" s="120" t="s">
        <v>511</v>
      </c>
      <c r="H188" s="123">
        <v>7584092.5499999998</v>
      </c>
      <c r="I188" s="123">
        <v>7584092.5499999998</v>
      </c>
      <c r="J188" s="118">
        <v>45</v>
      </c>
      <c r="K188" s="17">
        <v>45506</v>
      </c>
      <c r="L188" s="17">
        <v>45550</v>
      </c>
      <c r="M188" s="17" t="s">
        <v>512</v>
      </c>
      <c r="N188" s="120">
        <v>14000</v>
      </c>
      <c r="O188" s="75">
        <v>541.72089642857145</v>
      </c>
      <c r="P188" s="118" t="s">
        <v>513</v>
      </c>
      <c r="Q188" s="120" t="s">
        <v>61</v>
      </c>
      <c r="R188" s="120">
        <v>44726</v>
      </c>
      <c r="S188" s="46" t="s">
        <v>25</v>
      </c>
    </row>
    <row r="189" spans="1:20" ht="60" x14ac:dyDescent="0.2">
      <c r="B189" s="118">
        <v>2024</v>
      </c>
      <c r="C189" s="118" t="s">
        <v>110</v>
      </c>
      <c r="D189" s="118" t="s">
        <v>514</v>
      </c>
      <c r="E189" s="8" t="s">
        <v>95</v>
      </c>
      <c r="F189" s="118" t="s">
        <v>112</v>
      </c>
      <c r="G189" s="120" t="s">
        <v>515</v>
      </c>
      <c r="H189" s="123">
        <v>7422683.4800000004</v>
      </c>
      <c r="I189" s="123">
        <v>7422683.2800000003</v>
      </c>
      <c r="J189" s="118">
        <v>45</v>
      </c>
      <c r="K189" s="17">
        <v>45506</v>
      </c>
      <c r="L189" s="17">
        <v>45550</v>
      </c>
      <c r="M189" s="118" t="s">
        <v>113</v>
      </c>
      <c r="N189" s="120">
        <v>14000</v>
      </c>
      <c r="O189" s="75">
        <v>530.1916771428572</v>
      </c>
      <c r="P189" s="118" t="s">
        <v>367</v>
      </c>
      <c r="Q189" s="120" t="s">
        <v>61</v>
      </c>
      <c r="R189" s="120">
        <v>34760</v>
      </c>
      <c r="S189" s="46" t="s">
        <v>25</v>
      </c>
    </row>
    <row r="190" spans="1:20" ht="60" x14ac:dyDescent="0.2">
      <c r="B190" s="118">
        <v>2024</v>
      </c>
      <c r="C190" s="118" t="s">
        <v>110</v>
      </c>
      <c r="D190" s="118" t="s">
        <v>516</v>
      </c>
      <c r="E190" s="8" t="s">
        <v>116</v>
      </c>
      <c r="F190" s="118" t="s">
        <v>517</v>
      </c>
      <c r="G190" s="120" t="s">
        <v>518</v>
      </c>
      <c r="H190" s="123">
        <v>3496701.32</v>
      </c>
      <c r="I190" s="123">
        <v>3496701.32</v>
      </c>
      <c r="J190" s="118">
        <v>45</v>
      </c>
      <c r="K190" s="17">
        <v>45506</v>
      </c>
      <c r="L190" s="17">
        <v>45550</v>
      </c>
      <c r="M190" s="17" t="s">
        <v>519</v>
      </c>
      <c r="N190" s="120">
        <v>6080</v>
      </c>
      <c r="O190" s="75">
        <v>575.11534868421052</v>
      </c>
      <c r="P190" s="118" t="s">
        <v>520</v>
      </c>
      <c r="Q190" s="120" t="s">
        <v>61</v>
      </c>
      <c r="R190" s="120">
        <v>18982</v>
      </c>
      <c r="S190" s="46" t="s">
        <v>25</v>
      </c>
    </row>
    <row r="191" spans="1:20" ht="60" x14ac:dyDescent="0.2">
      <c r="B191" s="118">
        <v>2024</v>
      </c>
      <c r="C191" s="118" t="s">
        <v>110</v>
      </c>
      <c r="D191" s="118" t="s">
        <v>521</v>
      </c>
      <c r="E191" s="8" t="s">
        <v>211</v>
      </c>
      <c r="F191" s="118" t="s">
        <v>63</v>
      </c>
      <c r="G191" s="120" t="s">
        <v>522</v>
      </c>
      <c r="H191" s="123">
        <v>3752883.06</v>
      </c>
      <c r="I191" s="123">
        <v>3752883.06</v>
      </c>
      <c r="J191" s="118">
        <v>45</v>
      </c>
      <c r="K191" s="17">
        <v>45506</v>
      </c>
      <c r="L191" s="17">
        <v>45550</v>
      </c>
      <c r="M191" s="118" t="s">
        <v>64</v>
      </c>
      <c r="N191" s="120">
        <v>6080</v>
      </c>
      <c r="O191" s="75">
        <v>617.25050328947373</v>
      </c>
      <c r="P191" s="118" t="s">
        <v>35</v>
      </c>
      <c r="Q191" s="120" t="s">
        <v>61</v>
      </c>
      <c r="R191" s="120">
        <v>15000</v>
      </c>
      <c r="S191" s="46" t="s">
        <v>25</v>
      </c>
    </row>
    <row r="192" spans="1:20" ht="43.15" customHeight="1" x14ac:dyDescent="0.2">
      <c r="B192" s="118">
        <v>2024</v>
      </c>
      <c r="C192" s="118" t="s">
        <v>110</v>
      </c>
      <c r="D192" s="118" t="s">
        <v>523</v>
      </c>
      <c r="E192" s="8" t="s">
        <v>26</v>
      </c>
      <c r="F192" s="118" t="s">
        <v>285</v>
      </c>
      <c r="G192" s="120" t="s">
        <v>524</v>
      </c>
      <c r="H192" s="123">
        <v>4693887.9000000004</v>
      </c>
      <c r="I192" s="123">
        <v>4693883.9800000004</v>
      </c>
      <c r="J192" s="118">
        <v>64</v>
      </c>
      <c r="K192" s="17">
        <v>45517</v>
      </c>
      <c r="L192" s="17">
        <v>45580</v>
      </c>
      <c r="M192" s="17" t="s">
        <v>287</v>
      </c>
      <c r="N192" s="120">
        <v>5500</v>
      </c>
      <c r="O192" s="75">
        <v>853.43416363636368</v>
      </c>
      <c r="P192" s="118" t="s">
        <v>288</v>
      </c>
      <c r="Q192" s="120" t="s">
        <v>525</v>
      </c>
      <c r="R192" s="120">
        <v>55000</v>
      </c>
      <c r="S192" s="46" t="s">
        <v>25</v>
      </c>
    </row>
    <row r="193" spans="2:19" ht="45" x14ac:dyDescent="0.2">
      <c r="B193" s="118">
        <v>2024</v>
      </c>
      <c r="C193" s="118" t="s">
        <v>110</v>
      </c>
      <c r="D193" s="118" t="s">
        <v>526</v>
      </c>
      <c r="E193" s="8" t="s">
        <v>430</v>
      </c>
      <c r="F193" s="118" t="s">
        <v>32</v>
      </c>
      <c r="G193" s="120" t="s">
        <v>527</v>
      </c>
      <c r="H193" s="123">
        <v>4990303.32</v>
      </c>
      <c r="I193" s="123">
        <v>4973460.5599999996</v>
      </c>
      <c r="J193" s="118">
        <v>64</v>
      </c>
      <c r="K193" s="17">
        <v>45517</v>
      </c>
      <c r="L193" s="17">
        <v>45580</v>
      </c>
      <c r="M193" s="118" t="s">
        <v>528</v>
      </c>
      <c r="N193" s="120">
        <v>5250</v>
      </c>
      <c r="O193" s="75">
        <v>950.53396571428573</v>
      </c>
      <c r="P193" s="118" t="s">
        <v>32</v>
      </c>
      <c r="Q193" s="120" t="s">
        <v>525</v>
      </c>
      <c r="R193" s="120">
        <v>45000</v>
      </c>
      <c r="S193" s="46" t="s">
        <v>25</v>
      </c>
    </row>
    <row r="194" spans="2:19" ht="45" x14ac:dyDescent="0.2">
      <c r="B194" s="118">
        <v>2024</v>
      </c>
      <c r="C194" s="118" t="s">
        <v>110</v>
      </c>
      <c r="D194" s="118" t="s">
        <v>841</v>
      </c>
      <c r="E194" s="8" t="s">
        <v>65</v>
      </c>
      <c r="F194" s="118" t="s">
        <v>842</v>
      </c>
      <c r="G194" s="120" t="s">
        <v>843</v>
      </c>
      <c r="H194" s="123">
        <v>3307691.81</v>
      </c>
      <c r="I194" s="123">
        <v>3307691.81</v>
      </c>
      <c r="J194" s="118">
        <v>100</v>
      </c>
      <c r="K194" s="17">
        <v>45555</v>
      </c>
      <c r="L194" s="17">
        <v>45654</v>
      </c>
      <c r="M194" s="17" t="s">
        <v>844</v>
      </c>
      <c r="N194" s="120" t="s">
        <v>845</v>
      </c>
      <c r="O194" s="75">
        <v>3307691.81</v>
      </c>
      <c r="P194" s="118" t="s">
        <v>846</v>
      </c>
      <c r="Q194" s="120" t="s">
        <v>61</v>
      </c>
      <c r="R194" s="120">
        <v>15000</v>
      </c>
      <c r="S194" s="116" t="s">
        <v>25</v>
      </c>
    </row>
    <row r="195" spans="2:19" ht="60" x14ac:dyDescent="0.2">
      <c r="B195" s="118">
        <v>2024</v>
      </c>
      <c r="C195" s="118" t="s">
        <v>110</v>
      </c>
      <c r="D195" s="118" t="s">
        <v>847</v>
      </c>
      <c r="E195" s="8" t="s">
        <v>641</v>
      </c>
      <c r="F195" s="118" t="s">
        <v>848</v>
      </c>
      <c r="G195" s="120" t="s">
        <v>849</v>
      </c>
      <c r="H195" s="123">
        <v>17379730.739999998</v>
      </c>
      <c r="I195" s="123">
        <v>17379730.739999998</v>
      </c>
      <c r="J195" s="118">
        <v>90</v>
      </c>
      <c r="K195" s="17">
        <v>45566</v>
      </c>
      <c r="L195" s="17">
        <v>45655</v>
      </c>
      <c r="M195" s="118" t="s">
        <v>850</v>
      </c>
      <c r="N195" s="120" t="s">
        <v>721</v>
      </c>
      <c r="O195" s="75">
        <v>4555.4799999999996</v>
      </c>
      <c r="P195" s="118" t="s">
        <v>851</v>
      </c>
      <c r="Q195" s="120" t="s">
        <v>852</v>
      </c>
      <c r="R195" s="120">
        <v>12000</v>
      </c>
      <c r="S195" s="114" t="s">
        <v>25</v>
      </c>
    </row>
    <row r="196" spans="2:19" ht="60" x14ac:dyDescent="0.2">
      <c r="B196" s="118">
        <v>2024</v>
      </c>
      <c r="C196" s="118" t="s">
        <v>110</v>
      </c>
      <c r="D196" s="118" t="s">
        <v>853</v>
      </c>
      <c r="E196" s="8" t="s">
        <v>65</v>
      </c>
      <c r="F196" s="118" t="s">
        <v>854</v>
      </c>
      <c r="G196" s="120" t="s">
        <v>855</v>
      </c>
      <c r="H196" s="123">
        <v>12921568.48</v>
      </c>
      <c r="I196" s="123">
        <v>13521568.48</v>
      </c>
      <c r="J196" s="118">
        <v>90</v>
      </c>
      <c r="K196" s="17">
        <v>45566</v>
      </c>
      <c r="L196" s="17">
        <v>45655</v>
      </c>
      <c r="M196" s="17" t="s">
        <v>856</v>
      </c>
      <c r="N196" s="120" t="s">
        <v>721</v>
      </c>
      <c r="O196" s="75">
        <v>3570.47</v>
      </c>
      <c r="P196" s="118" t="s">
        <v>857</v>
      </c>
      <c r="Q196" s="120" t="s">
        <v>852</v>
      </c>
      <c r="R196" s="120">
        <v>35000</v>
      </c>
      <c r="S196" s="114" t="s">
        <v>25</v>
      </c>
    </row>
    <row r="197" spans="2:19" ht="45" x14ac:dyDescent="0.2">
      <c r="B197" s="118">
        <v>2024</v>
      </c>
      <c r="C197" s="118" t="s">
        <v>110</v>
      </c>
      <c r="D197" s="118" t="s">
        <v>858</v>
      </c>
      <c r="E197" s="8" t="s">
        <v>48</v>
      </c>
      <c r="F197" s="118" t="s">
        <v>71</v>
      </c>
      <c r="G197" s="120" t="s">
        <v>859</v>
      </c>
      <c r="H197" s="123">
        <v>19998124.699999999</v>
      </c>
      <c r="I197" s="123">
        <v>19998124.699999999</v>
      </c>
      <c r="J197" s="118">
        <v>87</v>
      </c>
      <c r="K197" s="17">
        <v>45569</v>
      </c>
      <c r="L197" s="17">
        <v>45655</v>
      </c>
      <c r="M197" s="118" t="s">
        <v>127</v>
      </c>
      <c r="N197" s="120" t="s">
        <v>721</v>
      </c>
      <c r="O197" s="75">
        <v>92583.91</v>
      </c>
      <c r="P197" s="118" t="s">
        <v>72</v>
      </c>
      <c r="Q197" s="120" t="s">
        <v>860</v>
      </c>
      <c r="R197" s="120">
        <v>6000</v>
      </c>
      <c r="S197" s="117" t="s">
        <v>25</v>
      </c>
    </row>
    <row r="198" spans="2:19" ht="45" x14ac:dyDescent="0.2">
      <c r="B198" s="118">
        <v>2024</v>
      </c>
      <c r="C198" s="118" t="s">
        <v>110</v>
      </c>
      <c r="D198" s="118" t="s">
        <v>861</v>
      </c>
      <c r="E198" s="8" t="s">
        <v>178</v>
      </c>
      <c r="F198" s="118" t="s">
        <v>862</v>
      </c>
      <c r="G198" s="120" t="s">
        <v>863</v>
      </c>
      <c r="H198" s="123">
        <v>8180910.3700000001</v>
      </c>
      <c r="I198" s="123">
        <v>8180910.3700000001</v>
      </c>
      <c r="J198" s="118">
        <v>41</v>
      </c>
      <c r="K198" s="17">
        <v>45615</v>
      </c>
      <c r="L198" s="17">
        <v>45655</v>
      </c>
      <c r="M198" s="17" t="s">
        <v>864</v>
      </c>
      <c r="N198" s="120" t="s">
        <v>721</v>
      </c>
      <c r="O198" s="75">
        <v>1965.34</v>
      </c>
      <c r="P198" s="118" t="s">
        <v>865</v>
      </c>
      <c r="Q198" s="120" t="s">
        <v>866</v>
      </c>
      <c r="R198" s="120">
        <v>25000</v>
      </c>
      <c r="S198" s="114" t="s">
        <v>25</v>
      </c>
    </row>
    <row r="199" spans="2:19" ht="45" x14ac:dyDescent="0.2">
      <c r="B199" s="118">
        <v>2024</v>
      </c>
      <c r="C199" s="118" t="s">
        <v>110</v>
      </c>
      <c r="D199" s="118" t="s">
        <v>867</v>
      </c>
      <c r="E199" s="8" t="s">
        <v>868</v>
      </c>
      <c r="F199" s="118" t="s">
        <v>434</v>
      </c>
      <c r="G199" s="120" t="s">
        <v>869</v>
      </c>
      <c r="H199" s="123">
        <v>3068358.59</v>
      </c>
      <c r="I199" s="123">
        <v>3798097.48</v>
      </c>
      <c r="J199" s="118">
        <v>41</v>
      </c>
      <c r="K199" s="17">
        <v>45615</v>
      </c>
      <c r="L199" s="17">
        <v>45655</v>
      </c>
      <c r="M199" s="118" t="s">
        <v>436</v>
      </c>
      <c r="N199" s="120" t="s">
        <v>721</v>
      </c>
      <c r="O199" s="75">
        <v>2786.24</v>
      </c>
      <c r="P199" s="118" t="s">
        <v>437</v>
      </c>
      <c r="Q199" s="120" t="s">
        <v>866</v>
      </c>
      <c r="R199" s="120">
        <v>25000</v>
      </c>
      <c r="S199" s="114" t="s">
        <v>25</v>
      </c>
    </row>
    <row r="200" spans="2:19" ht="60" x14ac:dyDescent="0.2">
      <c r="B200" s="118">
        <v>2024</v>
      </c>
      <c r="C200" s="118" t="s">
        <v>110</v>
      </c>
      <c r="D200" s="118" t="s">
        <v>870</v>
      </c>
      <c r="E200" s="8" t="s">
        <v>871</v>
      </c>
      <c r="F200" s="118" t="s">
        <v>872</v>
      </c>
      <c r="G200" s="120" t="s">
        <v>873</v>
      </c>
      <c r="H200" s="123">
        <v>31908164.210000001</v>
      </c>
      <c r="I200" s="123">
        <v>31908164.210000001</v>
      </c>
      <c r="J200" s="118">
        <v>41</v>
      </c>
      <c r="K200" s="17">
        <v>45615</v>
      </c>
      <c r="L200" s="17">
        <v>45655</v>
      </c>
      <c r="M200" s="17" t="s">
        <v>874</v>
      </c>
      <c r="N200" s="120" t="s">
        <v>47</v>
      </c>
      <c r="O200" s="75">
        <v>79770.41</v>
      </c>
      <c r="P200" s="118" t="s">
        <v>875</v>
      </c>
      <c r="Q200" s="120" t="s">
        <v>789</v>
      </c>
      <c r="R200" s="120">
        <v>120000</v>
      </c>
      <c r="S200" s="117" t="s">
        <v>25</v>
      </c>
    </row>
    <row r="201" spans="2:19" ht="29.25" customHeight="1" x14ac:dyDescent="0.2">
      <c r="B201" s="118">
        <v>2024</v>
      </c>
      <c r="C201" s="118" t="s">
        <v>110</v>
      </c>
      <c r="D201" s="118" t="s">
        <v>876</v>
      </c>
      <c r="E201" s="8" t="s">
        <v>58</v>
      </c>
      <c r="F201" s="118" t="s">
        <v>877</v>
      </c>
      <c r="G201" s="120" t="s">
        <v>878</v>
      </c>
      <c r="H201" s="123">
        <v>2986145.57</v>
      </c>
      <c r="I201" s="123">
        <v>2986145.57</v>
      </c>
      <c r="J201" s="118">
        <v>26</v>
      </c>
      <c r="K201" s="17">
        <v>45630</v>
      </c>
      <c r="L201" s="17">
        <v>45655</v>
      </c>
      <c r="M201" s="118" t="s">
        <v>879</v>
      </c>
      <c r="N201" s="120" t="s">
        <v>721</v>
      </c>
      <c r="O201" s="75">
        <v>2844.41</v>
      </c>
      <c r="P201" s="118" t="s">
        <v>880</v>
      </c>
      <c r="Q201" s="120" t="s">
        <v>36</v>
      </c>
      <c r="R201" s="120">
        <v>45000</v>
      </c>
      <c r="S201" s="114" t="s">
        <v>25</v>
      </c>
    </row>
    <row r="202" spans="2:19" ht="45" x14ac:dyDescent="0.2">
      <c r="B202" s="118">
        <v>2024</v>
      </c>
      <c r="C202" s="118" t="s">
        <v>110</v>
      </c>
      <c r="D202" s="118" t="s">
        <v>881</v>
      </c>
      <c r="E202" s="8" t="s">
        <v>831</v>
      </c>
      <c r="F202" s="118" t="s">
        <v>882</v>
      </c>
      <c r="G202" s="120" t="s">
        <v>883</v>
      </c>
      <c r="H202" s="123">
        <v>4762723.42</v>
      </c>
      <c r="I202" s="123">
        <v>4762723.42</v>
      </c>
      <c r="J202" s="118">
        <v>26</v>
      </c>
      <c r="K202" s="17">
        <v>45630</v>
      </c>
      <c r="L202" s="17">
        <v>45655</v>
      </c>
      <c r="M202" s="17" t="s">
        <v>884</v>
      </c>
      <c r="N202" s="120" t="s">
        <v>721</v>
      </c>
      <c r="O202" s="75">
        <v>5130.37</v>
      </c>
      <c r="P202" s="118" t="s">
        <v>885</v>
      </c>
      <c r="Q202" s="120" t="s">
        <v>820</v>
      </c>
      <c r="R202" s="120">
        <v>25000</v>
      </c>
      <c r="S202" s="114" t="s">
        <v>25</v>
      </c>
    </row>
    <row r="203" spans="2:19" ht="29.25" customHeight="1" x14ac:dyDescent="0.2">
      <c r="B203" s="118">
        <v>2024</v>
      </c>
      <c r="C203" s="118" t="s">
        <v>110</v>
      </c>
      <c r="D203" s="118" t="s">
        <v>886</v>
      </c>
      <c r="E203" s="8" t="s">
        <v>50</v>
      </c>
      <c r="F203" s="118" t="s">
        <v>887</v>
      </c>
      <c r="G203" s="120" t="s">
        <v>888</v>
      </c>
      <c r="H203" s="123">
        <v>7549655.3099999996</v>
      </c>
      <c r="I203" s="123">
        <v>7549655.3099999996</v>
      </c>
      <c r="J203" s="118">
        <v>26</v>
      </c>
      <c r="K203" s="17">
        <v>45630</v>
      </c>
      <c r="L203" s="17">
        <v>45655</v>
      </c>
      <c r="M203" s="118" t="s">
        <v>889</v>
      </c>
      <c r="N203" s="120" t="s">
        <v>721</v>
      </c>
      <c r="O203" s="75">
        <v>11184.67</v>
      </c>
      <c r="P203" s="118" t="s">
        <v>890</v>
      </c>
      <c r="Q203" s="120" t="s">
        <v>36</v>
      </c>
      <c r="R203" s="120">
        <v>35000</v>
      </c>
      <c r="S203" s="114" t="s">
        <v>25</v>
      </c>
    </row>
    <row r="204" spans="2:19" ht="45" x14ac:dyDescent="0.2">
      <c r="B204" s="118">
        <v>2024</v>
      </c>
      <c r="C204" s="118" t="s">
        <v>110</v>
      </c>
      <c r="D204" s="118" t="s">
        <v>891</v>
      </c>
      <c r="E204" s="8" t="s">
        <v>892</v>
      </c>
      <c r="F204" s="118" t="s">
        <v>893</v>
      </c>
      <c r="G204" s="120" t="s">
        <v>894</v>
      </c>
      <c r="H204" s="123">
        <v>2953202.26</v>
      </c>
      <c r="I204" s="123">
        <v>2953202.26</v>
      </c>
      <c r="J204" s="118">
        <v>26</v>
      </c>
      <c r="K204" s="17">
        <v>45630</v>
      </c>
      <c r="L204" s="17">
        <v>45655</v>
      </c>
      <c r="M204" s="17" t="s">
        <v>895</v>
      </c>
      <c r="N204" s="120" t="s">
        <v>721</v>
      </c>
      <c r="O204" s="75">
        <v>2953.2</v>
      </c>
      <c r="P204" s="118" t="s">
        <v>896</v>
      </c>
      <c r="Q204" s="120" t="s">
        <v>34</v>
      </c>
      <c r="R204" s="120">
        <v>30000</v>
      </c>
      <c r="S204" s="117" t="s">
        <v>25</v>
      </c>
    </row>
  </sheetData>
  <protectedRanges>
    <protectedRange algorithmName="SHA-512" hashValue="GCQmGoQV07uGlVSn4xYeJ3ub4YpYiQjKMReHmxR55nWjRtQu2uooheukvnkgKWJZq0I53I64/0qmcUGx6gQXPg==" saltValue="UQp3/+o9CtinP3oREReGKw==" spinCount="100000" sqref="E128" name="Obra_2"/>
    <protectedRange algorithmName="SHA-512" hashValue="GCQmGoQV07uGlVSn4xYeJ3ub4YpYiQjKMReHmxR55nWjRtQu2uooheukvnkgKWJZq0I53I64/0qmcUGx6gQXPg==" saltValue="UQp3/+o9CtinP3oREReGKw==" spinCount="100000" sqref="E129" name="Obra_3"/>
    <protectedRange algorithmName="SHA-512" hashValue="GCQmGoQV07uGlVSn4xYeJ3ub4YpYiQjKMReHmxR55nWjRtQu2uooheukvnkgKWJZq0I53I64/0qmcUGx6gQXPg==" saltValue="UQp3/+o9CtinP3oREReGKw==" spinCount="100000" sqref="F129" name="Obra_5"/>
    <protectedRange algorithmName="SHA-512" hashValue="GCQmGoQV07uGlVSn4xYeJ3ub4YpYiQjKMReHmxR55nWjRtQu2uooheukvnkgKWJZq0I53I64/0qmcUGx6gQXPg==" saltValue="UQp3/+o9CtinP3oREReGKw==" spinCount="100000" sqref="F128" name="Obra_7"/>
    <protectedRange algorithmName="SHA-512" hashValue="GCQmGoQV07uGlVSn4xYeJ3ub4YpYiQjKMReHmxR55nWjRtQu2uooheukvnkgKWJZq0I53I64/0qmcUGx6gQXPg==" saltValue="UQp3/+o9CtinP3oREReGKw==" spinCount="100000" sqref="E133" name="Obra_2_1"/>
    <protectedRange algorithmName="SHA-512" hashValue="GCQmGoQV07uGlVSn4xYeJ3ub4YpYiQjKMReHmxR55nWjRtQu2uooheukvnkgKWJZq0I53I64/0qmcUGx6gQXPg==" saltValue="UQp3/+o9CtinP3oREReGKw==" spinCount="100000" sqref="F133" name="Obra_7_1"/>
    <protectedRange algorithmName="SHA-512" hashValue="GCQmGoQV07uGlVSn4xYeJ3ub4YpYiQjKMReHmxR55nWjRtQu2uooheukvnkgKWJZq0I53I64/0qmcUGx6gQXPg==" saltValue="UQp3/+o9CtinP3oREReGKw==" spinCount="100000" sqref="K177:L179" name="Obra_8_1"/>
    <protectedRange algorithmName="SHA-512" hashValue="GCQmGoQV07uGlVSn4xYeJ3ub4YpYiQjKMReHmxR55nWjRtQu2uooheukvnkgKWJZq0I53I64/0qmcUGx6gQXPg==" saltValue="UQp3/+o9CtinP3oREReGKw==" spinCount="100000" sqref="G180:G181" name="Obra"/>
    <protectedRange algorithmName="SHA-512" hashValue="GCQmGoQV07uGlVSn4xYeJ3ub4YpYiQjKMReHmxR55nWjRtQu2uooheukvnkgKWJZq0I53I64/0qmcUGx6gQXPg==" saltValue="UQp3/+o9CtinP3oREReGKw==" spinCount="100000" sqref="E180:E182" name="Obra_3_1"/>
    <protectedRange algorithmName="SHA-512" hashValue="GCQmGoQV07uGlVSn4xYeJ3ub4YpYiQjKMReHmxR55nWjRtQu2uooheukvnkgKWJZq0I53I64/0qmcUGx6gQXPg==" saltValue="UQp3/+o9CtinP3oREReGKw==" spinCount="100000" sqref="E183:E184" name="Obra_5_1"/>
    <protectedRange algorithmName="SHA-512" hashValue="GCQmGoQV07uGlVSn4xYeJ3ub4YpYiQjKMReHmxR55nWjRtQu2uooheukvnkgKWJZq0I53I64/0qmcUGx6gQXPg==" saltValue="UQp3/+o9CtinP3oREReGKw==" spinCount="100000" sqref="K185:L187" name="Obra_8_1_1"/>
    <protectedRange algorithmName="SHA-512" hashValue="GCQmGoQV07uGlVSn4xYeJ3ub4YpYiQjKMReHmxR55nWjRtQu2uooheukvnkgKWJZq0I53I64/0qmcUGx6gQXPg==" saltValue="UQp3/+o9CtinP3oREReGKw==" spinCount="100000" sqref="E137 E156" name="Obra_2_2"/>
    <protectedRange algorithmName="SHA-512" hashValue="GCQmGoQV07uGlVSn4xYeJ3ub4YpYiQjKMReHmxR55nWjRtQu2uooheukvnkgKWJZq0I53I64/0qmcUGx6gQXPg==" saltValue="UQp3/+o9CtinP3oREReGKw==" spinCount="100000" sqref="F137 F156" name="Obra_7_2"/>
    <protectedRange algorithmName="SHA-512" hashValue="GCQmGoQV07uGlVSn4xYeJ3ub4YpYiQjKMReHmxR55nWjRtQu2uooheukvnkgKWJZq0I53I64/0qmcUGx6gQXPg==" saltValue="UQp3/+o9CtinP3oREReGKw==" spinCount="100000" sqref="K188:L190" name="Obra_8_1_2"/>
    <protectedRange algorithmName="SHA-512" hashValue="GCQmGoQV07uGlVSn4xYeJ3ub4YpYiQjKMReHmxR55nWjRtQu2uooheukvnkgKWJZq0I53I64/0qmcUGx6gQXPg==" saltValue="UQp3/+o9CtinP3oREReGKw==" spinCount="100000" sqref="D63:D64" name="Obra_10_1"/>
    <protectedRange algorithmName="SHA-512" hashValue="GCQmGoQV07uGlVSn4xYeJ3ub4YpYiQjKMReHmxR55nWjRtQu2uooheukvnkgKWJZq0I53I64/0qmcUGx6gQXPg==" saltValue="UQp3/+o9CtinP3oREReGKw==" spinCount="100000" sqref="D66:D68" name="Obra_11_1"/>
    <protectedRange algorithmName="SHA-512" hashValue="GCQmGoQV07uGlVSn4xYeJ3ub4YpYiQjKMReHmxR55nWjRtQu2uooheukvnkgKWJZq0I53I64/0qmcUGx6gQXPg==" saltValue="UQp3/+o9CtinP3oREReGKw==" spinCount="100000" sqref="D65" name="Obra_10"/>
    <protectedRange algorithmName="SHA-512" hashValue="GCQmGoQV07uGlVSn4xYeJ3ub4YpYiQjKMReHmxR55nWjRtQu2uooheukvnkgKWJZq0I53I64/0qmcUGx6gQXPg==" saltValue="UQp3/+o9CtinP3oREReGKw==" spinCount="100000" sqref="P63:P65 P68" name="Obra_4"/>
    <protectedRange algorithmName="SHA-512" hashValue="GCQmGoQV07uGlVSn4xYeJ3ub4YpYiQjKMReHmxR55nWjRtQu2uooheukvnkgKWJZq0I53I64/0qmcUGx6gQXPg==" saltValue="UQp3/+o9CtinP3oREReGKw==" spinCount="100000" sqref="F63:F64" name="Obra_14_1"/>
    <protectedRange algorithmName="SHA-512" hashValue="GCQmGoQV07uGlVSn4xYeJ3ub4YpYiQjKMReHmxR55nWjRtQu2uooheukvnkgKWJZq0I53I64/0qmcUGx6gQXPg==" saltValue="UQp3/+o9CtinP3oREReGKw==" spinCount="100000" sqref="F66:F68" name="Obra_15_1"/>
    <protectedRange algorithmName="SHA-512" hashValue="GCQmGoQV07uGlVSn4xYeJ3ub4YpYiQjKMReHmxR55nWjRtQu2uooheukvnkgKWJZq0I53I64/0qmcUGx6gQXPg==" saltValue="UQp3/+o9CtinP3oREReGKw==" spinCount="100000" sqref="F65" name="Obra_14"/>
    <protectedRange algorithmName="SHA-512" hashValue="GCQmGoQV07uGlVSn4xYeJ3ub4YpYiQjKMReHmxR55nWjRtQu2uooheukvnkgKWJZq0I53I64/0qmcUGx6gQXPg==" saltValue="UQp3/+o9CtinP3oREReGKw==" spinCount="100000" sqref="K65:L65" name="Obra_26"/>
    <protectedRange algorithmName="SHA-512" hashValue="GCQmGoQV07uGlVSn4xYeJ3ub4YpYiQjKMReHmxR55nWjRtQu2uooheukvnkgKWJZq0I53I64/0qmcUGx6gQXPg==" saltValue="UQp3/+o9CtinP3oREReGKw==" spinCount="100000" sqref="K62:L62" name="Obra_26_1_1"/>
    <protectedRange algorithmName="SHA-512" hashValue="GCQmGoQV07uGlVSn4xYeJ3ub4YpYiQjKMReHmxR55nWjRtQu2uooheukvnkgKWJZq0I53I64/0qmcUGx6gQXPg==" saltValue="UQp3/+o9CtinP3oREReGKw==" spinCount="100000" sqref="P62" name="Obra_4_1"/>
    <protectedRange algorithmName="SHA-512" hashValue="GCQmGoQV07uGlVSn4xYeJ3ub4YpYiQjKMReHmxR55nWjRtQu2uooheukvnkgKWJZq0I53I64/0qmcUGx6gQXPg==" saltValue="UQp3/+o9CtinP3oREReGKw==" spinCount="100000" sqref="F62" name="Obra_14_1_1"/>
    <protectedRange algorithmName="SHA-512" hashValue="GCQmGoQV07uGlVSn4xYeJ3ub4YpYiQjKMReHmxR55nWjRtQu2uooheukvnkgKWJZq0I53I64/0qmcUGx6gQXPg==" saltValue="UQp3/+o9CtinP3oREReGKw==" spinCount="100000" sqref="G69" name="Obra_19_2_1"/>
    <protectedRange algorithmName="SHA-512" hashValue="GCQmGoQV07uGlVSn4xYeJ3ub4YpYiQjKMReHmxR55nWjRtQu2uooheukvnkgKWJZq0I53I64/0qmcUGx6gQXPg==" saltValue="UQp3/+o9CtinP3oREReGKw==" spinCount="100000" sqref="D69" name="Obra_18_2_1_1"/>
    <protectedRange algorithmName="SHA-512" hashValue="GCQmGoQV07uGlVSn4xYeJ3ub4YpYiQjKMReHmxR55nWjRtQu2uooheukvnkgKWJZq0I53I64/0qmcUGx6gQXPg==" saltValue="UQp3/+o9CtinP3oREReGKw==" spinCount="100000" sqref="E69" name="Obra_23_2_1_1"/>
    <protectedRange algorithmName="SHA-512" hashValue="GCQmGoQV07uGlVSn4xYeJ3ub4YpYiQjKMReHmxR55nWjRtQu2uooheukvnkgKWJZq0I53I64/0qmcUGx6gQXPg==" saltValue="UQp3/+o9CtinP3oREReGKw==" spinCount="100000" sqref="F69" name="Obra_10_2_1_1"/>
    <protectedRange algorithmName="SHA-512" hashValue="GCQmGoQV07uGlVSn4xYeJ3ub4YpYiQjKMReHmxR55nWjRtQu2uooheukvnkgKWJZq0I53I64/0qmcUGx6gQXPg==" saltValue="UQp3/+o9CtinP3oREReGKw==" spinCount="100000" sqref="E141" name="Obra_2_3"/>
    <protectedRange algorithmName="SHA-512" hashValue="GCQmGoQV07uGlVSn4xYeJ3ub4YpYiQjKMReHmxR55nWjRtQu2uooheukvnkgKWJZq0I53I64/0qmcUGx6gQXPg==" saltValue="UQp3/+o9CtinP3oREReGKw==" spinCount="100000" sqref="F141" name="Obra_7_3"/>
    <protectedRange algorithmName="SHA-512" hashValue="GCQmGoQV07uGlVSn4xYeJ3ub4YpYiQjKMReHmxR55nWjRtQu2uooheukvnkgKWJZq0I53I64/0qmcUGx6gQXPg==" saltValue="UQp3/+o9CtinP3oREReGKw==" spinCount="100000" sqref="G138:G142" name="Obra_2_2_1"/>
    <protectedRange algorithmName="SHA-512" hashValue="GCQmGoQV07uGlVSn4xYeJ3ub4YpYiQjKMReHmxR55nWjRtQu2uooheukvnkgKWJZq0I53I64/0qmcUGx6gQXPg==" saltValue="UQp3/+o9CtinP3oREReGKw==" spinCount="100000" sqref="F143 F145:F149" name="Obra_12_2_1"/>
    <protectedRange algorithmName="SHA-512" hashValue="GCQmGoQV07uGlVSn4xYeJ3ub4YpYiQjKMReHmxR55nWjRtQu2uooheukvnkgKWJZq0I53I64/0qmcUGx6gQXPg==" saltValue="UQp3/+o9CtinP3oREReGKw==" spinCount="100000" sqref="E143:E149" name="Obra_11_2_1"/>
    <protectedRange algorithmName="SHA-512" hashValue="GCQmGoQV07uGlVSn4xYeJ3ub4YpYiQjKMReHmxR55nWjRtQu2uooheukvnkgKWJZq0I53I64/0qmcUGx6gQXPg==" saltValue="UQp3/+o9CtinP3oREReGKw==" spinCount="100000" sqref="D143:D149" name="Obra_9_2_1"/>
    <protectedRange algorithmName="SHA-512" hashValue="GCQmGoQV07uGlVSn4xYeJ3ub4YpYiQjKMReHmxR55nWjRtQu2uooheukvnkgKWJZq0I53I64/0qmcUGx6gQXPg==" saltValue="UQp3/+o9CtinP3oREReGKw==" spinCount="100000" sqref="G143:G149" name="Obra_1_2_1"/>
    <protectedRange algorithmName="SHA-512" hashValue="GCQmGoQV07uGlVSn4xYeJ3ub4YpYiQjKMReHmxR55nWjRtQu2uooheukvnkgKWJZq0I53I64/0qmcUGx6gQXPg==" saltValue="UQp3/+o9CtinP3oREReGKw==" spinCount="100000" sqref="K143:L149" name="Obra_5_2_1"/>
    <protectedRange algorithmName="SHA-512" hashValue="GCQmGoQV07uGlVSn4xYeJ3ub4YpYiQjKMReHmxR55nWjRtQu2uooheukvnkgKWJZq0I53I64/0qmcUGx6gQXPg==" saltValue="UQp3/+o9CtinP3oREReGKw==" spinCount="100000" sqref="P144" name="Obra_12_1"/>
    <protectedRange algorithmName="SHA-512" hashValue="GCQmGoQV07uGlVSn4xYeJ3ub4YpYiQjKMReHmxR55nWjRtQu2uooheukvnkgKWJZq0I53I64/0qmcUGx6gQXPg==" saltValue="UQp3/+o9CtinP3oREReGKw==" spinCount="100000" sqref="K150:L155" name="Obra_5_2_1_1"/>
    <protectedRange algorithmName="SHA-512" hashValue="GCQmGoQV07uGlVSn4xYeJ3ub4YpYiQjKMReHmxR55nWjRtQu2uooheukvnkgKWJZq0I53I64/0qmcUGx6gQXPg==" saltValue="UQp3/+o9CtinP3oREReGKw==" spinCount="100000" sqref="G150:G155" name="Obra_1_2_3"/>
    <protectedRange algorithmName="SHA-512" hashValue="GCQmGoQV07uGlVSn4xYeJ3ub4YpYiQjKMReHmxR55nWjRtQu2uooheukvnkgKWJZq0I53I64/0qmcUGx6gQXPg==" saltValue="UQp3/+o9CtinP3oREReGKw==" spinCount="100000" sqref="K195:L195" name="Obra_8_1_3"/>
    <protectedRange algorithmName="SHA-512" hashValue="GCQmGoQV07uGlVSn4xYeJ3ub4YpYiQjKMReHmxR55nWjRtQu2uooheukvnkgKWJZq0I53I64/0qmcUGx6gQXPg==" saltValue="UQp3/+o9CtinP3oREReGKw==" spinCount="100000" sqref="D195:D196" name="Obra_4_1_1"/>
    <protectedRange algorithmName="SHA-512" hashValue="GCQmGoQV07uGlVSn4xYeJ3ub4YpYiQjKMReHmxR55nWjRtQu2uooheukvnkgKWJZq0I53I64/0qmcUGx6gQXPg==" saltValue="UQp3/+o9CtinP3oREReGKw==" spinCount="100000" sqref="D197" name="Obra_4_2"/>
    <protectedRange algorithmName="SHA-512" hashValue="GCQmGoQV07uGlVSn4xYeJ3ub4YpYiQjKMReHmxR55nWjRtQu2uooheukvnkgKWJZq0I53I64/0qmcUGx6gQXPg==" saltValue="UQp3/+o9CtinP3oREReGKw==" spinCount="100000" sqref="K197:L197" name="Obra_9_1"/>
    <protectedRange algorithmName="SHA-512" hashValue="GCQmGoQV07uGlVSn4xYeJ3ub4YpYiQjKMReHmxR55nWjRtQu2uooheukvnkgKWJZq0I53I64/0qmcUGx6gQXPg==" saltValue="UQp3/+o9CtinP3oREReGKw==" spinCount="100000" sqref="G198:G200" name="Obra_1_2"/>
    <protectedRange algorithmName="SHA-512" hashValue="GCQmGoQV07uGlVSn4xYeJ3ub4YpYiQjKMReHmxR55nWjRtQu2uooheukvnkgKWJZq0I53I64/0qmcUGx6gQXPg==" saltValue="UQp3/+o9CtinP3oREReGKw==" spinCount="100000" sqref="D198:D200" name="Obra_13_2"/>
    <protectedRange algorithmName="SHA-512" hashValue="GCQmGoQV07uGlVSn4xYeJ3ub4YpYiQjKMReHmxR55nWjRtQu2uooheukvnkgKWJZq0I53I64/0qmcUGx6gQXPg==" saltValue="UQp3/+o9CtinP3oREReGKw==" spinCount="100000" sqref="E198:E200" name="Obra_11_2_1_1"/>
    <protectedRange algorithmName="SHA-512" hashValue="GCQmGoQV07uGlVSn4xYeJ3ub4YpYiQjKMReHmxR55nWjRtQu2uooheukvnkgKWJZq0I53I64/0qmcUGx6gQXPg==" saltValue="UQp3/+o9CtinP3oREReGKw==" spinCount="100000" sqref="K198:L200" name="Obra_5_2"/>
    <protectedRange algorithmName="SHA-512" hashValue="GCQmGoQV07uGlVSn4xYeJ3ub4YpYiQjKMReHmxR55nWjRtQu2uooheukvnkgKWJZq0I53I64/0qmcUGx6gQXPg==" saltValue="UQp3/+o9CtinP3oREReGKw==" spinCount="100000" sqref="G202:G204" name="Obra_1_2_3_1"/>
    <protectedRange algorithmName="SHA-512" hashValue="GCQmGoQV07uGlVSn4xYeJ3ub4YpYiQjKMReHmxR55nWjRtQu2uooheukvnkgKWJZq0I53I64/0qmcUGx6gQXPg==" saltValue="UQp3/+o9CtinP3oREReGKw==" spinCount="100000" sqref="G201" name="Obra_19_2_3"/>
  </protectedRanges>
  <mergeCells count="18">
    <mergeCell ref="J8:L8"/>
    <mergeCell ref="B2:H2"/>
    <mergeCell ref="B3:H3"/>
    <mergeCell ref="B4:H4"/>
    <mergeCell ref="B6:H6"/>
    <mergeCell ref="B7:H7"/>
    <mergeCell ref="J166:L166"/>
    <mergeCell ref="B99:H99"/>
    <mergeCell ref="B100:H100"/>
    <mergeCell ref="B101:H101"/>
    <mergeCell ref="B103:H103"/>
    <mergeCell ref="B104:H104"/>
    <mergeCell ref="J105:L105"/>
    <mergeCell ref="B160:H160"/>
    <mergeCell ref="B161:H161"/>
    <mergeCell ref="B162:H162"/>
    <mergeCell ref="B164:H164"/>
    <mergeCell ref="B165:H165"/>
  </mergeCells>
  <conditionalFormatting sqref="Q19">
    <cfRule type="expression" dxfId="69" priority="7">
      <formula>$AB18="ok"</formula>
    </cfRule>
  </conditionalFormatting>
  <conditionalFormatting sqref="Q24">
    <cfRule type="expression" dxfId="68" priority="6">
      <formula>$AB23="ok"</formula>
    </cfRule>
  </conditionalFormatting>
  <conditionalFormatting sqref="Q107">
    <cfRule type="duplicateValues" dxfId="67" priority="2"/>
  </conditionalFormatting>
  <conditionalFormatting sqref="Q119">
    <cfRule type="duplicateValues" dxfId="66" priority="1"/>
  </conditionalFormatting>
  <pageMargins left="2.04" right="0.25" top="0.75" bottom="0.75" header="0.3" footer="0.3"/>
  <pageSetup scale="20" orientation="landscape" verticalDpi="1200" r:id="rId1"/>
  <rowBreaks count="3" manualBreakCount="3">
    <brk id="38" max="16383" man="1"/>
    <brk id="98" max="16383" man="1"/>
    <brk id="156" max="16383" man="1"/>
  </rowBreaks>
  <colBreaks count="1" manualBreakCount="1">
    <brk id="16383" max="1048575" man="1"/>
  </colBreaks>
  <drawing r:id="rId2"/>
  <tableParts count="3">
    <tablePart r:id="rId3"/>
    <tablePart r:id="rId4"/>
    <tablePart r:id="rId5"/>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Hoja2</vt:lpstr>
      <vt:lpstr>Hoja2!Print_Area</vt:lpstr>
    </vt:vector>
  </TitlesOfParts>
  <Company>www.intercambiosvirtuales.org</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JULIO ALBERTO FLORES CORTES</cp:lastModifiedBy>
  <cp:revision/>
  <cp:lastPrinted>2025-04-30T22:08:14Z</cp:lastPrinted>
  <dcterms:created xsi:type="dcterms:W3CDTF">2013-05-08T19:35:28Z</dcterms:created>
  <dcterms:modified xsi:type="dcterms:W3CDTF">2025-04-30T22:08:20Z</dcterms:modified>
</cp:coreProperties>
</file>