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C:\Resp\Cambios\16-01-24\"/>
    </mc:Choice>
  </mc:AlternateContent>
  <xr:revisionPtr revIDLastSave="0" documentId="13_ncr:1_{4A0CF72D-4876-4AC7-8A7E-47A01DAFE789}" xr6:coauthVersionLast="47" xr6:coauthVersionMax="47" xr10:uidLastSave="{00000000-0000-0000-0000-000000000000}"/>
  <bookViews>
    <workbookView xWindow="-120" yWindow="-120" windowWidth="25440" windowHeight="15390" tabRatio="513" xr2:uid="{00000000-000D-0000-FFFF-FFFF00000000}"/>
  </bookViews>
  <sheets>
    <sheet name="Hoja2" sheetId="2" r:id="rId1"/>
  </sheets>
  <externalReferences>
    <externalReference r:id="rId2"/>
  </externalReferences>
  <definedNames>
    <definedName name="_xlnm.Print_Area" localSheetId="0">Hoja2!$1:$139</definedName>
    <definedName name="Hidden_1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4" i="2" l="1"/>
  <c r="J83" i="2"/>
  <c r="O58" i="2"/>
  <c r="O31" i="2"/>
  <c r="O30" i="2"/>
  <c r="O29" i="2"/>
  <c r="O24" i="2"/>
  <c r="O18" i="2"/>
  <c r="O17" i="2"/>
  <c r="O16" i="2"/>
</calcChain>
</file>

<file path=xl/sharedStrings.xml><?xml version="1.0" encoding="utf-8"?>
<sst xmlns="http://schemas.openxmlformats.org/spreadsheetml/2006/main" count="1235" uniqueCount="454">
  <si>
    <t>RECURSO</t>
  </si>
  <si>
    <t>MODALIDAD</t>
  </si>
  <si>
    <t>OBRA</t>
  </si>
  <si>
    <t>LOCALIDAD</t>
  </si>
  <si>
    <t>CONTRATISTA</t>
  </si>
  <si>
    <t>CONTRATO</t>
  </si>
  <si>
    <t>IMPORTE CONTRATO
(INCLUYE IVA)</t>
  </si>
  <si>
    <t>DIAS NATURALES</t>
  </si>
  <si>
    <t>INICIO</t>
  </si>
  <si>
    <t>TERMINO</t>
  </si>
  <si>
    <t>R.F.C.</t>
  </si>
  <si>
    <t>MEDIDAS</t>
  </si>
  <si>
    <t>REPRESENTANTE LEGAL</t>
  </si>
  <si>
    <t>SUPERVISOR</t>
  </si>
  <si>
    <t>HABITANTES BENEFICIADOS</t>
  </si>
  <si>
    <t>PLAZO DE EJECUCIÓN</t>
  </si>
  <si>
    <t>H. AYUNTAMIENTO DE TLAJOMULCO DE ZÚÑIGA, JALISCO</t>
  </si>
  <si>
    <t>DIRECCIÓN GENERAL DE OBRAS PÚBLICAS</t>
  </si>
  <si>
    <t>COSTO M²</t>
  </si>
  <si>
    <t>CONCENTRADO OBRA PÚBLICA</t>
  </si>
  <si>
    <t>MONTO FINAL DE LA OBRA</t>
  </si>
  <si>
    <t>MONTO INICIAL</t>
  </si>
  <si>
    <t>Adjudicación Directa</t>
  </si>
  <si>
    <t>INSTRUMENTOS DE PLANEACIÓN DEL DESARROLLO 2021-2024</t>
  </si>
  <si>
    <t>DIRECCIÓN GENERAL  DE LICITACIÓN Y NORMATIVIDAD</t>
  </si>
  <si>
    <t>Infraestructura Social</t>
  </si>
  <si>
    <t>San Sebastian</t>
  </si>
  <si>
    <t>Ayma Ingeniería y Consultoría, S.A. de C.V.</t>
  </si>
  <si>
    <t xml:space="preserve">DGOP-SER-MUN-RP-AD-001-23 </t>
  </si>
  <si>
    <t>Obras complementarias de planta potabilizadora Tlajomulco II, en la localidad de San Sebastián El Grande, municipio de Tlajomulco de Zúñiga, Jalisco.</t>
  </si>
  <si>
    <t>En Proceso</t>
  </si>
  <si>
    <t>AIC 970801 UL0</t>
  </si>
  <si>
    <t>Juan Gualberto Limón Macias</t>
  </si>
  <si>
    <t>pza</t>
  </si>
  <si>
    <t>Ing. Joe Ramiro Ezpinoza Martínez</t>
  </si>
  <si>
    <t>ADJUDICACIÓN DIRECTA 2023</t>
  </si>
  <si>
    <t>Control de calidad y estudios de mecánica de suelos, de diferentes obras del programa 2023, municipio de Tlajomulco de Zúñiga, Jalisco.</t>
  </si>
  <si>
    <t>Varias</t>
  </si>
  <si>
    <t>Lend Servicios Profesionales, S.A. de C.V.</t>
  </si>
  <si>
    <t>DGOP-PY-MUN-RP-AD-002-23</t>
  </si>
  <si>
    <t>LSP 190725 BV0</t>
  </si>
  <si>
    <t>Partida</t>
  </si>
  <si>
    <t>Ana Luz De La Torre Mora</t>
  </si>
  <si>
    <t>Ing. Oscar Arriero Chavez</t>
  </si>
  <si>
    <t>150000 hab</t>
  </si>
  <si>
    <t>Rehabilitación de vialidad existente de asfalto, consistente en bacheo preventivo, sello de vialidades y balizamiento, sobre la calle Monte Sevilla, entre Av. Granada hasta Av. Lomas del Mirador, fraccionamiento Chulavista, y trabajos de contingencia a base mantenimiento correctivo como lo es de reparación de socavones en vialidades en la zona de Santa Anita y Camino Real a Colima, localidad de San Agustín, municipio de Tlajomulco de Zúñiga, Jalisco.</t>
  </si>
  <si>
    <t>Grupo de Ingenieros Topográfos en la Construcción,  S.A. de C.V.</t>
  </si>
  <si>
    <t>DGOP-CA-MUN-RP-AD-003-23</t>
  </si>
  <si>
    <t>GIT 180122 AM0</t>
  </si>
  <si>
    <t>Rodolfo de León Torres</t>
  </si>
  <si>
    <t>Ing. Javier Ramos Perez</t>
  </si>
  <si>
    <t>Trabajos de contingencia a base de reparación de drenaje sanitario sobre Circuito Metropolitano Sur, en la localidad de San Miguel Cuyutlán, reparación de drenaje sanitario en la localidad de San Sebastián El Grande y reparaciones necesarias para el socavón en el fraccionamiento El Refugio, municipio de Tlajomulco de Zúñiga, Jalisco.</t>
  </si>
  <si>
    <t>Pamira Inmobiliaria, S.A. de C.V.</t>
  </si>
  <si>
    <t>DGOP-CA-MUN-RP-AD-004-23</t>
  </si>
  <si>
    <t>PIN 190725 HF8</t>
  </si>
  <si>
    <t>María Fernanda De La Torre Mora</t>
  </si>
  <si>
    <t>Ing. Luis de Jesus Muños Lira</t>
  </si>
  <si>
    <t>Continuación de alumbrado público sobre camino a La Providencia, Cabecera Municipal de Tlajomulco de Zúñiga, Jalisco</t>
  </si>
  <si>
    <t>Cabecera</t>
  </si>
  <si>
    <t>Fausto Garnica Padilla</t>
  </si>
  <si>
    <t>DGOP-AP-MUN-RP-AD-006-23</t>
  </si>
  <si>
    <t>GAPF 591219 3V9</t>
  </si>
  <si>
    <t>5 pza</t>
  </si>
  <si>
    <t>No aplica</t>
  </si>
  <si>
    <t>Ing. David Canales Tatengo</t>
  </si>
  <si>
    <t>Rehabilitación de vialidades de asfalto en calle Punta Mallorca, de camino a la presa a Adolf B. Horn, y del ingreso al fraccionamiento Casa Fuerte, en zona López Mateos, municipio de Tlajomulco de Zúñiga, Jalisco.</t>
  </si>
  <si>
    <t xml:space="preserve">Varios </t>
  </si>
  <si>
    <t>Emulsiones, Sellos y Pavimentos Asfalticos, S.A. de C.V.</t>
  </si>
  <si>
    <t>DGOP-CA-MUN-RP-AD-007-23</t>
  </si>
  <si>
    <t>ESP 940311 A26</t>
  </si>
  <si>
    <t>José Francisco Llaguno Yzabal</t>
  </si>
  <si>
    <t>Arq. Sergio Reyes Marquez</t>
  </si>
  <si>
    <t>Trabajos complementarios como apoyo a espacios públicos para las mesas de paz, conocidas como "Paz a Tlajo", implementando una limpieza general en las diferentes zonas, ejercicio fiscal 2023, municipio de Tlajomulco de Zúñiga, Jalisco.</t>
  </si>
  <si>
    <t>Consorcio Constructor Adobes, S.A. de C.V.</t>
  </si>
  <si>
    <t>DGOP-IM-MUN-RP-AD-008-23</t>
  </si>
  <si>
    <t>CCA 971126 QC9</t>
  </si>
  <si>
    <t>zona 8 pzas</t>
  </si>
  <si>
    <t>Leobardo Preciado Zepeda</t>
  </si>
  <si>
    <t>Ing. Rogelio Renteria Guzman</t>
  </si>
  <si>
    <t>Rehabilitación de colector sanitario ubicado en El Canal, y construcción de muro de mampostería, en el fraccionamiento Altea, localidad de San Agustín, municipio de Tlajomulco de Zúñiga, Jalisco.</t>
  </si>
  <si>
    <t>Ingeniería Aplicada DCR, S.A. de C.V.</t>
  </si>
  <si>
    <t>DGOP-AP-MUN-RP-AD-009-23</t>
  </si>
  <si>
    <t>IAD 200817 GS2</t>
  </si>
  <si>
    <t xml:space="preserve">Saúl García Martínez </t>
  </si>
  <si>
    <t>Ing. Joe Ramiro Espinoza</t>
  </si>
  <si>
    <t>Reconstrucción de gaviones en el arroyo La Colorada y limpieza y desazolve de colector Lagunitas, en la localidad de San Agustín, municipio de Tlajomulco de Zúñiga, Jalisco.</t>
  </si>
  <si>
    <t>Emiro y Ro Construcciones, S.A. de C.V.</t>
  </si>
  <si>
    <t>DGOP-AP-MUN-RP-AD-010-23</t>
  </si>
  <si>
    <t>ERC 190725 4K5</t>
  </si>
  <si>
    <t>Rafael De La Torre Mora</t>
  </si>
  <si>
    <t>Rehabilitación de instalaciones para academia de policía en la localidad de Tulipanes, municipio de Tlajomulco de Zúñiga, Jalisco.</t>
  </si>
  <si>
    <t>Tulipanes</t>
  </si>
  <si>
    <t>Ingeniería Civil y Mantenimiento Integral, S.A. de C.V.</t>
  </si>
  <si>
    <t>DGOP-IM-MUN-RP-AD-011-23</t>
  </si>
  <si>
    <t>ICM 080207 MA4</t>
  </si>
  <si>
    <t>Pedro Antonio Ortiz Berriel</t>
  </si>
  <si>
    <t>Trabajos de contingencia referente a rehabilitación de colector sanitario ubicado en El Canal, en el fraccionamiento Nueva Galicia, localidad de San Agustín, municipio de Tlajomulco de Zúñiga, Jalisco.</t>
  </si>
  <si>
    <t>Nueva Galicia</t>
  </si>
  <si>
    <t>Revival, S.A. de C.V.</t>
  </si>
  <si>
    <t>DGOP-AP-MUN-RP-AD-016-23</t>
  </si>
  <si>
    <t>REV 970417 6JA</t>
  </si>
  <si>
    <t>150 m3</t>
  </si>
  <si>
    <t>José Rubén Oroz Bitar</t>
  </si>
  <si>
    <t>Rehabilitación de Skato Pista ubicado frente a la unidad deportiva conocida como Chivabarrio, Zona Valle, municipio de Tlajomulco de Zúñiga, Jalisco.</t>
  </si>
  <si>
    <t>Santa Fe</t>
  </si>
  <si>
    <t>David Ledesma Martín del Campo</t>
  </si>
  <si>
    <t>DGOP-IM-MUN-RP-AD-017-23</t>
  </si>
  <si>
    <t>LEMD ****** U53</t>
  </si>
  <si>
    <t>Lote</t>
  </si>
  <si>
    <t>Ing. Javier Ramos Pérez</t>
  </si>
  <si>
    <t>Línea de alejamiento a un costado del canal conocido como "La Cajilota", en el fraccionamiento La Noria, en la Cabecera municipal de Tlajomulco de Zúñiga, Jalisco.</t>
  </si>
  <si>
    <t>La Noria</t>
  </si>
  <si>
    <t>Relieve Empresarial, S.A. de C.V.</t>
  </si>
  <si>
    <t>DGOP-AP-MUN-RP-AD-021-23</t>
  </si>
  <si>
    <t>REM 040628 563</t>
  </si>
  <si>
    <t>Adriana Álvarez Cárdenas</t>
  </si>
  <si>
    <t>Ing. Arq. Rogelio Rentería Guzmán</t>
  </si>
  <si>
    <t>Rehabilitación del Andador Zaragoza en la plaza pública de la localidad de San Agustín, 2da etapa, municiío de Tlajomulco de Zúñiga, Jalisco.</t>
  </si>
  <si>
    <t>San Agustín</t>
  </si>
  <si>
    <t>Kalmani Constructora, S.A. de C.V.</t>
  </si>
  <si>
    <t>DGOP-CA-MUN-RP-AD-022-23</t>
  </si>
  <si>
    <t>KCO 030922 UM6</t>
  </si>
  <si>
    <t>Martín del Campo</t>
  </si>
  <si>
    <t>Ing. Joe ramiro Espinoza Martínez</t>
  </si>
  <si>
    <t>Estudios de impacto ambiental del Programa 2023 para diversas localidades del municipio de Tlajomulco de Zúñiga, Jalisco.</t>
  </si>
  <si>
    <t>Diversas Localidades</t>
  </si>
  <si>
    <t>Jessica Alejandra Reveles Martinez</t>
  </si>
  <si>
    <t>DGOP-SER-MUN-RP-AD-023-23</t>
  </si>
  <si>
    <t>REMJ ****** 8AA</t>
  </si>
  <si>
    <t>Jessica Alejandra  Reveles Martínez</t>
  </si>
  <si>
    <t>Arq. Marco Alejandro Chanes Velazco</t>
  </si>
  <si>
    <t>Diagnóstico, diseño y proyecto ejecutivos, de puente peatonal, ubicado sobre Circuito Metropolitano Sur, a la altura de Vista Sur, municipio de Tlajomulco de Zúñiga, Jalisco.</t>
  </si>
  <si>
    <t>Circuito Sur</t>
  </si>
  <si>
    <t>Balken, S.A. de C.V.</t>
  </si>
  <si>
    <t>DGOP-SER-MUN-RP-AD-033-23</t>
  </si>
  <si>
    <t>BAL 990803 661</t>
  </si>
  <si>
    <t>lote</t>
  </si>
  <si>
    <t>Efraín García Durán</t>
  </si>
  <si>
    <t>Arq. Emmanuel Lazaro Arroyo</t>
  </si>
  <si>
    <t>Obra de interconexión de pozo ubicado en la planta de San Miguel Cuyutlán a la línea de distribución para abastecer la localidad de San Miguel Cuyutlán, municipio de Tlajomulco de Zúñiga, Jalisco.</t>
  </si>
  <si>
    <t>San Miguel Cuyutlán</t>
  </si>
  <si>
    <t>Constructora Apantli, S.A. de C.V.</t>
  </si>
  <si>
    <t>DGOP-AP-MUN-RP-AD-035-23</t>
  </si>
  <si>
    <t>CAP 990607 8U0</t>
  </si>
  <si>
    <t>1908 m</t>
  </si>
  <si>
    <t>Héctor Manuel Zepeda Angúlo</t>
  </si>
  <si>
    <t>Desazolve de canal La Cajilota, Arroyo Seco y conservación de caminos de mantenimiento, municipio de Tlajomulco de Zúñiga, Jalisco.</t>
  </si>
  <si>
    <t>Procourza, S.A. de C.V.</t>
  </si>
  <si>
    <t>DGOP-OC-MUN-RP-AD-042-23</t>
  </si>
  <si>
    <t>PRO 020520 8F2</t>
  </si>
  <si>
    <t>607 m3</t>
  </si>
  <si>
    <t>Elvia Alejandra Torres Villa</t>
  </si>
  <si>
    <t>Rehabilitación de andadores del parque ubicado en el clúster 12, fraccionamiento Hacienda Santa Fe, municipio de Tlajomulco de Zúñiga, Jalisco.</t>
  </si>
  <si>
    <t>Hacienda Santa Fe</t>
  </si>
  <si>
    <t>Gloria Esmeralda Ramirez Ramirez</t>
  </si>
  <si>
    <t>DGOP-IM-MUN-RP-AD-045-23</t>
  </si>
  <si>
    <t>RARG********S6</t>
  </si>
  <si>
    <t>Gloria Esmeralda Ramírez Ramírez</t>
  </si>
  <si>
    <t>RARG **********</t>
  </si>
  <si>
    <t>Rehabilitación de red de alcantarillado, considerando reforzamiento del soporte sobre el cruce del canal de Las Pintas a la altura de carretera Chapala, localidad de El Capulín, municipio de Tlajomulco de Zúñiga, Jalisco.</t>
  </si>
  <si>
    <t>El Capulín</t>
  </si>
  <si>
    <t>DGOP-AP-MUN-RP-AD-054-23</t>
  </si>
  <si>
    <t>Demolición y construcción de kiosco en la localidad de Cajititlán, municipio de Tlajomulco de Zúñiga, Jalisco.</t>
  </si>
  <si>
    <t>Cajititlán</t>
  </si>
  <si>
    <t>Constructora Pecru, S.A. de C.V.</t>
  </si>
  <si>
    <t>DGOP-IM-MUN-RP-AD-055-23</t>
  </si>
  <si>
    <t>CPE 070123 PD4</t>
  </si>
  <si>
    <t>Carlos Pérez Cruz</t>
  </si>
  <si>
    <t>Ing. Adan Parra Flores</t>
  </si>
  <si>
    <t>RARG ****** ***</t>
  </si>
  <si>
    <t>Aqr. Sergio Reyes Márquez</t>
  </si>
  <si>
    <t>José Ruben Oroz Bitar</t>
  </si>
  <si>
    <t>Carlos Perez Cruz</t>
  </si>
  <si>
    <t>Rehabilitación de vialidad existentes de asfalto, consistente en bacheo preventivo, aislado y en caja, sello de vialidades y balizamiento en los fraccionamientos Chulavista, Los Cantaros, Villa Fontana Aqua, Valle de los Emperadores y Valle Dorado, municipio de Tlajomulco de Zúñiga, Jalisco.</t>
  </si>
  <si>
    <t>Varias localidades</t>
  </si>
  <si>
    <t>Emulsiones, Sellos y Pavimentos Asfálticos, S.A. de C.V.</t>
  </si>
  <si>
    <t>DGOP-CA-MUN-RP-AD-072-23</t>
  </si>
  <si>
    <t>ESP940311A26</t>
  </si>
  <si>
    <t>Rehabilitación de vialidad de asfalto en la calle Morelos, entre la calle Cuauhtémoc y calle Juárez, en la localidad San Sebastián El Grande, municipio de Tlajomulco de Zúñiga, Jalisco.</t>
  </si>
  <si>
    <t>San Sebastián</t>
  </si>
  <si>
    <t>Urbanismo de Calidad, S.A. de C.V.</t>
  </si>
  <si>
    <t>DGOP-CA-MUN-RP-AD-073-23</t>
  </si>
  <si>
    <t>UCA020422540</t>
  </si>
  <si>
    <t>Rodolfo Misael Ocampo García</t>
  </si>
  <si>
    <t>Rehabilitación de infraestructura gubernamental de salud, Servicios Médicos Municipales, en la localidad de Concepción del Valle, municipio de Tlajomulco de Zúñiga, Jalisco</t>
  </si>
  <si>
    <t>Concepción del Valle</t>
  </si>
  <si>
    <t>Grupo Constructor Jof, S.A. de C.V.</t>
  </si>
  <si>
    <t>DGOP-IM-MUN-R33-AD-077-23</t>
  </si>
  <si>
    <t>GCJ140324CQ7</t>
  </si>
  <si>
    <t>Christian Farid Perez Ortiz</t>
  </si>
  <si>
    <t>Rehabilitación y equipamiento del edificio de la antigua presidencia, Cabecera Municipal de Tlajomulco de Zúñiga, Jalisco.</t>
  </si>
  <si>
    <t>Cabecera Municipal</t>
  </si>
  <si>
    <t>Group Beta Cimentaciones, S.A. de C.V.</t>
  </si>
  <si>
    <t>DGOP-IM-MUN-SG-AD-078-23</t>
  </si>
  <si>
    <t>GBC130503842</t>
  </si>
  <si>
    <t>Juan Carlos Ramos Ortega</t>
  </si>
  <si>
    <t>Arq. Eduardo Llagas Ortiz</t>
  </si>
  <si>
    <t>DIRECCIÓN GENERAL DE LICITACIÓN Y NORMATIVIDAD</t>
  </si>
  <si>
    <t>FORTAMUN</t>
  </si>
  <si>
    <t>Invitación a cuando menos tres personas</t>
  </si>
  <si>
    <t>Rehabilitación del área donde se encuentra la planta de tratamiento de aguas residuales, fraccionamiento Belcanto, municipio de Tlajomulco de Zúñiga, Jalisco.</t>
  </si>
  <si>
    <t>Belcanto</t>
  </si>
  <si>
    <t>LB Procesos Ambientales, S.A. de C.V.</t>
  </si>
  <si>
    <t>DGOP-IM-MUN-RP-CSS-012-23</t>
  </si>
  <si>
    <t>En proceso</t>
  </si>
  <si>
    <t>LPA 080313 ED1</t>
  </si>
  <si>
    <t>Isaac Laguna Balcazar</t>
  </si>
  <si>
    <t>*</t>
  </si>
  <si>
    <t>Es la propuesta que fue calificada como solvente, con el costo más bajo y garantiza satisfactoriamente el cumplimiento de las obligación del contrato</t>
  </si>
  <si>
    <t>Dirección General de Obras Públicas</t>
  </si>
  <si>
    <t>DGOP-AP-MUN-RP-CSS-007-22</t>
  </si>
  <si>
    <t>Pesos MN</t>
  </si>
  <si>
    <t>Transferencia Electrónica</t>
  </si>
  <si>
    <t>Obras Hidráulicas, reforzamiento, limpieza, ampliación de canales para prevención de inundaciones y trabajos de emergencia en el ejercicio fiscal 2022, frente 01, en diversas localidades del municipio de Tlajomulco de Zúñiga, Jalisco.</t>
  </si>
  <si>
    <t>https://www.tlajomulco.gob.mx/licitaciones-obras-publicas</t>
  </si>
  <si>
    <t>Municipales</t>
  </si>
  <si>
    <t xml:space="preserve">Recurso Propio </t>
  </si>
  <si>
    <t>En ejecución</t>
  </si>
  <si>
    <t>No</t>
  </si>
  <si>
    <t>Supervisión interna</t>
  </si>
  <si>
    <t>sin observación</t>
  </si>
  <si>
    <t>Obras hidráulicas, reforzamiento, limpieza, ampliación de canales para prevención de inundaciones y trabajos de emergencia en el ejercicio fiscal 2023, en diversas localidades del municipio de Tlajomulco de Zúñiga, Jalisco.</t>
  </si>
  <si>
    <t xml:space="preserve">Diversas Localidades </t>
  </si>
  <si>
    <t>Grupo Constructor Los Muros, S.A. de C.V.</t>
  </si>
  <si>
    <t>DGOP-AP-MUN-RP-CSS-013-23</t>
  </si>
  <si>
    <t>GCM 020226 F28</t>
  </si>
  <si>
    <t>Amalia Moreno Maldonado</t>
  </si>
  <si>
    <t>Rehabilitación de colector de drenaje sanitario sobre boulevard Lomas del Mirador, tramo comprendido entre avenida Monte Sevilla y boulevard Punta Mayorca, fraccionamiento Lomas del Mirador, reparación de colector pluvial sobre avenida Jesús Michel González antes del ingreso del fraccionamiento Villas Terranova, suministro e instalación de pasos de desagüe de la calle Lázaro Cárdenas al cruce con el canal de Las Pintas, en la localidad de El Zapote del Valle, rehabilitación de compuerta deslizante en obra de salida de la presa El Cuervo, reposición de rejilla en el canal del fraccionamiento Valle Dorado, formación de vaso regulador en el fraccionamiento Nuevo San Miguel, en la localidad de San Miguel Cuyutlán, nivelación de muelles del malecón en la localidad de Cuexcomatitlán, y mantenimiento de cárcamo de bombeo Althair ubicado en el fraccionamiento Agaves, en la localidad de Cajititlán municipio de Tlajomulco de Zúñiga, Jalisco.</t>
  </si>
  <si>
    <t>Obras y Proyectos Acuario, S.A. de C.V.</t>
  </si>
  <si>
    <t>DGOP-AP-MUN-RP-CSS-014-23</t>
  </si>
  <si>
    <t>OPA 140403 K72</t>
  </si>
  <si>
    <t>Francisco Javier Ayala Leal</t>
  </si>
  <si>
    <t>Trabajos de contingencia en calles (reparación de socavones) en: sobre la avenida de Los Abedules, esquina con calle Amaranto, colonia Los Abedules, sobre la calle Loma de las Magnolias, esquina Lomas de los Laureles, colonia Lomas de San Agustín, sobre Camino a Santa Cruz del Valle, sobre avenida Valle de los Encinos, esquina Valle de las Moras, en el fraccionamiento Valle de los Encinos, sobre calle Cuauhtémoc, esquina calle Gardenias, en la localidad de San Sebastián el Grande, reparación de drenaje sanitario en la calle 02 de Abril, en Cabecera Municipal y construcción de bocas de tormenta para drenaje pluvial, en 4 Estaciones, municipio de Tlajomulco de Zúñiga, Jalisco.</t>
  </si>
  <si>
    <t>Termo Acústicos de Occidente JM, S.A. de C.V.</t>
  </si>
  <si>
    <t>DGOP-CA-MUN-RP-CSS-015-23</t>
  </si>
  <si>
    <t>TAO 161017 8W9</t>
  </si>
  <si>
    <t>Guadalupe Alejandrina Maldonado Lara</t>
  </si>
  <si>
    <t>Ing. Jorge Luis Rodriguez Vazquez</t>
  </si>
  <si>
    <t>CONCURSO SIMPLIFICADO SUMARIO 2023</t>
  </si>
  <si>
    <t>López Mateos</t>
  </si>
  <si>
    <t>Birmek Construcciones, S.A. de C.V.</t>
  </si>
  <si>
    <t>DGOP-AP-MUN-RP-CSS-018-23</t>
  </si>
  <si>
    <t>BCO 070129 512</t>
  </si>
  <si>
    <t>Pía Lorena Buenrostro Ahued</t>
  </si>
  <si>
    <t>Ing. Oscar Chávez Arriero</t>
  </si>
  <si>
    <t>Gapz Obras y Servicios, S.A. de C.V.</t>
  </si>
  <si>
    <t>DGOP-CA-MUN-R33-CSS-019-23</t>
  </si>
  <si>
    <t>GOS 151207 6J7</t>
  </si>
  <si>
    <t>Gerardo Alexis Pérez Zúñiga</t>
  </si>
  <si>
    <t>Ing. Adán Parra Flores</t>
  </si>
  <si>
    <t>Construcción de la tercera etapa de LabAse 2.0 en el fraccionamiento Chulavista, municipio de Tlajomulco de Zúñiga, Jalisco.</t>
  </si>
  <si>
    <t>Chulavista</t>
  </si>
  <si>
    <t>DGOP-IM-MUN-PP-CSS-030-23</t>
  </si>
  <si>
    <t>GBC 130503 842</t>
  </si>
  <si>
    <t>Rehabilitación de infraestructura vial existentes de asfalto, consistente en bacheo preventivo, aislado y en caja, sello de vialidades y balizamiento, ejercicio fiscal 2023, sobre diversas localidades del municipio de Tlajomulco de Zúñiga, Jalisco.</t>
  </si>
  <si>
    <t>Mapa Obras y Pavimentos, S.A. de C.V.</t>
  </si>
  <si>
    <t>DGOP-CA-MUN-RP-CSS-031-23</t>
  </si>
  <si>
    <t>MOP 080610 I53</t>
  </si>
  <si>
    <t>2627.95 m3</t>
  </si>
  <si>
    <t>Lourdes María Castillo Fonturbel</t>
  </si>
  <si>
    <t>Introducción de infraestructura de primera necesidad (agua potable y drenaje) y nivelación de terracerías, en las localidades El Zapote del Valle, y Cabecera Municipal de Tlajomulco de Zúñiga, Jalisco.</t>
  </si>
  <si>
    <t>G y G Transportes Materiales y
Maquinaria, S.A. de C.V.</t>
  </si>
  <si>
    <t>DGOP-AP-MUN-RP-CSS-032-23</t>
  </si>
  <si>
    <t>GTM 090305 8FA</t>
  </si>
  <si>
    <t>Obras para ampliación y control de flujo y mantenimiento del canal "La Colorada" frente 02, en la localidad de San Agustín, municipio de Tlajomulco de Zúñiga, Jalisco.</t>
  </si>
  <si>
    <t>Coinba Construcciones, S.A. de C.V.</t>
  </si>
  <si>
    <t>DGOP-OC-MUN-R33-CSS-034-23</t>
  </si>
  <si>
    <t>CCO 200623 QN0</t>
  </si>
  <si>
    <t>César Alberto Bañuelos Barranco</t>
  </si>
  <si>
    <t>Construcción de protecciones metálicas 2023 en canales a cielo abierto en los fraccionamientos de Chulavista y Santa Fe, municipio de Tlajomulco de Zúñiga, Jalisco.</t>
  </si>
  <si>
    <t>Varios</t>
  </si>
  <si>
    <t>Desarrolladora de Insumos para la Construcción, S.A. de C.V.</t>
  </si>
  <si>
    <t>DGOP-OC-MUN-RP-CSS-043-23</t>
  </si>
  <si>
    <t>DIC 180803 NR8</t>
  </si>
  <si>
    <t>649.36 m</t>
  </si>
  <si>
    <t>Joel Ruíz Martínez</t>
  </si>
  <si>
    <t>Ampliación de planta potabilizadora conocida como "Tlajomulco II", en la localidad de San Sebastián El Grande, municipio de Tlajomulco de Zúñiga, Jalisco.</t>
  </si>
  <si>
    <t>Grupo Edificador Mayab, S.A. de C.V.</t>
  </si>
  <si>
    <t>DGOP-AP-MUN-R33-CSS-044-23</t>
  </si>
  <si>
    <t>GEM 070112 PX8</t>
  </si>
  <si>
    <t>Bernardo Sáenz Barba</t>
  </si>
  <si>
    <t>Rehabilitación, suministro y colocación de pasto sintético sobre camellón, en la avenida López Mateos, comprendida desde el límite municipal hacia San Agustín, municipio de Tlajomulco de Zúñiga, Jalisco.</t>
  </si>
  <si>
    <t>Erbaza, S.A. de C.V.</t>
  </si>
  <si>
    <t>DGOP-IM-MUN-RP-CSS-046-23</t>
  </si>
  <si>
    <t>ERB 120614 3D4</t>
  </si>
  <si>
    <t>Glebbert Alejandro Bailón Ramírez</t>
  </si>
  <si>
    <t>Construcción de cubierta para la base, ubicado en el fraccionamiento Hacienda Santa Fe, municipio de Tlajomulco de Zúñiga, Jalisco.</t>
  </si>
  <si>
    <t>Edificaciones Zitla, S.A. de C.V.</t>
  </si>
  <si>
    <t>DGOP-IM-MUN-RP-CSS-053-23</t>
  </si>
  <si>
    <t>EZI 110119 BC7</t>
  </si>
  <si>
    <t>Héctor Eduardo Preciado Moreno</t>
  </si>
  <si>
    <t>Concurso Simplificado Sumario</t>
  </si>
  <si>
    <t>arq. Sergio Reyes Márquez</t>
  </si>
  <si>
    <t>Ing. Jorge Luis Rodríguez Vázquez</t>
  </si>
  <si>
    <t>DGOP-AP-MUN-RP-CSS-071-23</t>
  </si>
  <si>
    <t>Ignis Edifici, S.A. de C.V.</t>
  </si>
  <si>
    <t>Reconstrucción de gaviones conocidos como "La Huerta" y "Las Moras", 2da etapa, sobre el arroyo La Colorada, localidad de San Agustín, municipio de Tlajomulco de Zúñiga, Jalisco.</t>
  </si>
  <si>
    <t>IED220915BN4</t>
  </si>
  <si>
    <t>Elvira Carolina Meza Razo</t>
  </si>
  <si>
    <t>DGOP-CA-MUN-R33-CSS-074-23</t>
  </si>
  <si>
    <t>Grial Construcciones, S.A. de C.V.</t>
  </si>
  <si>
    <t>Pavimentación con concreto hidráulico sobre la calle Arroyo Colorado, incluye: machuelos y banquetas, en la localidad de San Agustín, municipio de Tlajomulco de Zúñiga, Jalisco</t>
  </si>
  <si>
    <t>GCO100226SU6</t>
  </si>
  <si>
    <t>Alberto Bañuelos García</t>
  </si>
  <si>
    <t>DGOP-IM-MUN-RP-CSS-076-23</t>
  </si>
  <si>
    <t>Construcción de unidad deportiva, segunda etapa, ubicado en el complejo denominado como "Eduardo Salomón", en el fraccionamiento Chulavista, municipio de Tlajomulco de Zúñiga, Jalisco.</t>
  </si>
  <si>
    <t>TAO1610178W9</t>
  </si>
  <si>
    <t>DIRECCIÓN GENERAL ADJUNTA DE LICITACIÓN Y NORMATIVIDAD</t>
  </si>
  <si>
    <t>INSTRUMENTOS DE PLANEACIÓN DEL DESARROLLO 2018-2021</t>
  </si>
  <si>
    <t>Licitación Pública</t>
  </si>
  <si>
    <t>Pavimentación con concreto hidráulico en el camino Unión del Cuatro, para remediar las invasiones de la vialidad en el macroproyecto de la Línea 4, en la zona de San Sebastián, municipio de Tlajomulco de Zúñiga, Jalisco.</t>
  </si>
  <si>
    <t>Construcciones y Pavimentos Las Cañadas, S.A. de C.V.</t>
  </si>
  <si>
    <t>DGOP-CA-MUN-RP-LP-020-23</t>
  </si>
  <si>
    <t>CPC 180508 SH0</t>
  </si>
  <si>
    <t>Jorge Becerra Robles</t>
  </si>
  <si>
    <t>LICITACIÓN PÚBLICA 2023</t>
  </si>
  <si>
    <t>Pavimentación con concreto hidráulico en la calle Aguirre, 2da etapa, incluye: red de agua potable, red alcantarillado, alumbrado público, machuelos y banquetas, en Cabecera Municipal de Tlajomulco de Zúñiga, Jalisco.</t>
  </si>
  <si>
    <t>Ingeniería y Construcciones Anrol, S.A. de C.V.</t>
  </si>
  <si>
    <t>DGOP-CA-MUN-PP-LP-024-23</t>
  </si>
  <si>
    <t>ICA 091028 E40</t>
  </si>
  <si>
    <t>Ángel Rosales Olvera</t>
  </si>
  <si>
    <t>Pavimentación con concreto hidráulico en la calle Cerro del Patomo, 1era etapa, incluye: red de agua potable, red alcantarillado, alumbrado público, machuelos y banquetas, en Cabecera Municipal de Tlajomulco de Zúñiga, Jalisco.</t>
  </si>
  <si>
    <t>Iteración, S.A. de C.V.</t>
  </si>
  <si>
    <t>DGOP-CA-MUN-PP-LP-025-23</t>
  </si>
  <si>
    <t>ITE 080214 UD3</t>
  </si>
  <si>
    <t>Héctor Alonso Zepeda Ulloa</t>
  </si>
  <si>
    <t>Reencarpetamiento de boulevard Bosques de Santa Anita, de la avenida Arbolada Bosques de Santa Anita a boulevard La Loma, en la localidad de San Agustín, municipio de Tlajomulco de Zúñiga, Jalisco.</t>
  </si>
  <si>
    <t>Arca Pavimentos Asfálticos, S.A. de C.V.</t>
  </si>
  <si>
    <t>DGOP-CA-MUN-PP-LP-026-23</t>
  </si>
  <si>
    <t>APA180913TJ6</t>
  </si>
  <si>
    <t>Reencarpetamiento de avenida Jesús Michel, entre el fraccionamiento Villas Terranova y fraccionamiento Cielito Lindo, en la localidad de San Sebastián, municipio de Tlajomulco de Zúñiga, Jalisco.</t>
  </si>
  <si>
    <t>Construcciones, Electrificaciones y Arrendamiento de
Maquinaria, S.A. de C.V.</t>
  </si>
  <si>
    <t>DGOP-CA-MUN-PP-LP-027-23</t>
  </si>
  <si>
    <t>CEA010615GT0</t>
  </si>
  <si>
    <t>Jesús David Garza García</t>
  </si>
  <si>
    <t>Rehabilitación de la unidad deportiva, conocida como Chivabarrio, incluye: alumbrado, canchas de futbol, construcción de caseta y cafetería, equipamiento y obras complementarias, zona Valle Sur, fraccionamiento Chulavista, municipio de Tlajomulco de Zúñiga, Jalisco.</t>
  </si>
  <si>
    <t>Soluciones Integrales en Pavimentos de Guadalajara, S.A. de C.V.</t>
  </si>
  <si>
    <t>DGOP-IM-MUN-RP-LP-028-23</t>
  </si>
  <si>
    <t>SIP 070803 JZ8</t>
  </si>
  <si>
    <t>María Teresa Sánchez Cabrera</t>
  </si>
  <si>
    <t>Pavimentación con concreto hidráulico en la calle 16 de Septiembre, incluye: red de agua potable, red alcantarillado, alumbrado público, machuelos y banquetas, en fraccionamiento Chirimoyo, en la localidad de San Sebastián El Grande, municipio de Tlajomulco de Zúñiga, Jalisco.</t>
  </si>
  <si>
    <t>Abastecedora Civil Electromecanica, S.A. de C.V</t>
  </si>
  <si>
    <t>DGOP-CA-MUN-R33-LP-029-23</t>
  </si>
  <si>
    <t>ACE 121220 UQ4</t>
  </si>
  <si>
    <t>Saúl Allende Ramírez</t>
  </si>
  <si>
    <t>Construcción de protecciones metálicas 2023 en canales a cielo abierto en los fraccionamientos de Lomas del Mirador, municipio de Tlajomulco de Zúñiga, Jalisco.</t>
  </si>
  <si>
    <t>Lomas del Mirador</t>
  </si>
  <si>
    <t>Divicon, S.A. de C.V.</t>
  </si>
  <si>
    <t>DGOP-OC-MUN-RP-LP-036-23</t>
  </si>
  <si>
    <t>DIV 010905 510</t>
  </si>
  <si>
    <t>Jorge Alberto Mena Adames</t>
  </si>
  <si>
    <t>Rehabilitación del pavimento con concreto hidráulico en la calle 24 de diciembre, 1era etapa, incluye: red de agua potable, red alcantarillado, alumbrado público, machuelos y banquetas, en la localidad de La Tijera, municipio de Tlajomulco de Zúñiga, Jalisco.</t>
  </si>
  <si>
    <t>La Tijera</t>
  </si>
  <si>
    <t>Edificaciones San Julian, S.A. de C.V.</t>
  </si>
  <si>
    <t>DGOP-CA-MUN-RP-LP-037-23</t>
  </si>
  <si>
    <t>ESJ 090120 7YS</t>
  </si>
  <si>
    <t>María de la Cruz Landaverde Morgado</t>
  </si>
  <si>
    <t>Pavimentación con concreto hidráulico en la calle Acre, incluye: red de agua potable, red alcantarillado, alumbrado público, machuelos y banquetas, en fraccionamiento Chulavista, municipio de Tlajomulco de Zúñiga, Jalisco.</t>
  </si>
  <si>
    <t>Low Grupo Constructor, S.A. de C.V.</t>
  </si>
  <si>
    <t>DGOP-CA-MUN-R33-LP-038-23</t>
  </si>
  <si>
    <t>LGC 080414 ML8</t>
  </si>
  <si>
    <t>Wilfrido Rentería Montaño</t>
  </si>
  <si>
    <t>Pavimentación con concreto hidráulico en la calle Benito Juárez, 2da etapa, incluye: red de agua potable, red alcantarillado, alumbrado público, machuelos y banquetas, en la localidad El Zapote del Valle, municipio de Tlajomulco de Zúñiga, Jalisco.</t>
  </si>
  <si>
    <t>Zapote del Valle</t>
  </si>
  <si>
    <t>DGOP-CA-MUN-R33-LP-039-23</t>
  </si>
  <si>
    <t>Pavimentación con concreto hidráulico en Blvd Granada, incluye: red de agua potable, red alcantarillado, alumbrado público, machuelos y banquetas, en el fraccionamiento de Lomas del Mirador, municipio de Tlajomulco de Zúñiga, Jalisco.</t>
  </si>
  <si>
    <t>Grupo de Ingenieros Topógrafos en la Construcción, S.A. de C.V.</t>
  </si>
  <si>
    <t>DGOP-CA-MUN-R33-LP-040-23</t>
  </si>
  <si>
    <t>Pavimentación con concreto hidráulico en Prolongación Niños Héroes, incluye: red de agua potable, red alcantarillado, red pluvial, alumbrado público, machuelos y banquetas, en la localidad de San Agustín, municipio de Tlajomulco de Zúñiga, Jalisco.</t>
  </si>
  <si>
    <t>Alquimia Grupo Constructor, S.A. de C.V.</t>
  </si>
  <si>
    <t>DGOP-CA-MUN-RP-LP-041-23</t>
  </si>
  <si>
    <t>AGC 070223 J95</t>
  </si>
  <si>
    <t>Guillermo Emmanuel Lara Ochoa</t>
  </si>
  <si>
    <t>Ing. Jorge Luis Rodriguez Vázquez</t>
  </si>
  <si>
    <t>Licitación Publica</t>
  </si>
  <si>
    <t>Construcción de cubierta, baños y oficina, (infraestructura municipal), ubicado en el predio conocido como "La Guancha", sobre camino a Las Cañadas, en Cabecera Municipal de Tlajomulco de Zúñiga, Jalisco.</t>
  </si>
  <si>
    <t>Sofía Construcciones, Proyectos y Asesoría, S.A. de C.V.</t>
  </si>
  <si>
    <t>DGOP-IM-MUN-RP-LP-075-23</t>
  </si>
  <si>
    <t>SCP920127AQ6</t>
  </si>
  <si>
    <t>Jorge Castañón Aceves</t>
  </si>
  <si>
    <t>Ing Adan Parra Flores</t>
  </si>
  <si>
    <t xml:space="preserve"> En Proceso </t>
  </si>
  <si>
    <t xml:space="preserve"> Municipales </t>
  </si>
  <si>
    <t xml:space="preserve"> En proceso </t>
  </si>
  <si>
    <t>Adjudicación directa</t>
  </si>
  <si>
    <t>Rectificación y conformación del cauce del canal en el fraccionamiento Real del Valle, municipio de Tlajomulco de Zúñiga, Jalisco.</t>
  </si>
  <si>
    <t>Real del Valle</t>
  </si>
  <si>
    <t>Chalybe, S.A. de C.V.</t>
  </si>
  <si>
    <t>DGOP-AP-MUN-R33-AD-090-23</t>
  </si>
  <si>
    <t>CAL220915157</t>
  </si>
  <si>
    <t>Guillermo Alatorre De Alba</t>
  </si>
  <si>
    <t>Ing Joe Ramiro Espinoza Martinez</t>
  </si>
  <si>
    <t>Rehabilitación de espacios públicos y equipamiento de juegos infantiles y gimnasio al aire libre, ejercicio fiscal 2023, frente 02, en diversas localidades, municipio de Tlajomulco de Zúñiga, Jalisco.</t>
  </si>
  <si>
    <t>Diversas localidades</t>
  </si>
  <si>
    <t>Bucojal, S.A. de C.V.</t>
  </si>
  <si>
    <t>DGOP-IM-MUN-SG-AD-091-23</t>
  </si>
  <si>
    <t>BUC130429P93</t>
  </si>
  <si>
    <t>Adolfo Raygadas Sánchez</t>
  </si>
  <si>
    <t>Ing Jorge Luis Rodriguez Vazquez</t>
  </si>
  <si>
    <t>Rehabilitación y adecuación de instalación eléctrica de la planta de tratamiento de aguas residuales en la localidad de La Calera, municipio de Tlajomulco de Zúñiga, Jalisco.</t>
  </si>
  <si>
    <t>La Calera</t>
  </si>
  <si>
    <t>DGOP-ELE-MUN-RP-AD-092-23</t>
  </si>
  <si>
    <t>LPA080313ED1</t>
  </si>
  <si>
    <t>Rehabilitación de cancha de futbol y obras complementarias de espacios públicos y equipamiento, a base de juegos infantiles, gimnasio al aire libre y banquetas, fraccionamiento fresnos, municipio de Tlajomulco de Zúñiga, Jalisco.</t>
  </si>
  <si>
    <t>Fraccionamiento fresnos</t>
  </si>
  <si>
    <t>DGOP-IM-MUN-SG-AD-095-23</t>
  </si>
  <si>
    <t>EZI110119BC7</t>
  </si>
  <si>
    <t>Hector Eduardo Preciado Moreno</t>
  </si>
  <si>
    <t>Rehabilitación y mantenimiento de Biblioteca Pública en la localidad de Santa Cruz de las Flores, municipio de Tlajomulco de Zúñiga, Jalisco.</t>
  </si>
  <si>
    <t xml:space="preserve"> Santa Cruz de las Flores</t>
  </si>
  <si>
    <t>Armaqop, S.A. de C.V.</t>
  </si>
  <si>
    <t>DGOP-IM-MUN-RP-AD-100-23</t>
  </si>
  <si>
    <t>ARM180816G12</t>
  </si>
  <si>
    <t>Martín Pulido Quintero</t>
  </si>
  <si>
    <t>Federales</t>
  </si>
  <si>
    <t>DGOP-AP-FED-PD-I3-089-23</t>
  </si>
  <si>
    <t>Lomas del Mirador.</t>
  </si>
  <si>
    <t>Consorcio Constructor Adobes, S.A. de C.V</t>
  </si>
  <si>
    <t>Construcción de tanque superficial de almacenamiento de agua, metálico de 2,000 m3, ubicado en el Cerro del Gato, ubicado en el fraccionamiento Lomas del Mirador, municipio de Tlajomulco de Zúñiga, Jalisco.</t>
  </si>
  <si>
    <t>CCA971126QC9</t>
  </si>
  <si>
    <t>DGOP-SER-MUN-R33-CSS-094-23</t>
  </si>
  <si>
    <t xml:space="preserve">Diversas localidades. </t>
  </si>
  <si>
    <t>Estudios topográficos a realizarse en diferentes obras de saneamiento para diferentes proyectos del ejercicio fiscal 2023, en diversas localidades del municipio de Tlajomulco de Zúñiga, Jalisco.</t>
  </si>
  <si>
    <t>LSP190725BV0</t>
  </si>
  <si>
    <t>Ana Luz de la Torre Mora</t>
  </si>
  <si>
    <t>Ing Arq. Jesus Alejandro Marín  Gutierrez</t>
  </si>
  <si>
    <t>DGOP-AP-MUN-R33-CSS-096-23</t>
  </si>
  <si>
    <t xml:space="preserve"> Fraccionamiento Cuatro Estaciones.</t>
  </si>
  <si>
    <t>Factu Construcciones, S.A. de C.V.</t>
  </si>
  <si>
    <t>Rectificación y conformación del cauce del canal La Carreta, Frente 01, Fraccionamiento Cuatro Estaciones, municipio de Tlajomulco de Zúñiga, Jalisco.</t>
  </si>
  <si>
    <t>FCO080428I56</t>
  </si>
  <si>
    <t>Raymundo Ramiro Niño</t>
  </si>
  <si>
    <t>DGOP-AP-MUN-R33-CSS-097-23</t>
  </si>
  <si>
    <t>Línea de derivación de agua potable, 1era etapa, de la línea de impulsión del tramo del triángulo al fraccionamiento Arvento hacia el fraccionamiento Lomas del Mirador, municipio de Tlajomulco de Zúñiga, Jalisco.</t>
  </si>
  <si>
    <t>ERC1907254K5</t>
  </si>
  <si>
    <t>Rafael de la Torre Mora</t>
  </si>
  <si>
    <t>Adecuación y mejoramiento del ingreso al fraccionamiento Hacienda Santa Fe, en el municipio de Tlajomulco de Zúñiga, Jalisco.</t>
  </si>
  <si>
    <t>DGOP-IM-MUN-SG-CSS-098-23</t>
  </si>
  <si>
    <t>Suministro, fabricación, instalación y equipamiento de parabuses y servicios básicos elementales para crear áreas seguras "Punto Purpura", ejercicio fiscal 2023, en diferentes zonas del municipio de Tlajomulco de Zúñiga, Jalisco.</t>
  </si>
  <si>
    <t>DGOP-IM-EST-PP-CSS-099-23</t>
  </si>
  <si>
    <t>DIV010905510</t>
  </si>
  <si>
    <t>Construcción de planta de separación, clasificación y reciclaje de residuos sólidos urbanos en el municipio de Tlajomulco de Zúñiga, Jalisco.</t>
  </si>
  <si>
    <t>Velero Pavimentación y Construcción S.A de C.V.</t>
  </si>
  <si>
    <t>DGOP-IM-EST-PS-LP-087-23</t>
  </si>
  <si>
    <t>VPC0012148K0</t>
  </si>
  <si>
    <t>Arturo Montufar Núñez</t>
  </si>
  <si>
    <t>Caja de enlace para canales pluviales, en el cruce de las calles Valle de Churumuco con cruce avenida La Villa, fraccionamiento Chulavista, municipio de Tlajomulco de Zúñiga, Jalisco.</t>
  </si>
  <si>
    <t>Grupo Edificador Mayab, S.A. de c.v.</t>
  </si>
  <si>
    <t>DGOP-AP-MUN-R33-LP-093-23</t>
  </si>
  <si>
    <t>GEM070112PX8</t>
  </si>
  <si>
    <t>Bernardo Saenz Barba</t>
  </si>
  <si>
    <t>Estatal</t>
  </si>
  <si>
    <t>Construcción de Centro de Control, Comando, Cómputo y Comunicaciones (C4) emergencias Tlajomulco, ubicado sobre av. Camino Real a Colima, 1era etapa, en la localidad de La Tijera, municipio de Tlajomulco de Zúñiga, Jalisco.</t>
  </si>
  <si>
    <t>DGOP-IM-MUN-RP-LP-088-23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</si>
</sst>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8" formatCode="&quot;$&quot;#,##0.00;[Red]\-&quot;$&quot;#,##0.00"/>
    <numFmt numFmtId="44" formatCode="_-&quot;$&quot;* #,##0.00_-;\-&quot;$&quot;* #,##0.00_-;_-&quot;$&quot;* &quot;-&quot;??_-;_-@_-"/>
    <numFmt numFmtId="43" formatCode="_-* #,##0.00_-;\-* #,##0.00_-;_-* &quot;-&quot;??_-;_-@_-"/>
    <numFmt numFmtId="164" formatCode="[$-C0A]General"/>
    <numFmt numFmtId="165" formatCode="#,##0.00&quot; &quot;[$€-C0A];[Red]&quot;-&quot;#,##0.00&quot; &quot;[$€-C0A]"/>
    <numFmt numFmtId="166" formatCode="0.00\ &quot;hab.&quot;"/>
    <numFmt numFmtId="170" formatCode="_-&quot;$&quot;* #,##0.00_-;\-&quot;$&quot;* #,##0.00_-;_-&quot;$&quot;* &quot;-&quot;??_-;_-@_-"/>
    <numFmt numFmtId="171" formatCode="_-* #,##0.00_-;\-* #,##0.00_-;_-* &quot;-&quot;??_-;_-@_-"/>
  </numFmts>
  <fonts count="25" x14ac:knownFonts="1">
    <font>
      <sz val="11"/>
      <color theme="1"/>
      <name val="Calibri"/>
      <family val="2"/>
      <scheme val="minor"/>
    </font>
    <font>
      <b/>
      <i/>
      <sz val="16"/>
      <color rgb="FF000000"/>
      <name val="Calibri"/>
      <family val="2"/>
    </font>
    <font>
      <sz val="11"/>
      <color rgb="FF000000"/>
      <name val="Calibri"/>
      <family val="2"/>
    </font>
    <font>
      <b/>
      <i/>
      <u/>
      <sz val="11"/>
      <color rgb="FF000000"/>
      <name val="Calibri"/>
      <family val="2"/>
    </font>
    <font>
      <b/>
      <sz val="12"/>
      <color theme="1"/>
      <name val="Arial"/>
      <family val="2"/>
    </font>
    <font>
      <sz val="11"/>
      <color theme="1"/>
      <name val="Calibri"/>
      <family val="2"/>
      <scheme val="minor"/>
    </font>
    <font>
      <b/>
      <sz val="12"/>
      <color theme="0"/>
      <name val="Arial"/>
      <family val="2"/>
    </font>
    <font>
      <b/>
      <sz val="16"/>
      <color rgb="FF79858B"/>
      <name val="Arial"/>
      <family val="2"/>
    </font>
    <font>
      <b/>
      <sz val="16"/>
      <color theme="1"/>
      <name val="Arial"/>
      <family val="2"/>
    </font>
    <font>
      <sz val="12"/>
      <color theme="1"/>
      <name val="Arial"/>
      <family val="2"/>
    </font>
    <font>
      <b/>
      <sz val="12"/>
      <color rgb="FF000000"/>
      <name val="Arial"/>
      <family val="2"/>
    </font>
    <font>
      <b/>
      <sz val="12"/>
      <color rgb="FFE46D0A"/>
      <name val="Arial"/>
      <family val="2"/>
    </font>
    <font>
      <b/>
      <sz val="12"/>
      <name val="Arial"/>
      <family val="2"/>
    </font>
    <font>
      <sz val="12"/>
      <color theme="1"/>
      <name val="Calibri"/>
      <family val="2"/>
      <scheme val="minor"/>
    </font>
    <font>
      <sz val="12"/>
      <color theme="1"/>
      <name val="Arial"/>
      <family val="2"/>
    </font>
    <font>
      <sz val="11"/>
      <name val="Calibri"/>
      <family val="2"/>
      <scheme val="minor"/>
    </font>
    <font>
      <sz val="12"/>
      <color theme="1"/>
      <name val="Arial"/>
    </font>
    <font>
      <sz val="11"/>
      <color rgb="FF000000"/>
      <name val="Calibri"/>
      <family val="2"/>
      <scheme val="minor"/>
    </font>
    <font>
      <sz val="11"/>
      <color rgb="FF212529"/>
      <name val="Segoe UI"/>
      <family val="2"/>
    </font>
    <font>
      <sz val="12"/>
      <color rgb="FF000000"/>
      <name val="Arial"/>
      <family val="2"/>
    </font>
    <font>
      <sz val="12"/>
      <color rgb="FF000000"/>
      <name val="Arial"/>
    </font>
    <font>
      <u/>
      <sz val="11"/>
      <color theme="10"/>
      <name val="Calibri"/>
      <family val="2"/>
      <scheme val="minor"/>
    </font>
    <font>
      <sz val="10"/>
      <name val="Arial"/>
      <family val="2"/>
    </font>
    <font>
      <sz val="11"/>
      <color indexed="8"/>
      <name val="Calibri"/>
      <family val="2"/>
      <scheme val="minor"/>
    </font>
    <font>
      <sz val="12"/>
      <name val="Arial"/>
      <family val="2"/>
    </font>
  </fonts>
  <fills count="3">
    <fill>
      <patternFill patternType="none"/>
    </fill>
    <fill>
      <patternFill patternType="gray125"/>
    </fill>
    <fill>
      <patternFill patternType="solid">
        <fgColor rgb="FF79858B"/>
        <bgColor indexed="64"/>
      </patternFill>
    </fill>
  </fills>
  <borders count="11">
    <border>
      <left/>
      <right/>
      <top/>
      <bottom/>
      <diagonal/>
    </border>
    <border>
      <left/>
      <right/>
      <top style="medium">
        <color indexed="64"/>
      </top>
      <bottom style="medium">
        <color auto="1"/>
      </bottom>
      <diagonal/>
    </border>
    <border>
      <left style="thin">
        <color auto="1"/>
      </left>
      <right/>
      <top style="medium">
        <color indexed="64"/>
      </top>
      <bottom style="medium">
        <color auto="1"/>
      </bottom>
      <diagonal/>
    </border>
    <border>
      <left/>
      <right style="thin">
        <color auto="1"/>
      </right>
      <top style="medium">
        <color indexed="64"/>
      </top>
      <bottom style="medium">
        <color auto="1"/>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indexed="64"/>
      </right>
      <top/>
      <bottom style="thin">
        <color indexed="64"/>
      </bottom>
      <diagonal/>
    </border>
    <border>
      <left/>
      <right/>
      <top/>
      <bottom style="thin">
        <color indexed="64"/>
      </bottom>
      <diagonal/>
    </border>
  </borders>
  <cellStyleXfs count="75">
    <xf numFmtId="0" fontId="0" fillId="0" borderId="0"/>
    <xf numFmtId="164" fontId="1" fillId="0" borderId="0">
      <alignment horizontal="center"/>
    </xf>
    <xf numFmtId="164" fontId="1" fillId="0" borderId="0">
      <alignment horizontal="center" textRotation="90"/>
    </xf>
    <xf numFmtId="164" fontId="2" fillId="0" borderId="0"/>
    <xf numFmtId="164" fontId="3" fillId="0" borderId="0"/>
    <xf numFmtId="165" fontId="3" fillId="0" borderId="0"/>
    <xf numFmtId="44" fontId="5" fillId="0" borderId="0" applyFont="0" applyFill="0" applyBorder="0" applyAlignment="0" applyProtection="0"/>
    <xf numFmtId="164" fontId="2"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22" fillId="0" borderId="0"/>
    <xf numFmtId="43" fontId="22" fillId="0" borderId="0" applyFont="0" applyFill="0" applyBorder="0" applyAlignment="0" applyProtection="0"/>
    <xf numFmtId="44" fontId="22" fillId="0" borderId="0" applyFont="0" applyFill="0" applyBorder="0" applyAlignment="0" applyProtection="0"/>
    <xf numFmtId="44" fontId="5" fillId="0" borderId="0" applyFont="0" applyFill="0" applyBorder="0" applyAlignment="0" applyProtection="0"/>
    <xf numFmtId="0" fontId="5" fillId="0" borderId="0"/>
    <xf numFmtId="0" fontId="22" fillId="0" borderId="0"/>
    <xf numFmtId="9"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5" fillId="0" borderId="0" applyFont="0" applyFill="0" applyBorder="0" applyAlignment="0" applyProtection="0"/>
    <xf numFmtId="9" fontId="2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22" fillId="0" borderId="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0" fontId="23" fillId="0" borderId="0"/>
    <xf numFmtId="0" fontId="21" fillId="0" borderId="0" applyNumberFormat="0" applyFill="0" applyBorder="0" applyAlignment="0" applyProtection="0"/>
    <xf numFmtId="164" fontId="2"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5"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1" fontId="22" fillId="0" borderId="0" applyFont="0" applyFill="0" applyBorder="0" applyAlignment="0" applyProtection="0"/>
    <xf numFmtId="170" fontId="22" fillId="0" borderId="0" applyFont="0" applyFill="0" applyBorder="0" applyAlignment="0" applyProtection="0"/>
    <xf numFmtId="170" fontId="5" fillId="0" borderId="0" applyFont="0" applyFill="0" applyBorder="0" applyAlignment="0" applyProtection="0"/>
    <xf numFmtId="171" fontId="22" fillId="0" borderId="0" applyFont="0" applyFill="0" applyBorder="0" applyAlignment="0" applyProtection="0"/>
    <xf numFmtId="170" fontId="22"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cellStyleXfs>
  <cellXfs count="184">
    <xf numFmtId="0" fontId="0" fillId="0" borderId="0" xfId="0"/>
    <xf numFmtId="44" fontId="9" fillId="0" borderId="0" xfId="6" applyFont="1" applyAlignment="1" applyProtection="1">
      <alignment horizontal="center"/>
      <protection locked="0"/>
    </xf>
    <xf numFmtId="44" fontId="9" fillId="0" borderId="0" xfId="6" applyFont="1" applyAlignment="1" applyProtection="1">
      <alignment horizontal="left" vertical="center"/>
      <protection locked="0"/>
    </xf>
    <xf numFmtId="44" fontId="9" fillId="0" borderId="0" xfId="6" applyFont="1" applyBorder="1" applyAlignment="1" applyProtection="1">
      <alignment vertical="center"/>
      <protection locked="0"/>
    </xf>
    <xf numFmtId="15" fontId="9" fillId="0" borderId="0" xfId="0" applyNumberFormat="1" applyFont="1" applyAlignment="1" applyProtection="1">
      <alignment vertical="center" wrapText="1"/>
      <protection locked="0"/>
    </xf>
    <xf numFmtId="49" fontId="9" fillId="0" borderId="0" xfId="0" applyNumberFormat="1" applyFont="1" applyAlignment="1" applyProtection="1">
      <alignment horizontal="center" vertical="center" wrapText="1"/>
      <protection locked="0"/>
    </xf>
    <xf numFmtId="8" fontId="9" fillId="0" borderId="0" xfId="6" applyNumberFormat="1" applyFont="1" applyBorder="1" applyAlignment="1" applyProtection="1">
      <alignment horizontal="center" vertical="center"/>
      <protection locked="0"/>
    </xf>
    <xf numFmtId="166" fontId="13" fillId="0" borderId="0" xfId="0" applyNumberFormat="1" applyFont="1" applyAlignment="1" applyProtection="1">
      <alignment vertical="center"/>
      <protection locked="0"/>
    </xf>
    <xf numFmtId="44" fontId="9" fillId="0" borderId="0" xfId="6"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4" fillId="0" borderId="0" xfId="0" applyFont="1" applyAlignment="1" applyProtection="1">
      <alignment vertical="center" wrapText="1"/>
      <protection locked="0"/>
    </xf>
    <xf numFmtId="44" fontId="0" fillId="0" borderId="0" xfId="0" applyNumberFormat="1" applyAlignment="1">
      <alignment horizontal="center" vertical="center"/>
    </xf>
    <xf numFmtId="0" fontId="15" fillId="0" borderId="0" xfId="0" applyFont="1" applyAlignment="1">
      <alignment horizontal="center" vertical="center" wrapText="1"/>
    </xf>
    <xf numFmtId="0" fontId="13" fillId="0" borderId="5" xfId="0" applyFont="1" applyBorder="1" applyAlignment="1" applyProtection="1">
      <alignment vertical="center"/>
      <protection locked="0"/>
    </xf>
    <xf numFmtId="3" fontId="13" fillId="0" borderId="0" xfId="0" applyNumberFormat="1" applyFont="1" applyAlignment="1">
      <alignment horizontal="center" vertical="center" wrapText="1"/>
    </xf>
    <xf numFmtId="0" fontId="0" fillId="0" borderId="0" xfId="0" applyAlignment="1">
      <alignment horizontal="center" vertical="center" wrapText="1"/>
    </xf>
    <xf numFmtId="44" fontId="0" fillId="0" borderId="0" xfId="0" applyNumberFormat="1" applyAlignment="1">
      <alignment vertical="center"/>
    </xf>
    <xf numFmtId="8" fontId="13" fillId="0" borderId="0" xfId="6" applyNumberFormat="1" applyFont="1" applyFill="1" applyBorder="1" applyAlignment="1" applyProtection="1">
      <alignment vertical="center"/>
      <protection locked="0"/>
    </xf>
    <xf numFmtId="44" fontId="16" fillId="0" borderId="0" xfId="6" applyFont="1" applyBorder="1" applyAlignment="1" applyProtection="1">
      <alignment vertical="center"/>
      <protection locked="0"/>
    </xf>
    <xf numFmtId="166" fontId="13" fillId="0" borderId="0" xfId="0" applyNumberFormat="1" applyFont="1" applyAlignment="1" applyProtection="1">
      <alignment horizontal="center" vertical="center"/>
      <protection locked="0"/>
    </xf>
    <xf numFmtId="0" fontId="16" fillId="0" borderId="0" xfId="0" applyFont="1" applyAlignment="1" applyProtection="1">
      <alignment vertical="center" wrapText="1"/>
      <protection locked="0"/>
    </xf>
    <xf numFmtId="0" fontId="13" fillId="0" borderId="0" xfId="0" applyFont="1" applyAlignment="1">
      <alignment horizontal="center" vertical="center"/>
    </xf>
    <xf numFmtId="8" fontId="16" fillId="0" borderId="0" xfId="6" applyNumberFormat="1" applyFont="1" applyBorder="1" applyAlignment="1" applyProtection="1">
      <alignment vertical="center"/>
      <protection locked="0"/>
    </xf>
    <xf numFmtId="44" fontId="16" fillId="0" borderId="0" xfId="6" applyFont="1" applyAlignment="1" applyProtection="1">
      <alignment vertical="center"/>
      <protection locked="0"/>
    </xf>
    <xf numFmtId="44" fontId="9" fillId="0" borderId="0" xfId="6" applyFont="1" applyAlignment="1" applyProtection="1">
      <alignment vertical="center"/>
      <protection locked="0"/>
    </xf>
    <xf numFmtId="0" fontId="2" fillId="0" borderId="0" xfId="0" applyFont="1" applyAlignment="1" applyProtection="1">
      <alignment horizontal="center" vertical="center"/>
      <protection locked="0"/>
    </xf>
    <xf numFmtId="8" fontId="9" fillId="0" borderId="0" xfId="6" applyNumberFormat="1" applyFont="1" applyBorder="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lignment vertical="center" wrapText="1"/>
    </xf>
    <xf numFmtId="44" fontId="0" fillId="0" borderId="0" xfId="6" applyFont="1" applyBorder="1" applyAlignment="1" applyProtection="1">
      <alignment vertical="center"/>
      <protection locked="0"/>
    </xf>
    <xf numFmtId="14" fontId="0" fillId="0" borderId="0" xfId="0" applyNumberFormat="1" applyAlignment="1">
      <alignment horizontal="center" vertical="center" wrapText="1"/>
    </xf>
    <xf numFmtId="0" fontId="0" fillId="0" borderId="5" xfId="0" applyBorder="1" applyAlignment="1" applyProtection="1">
      <alignment horizontal="center" vertical="center"/>
      <protection locked="0"/>
    </xf>
    <xf numFmtId="8" fontId="0" fillId="0" borderId="0" xfId="6" applyNumberFormat="1" applyFont="1" applyBorder="1" applyAlignment="1" applyProtection="1">
      <alignment horizontal="center" vertical="center"/>
      <protection locked="0"/>
    </xf>
    <xf numFmtId="44" fontId="0" fillId="0" borderId="0" xfId="6" applyFont="1" applyAlignment="1" applyProtection="1">
      <alignment vertical="center"/>
      <protection locked="0"/>
    </xf>
    <xf numFmtId="14" fontId="0" fillId="0" borderId="0" xfId="0" applyNumberFormat="1" applyAlignment="1" applyProtection="1">
      <alignment horizontal="center" vertical="center"/>
      <protection locked="0"/>
    </xf>
    <xf numFmtId="0" fontId="17" fillId="0" borderId="0" xfId="0" applyFont="1" applyAlignment="1" applyProtection="1">
      <alignment horizontal="center" vertical="center"/>
      <protection locked="0"/>
    </xf>
    <xf numFmtId="14" fontId="0" fillId="0" borderId="0" xfId="0" applyNumberFormat="1" applyAlignment="1" applyProtection="1">
      <alignment vertical="center"/>
      <protection locked="0"/>
    </xf>
    <xf numFmtId="0" fontId="13" fillId="0" borderId="0" xfId="0" applyFont="1" applyAlignment="1">
      <alignment vertical="center"/>
    </xf>
    <xf numFmtId="44" fontId="13" fillId="0" borderId="0" xfId="8" applyNumberFormat="1" applyFont="1" applyAlignment="1" applyProtection="1">
      <alignment horizontal="center" vertical="center" wrapText="1"/>
      <protection locked="0"/>
    </xf>
    <xf numFmtId="0" fontId="13" fillId="0" borderId="0" xfId="8" applyFont="1" applyAlignment="1">
      <alignment vertical="center" wrapText="1"/>
    </xf>
    <xf numFmtId="0" fontId="13" fillId="0" borderId="0" xfId="8" applyFont="1" applyAlignment="1">
      <alignment horizontal="center" vertical="center" wrapText="1"/>
    </xf>
    <xf numFmtId="0" fontId="13" fillId="0" borderId="0" xfId="8" applyFont="1" applyAlignment="1" applyProtection="1">
      <alignment vertical="center" wrapText="1"/>
      <protection locked="0"/>
    </xf>
    <xf numFmtId="44" fontId="13" fillId="0" borderId="0" xfId="6" applyFont="1" applyAlignment="1" applyProtection="1">
      <alignment vertical="center"/>
      <protection locked="0"/>
    </xf>
    <xf numFmtId="44" fontId="13" fillId="0" borderId="0" xfId="9" applyFont="1" applyBorder="1" applyAlignment="1" applyProtection="1">
      <alignment horizontal="center" vertical="center" wrapText="1"/>
      <protection locked="0"/>
    </xf>
    <xf numFmtId="3" fontId="13" fillId="0" borderId="0" xfId="8" applyNumberFormat="1" applyFont="1" applyAlignment="1">
      <alignment horizontal="center" vertical="center" wrapText="1"/>
    </xf>
    <xf numFmtId="14" fontId="13" fillId="0" borderId="0" xfId="0" applyNumberFormat="1" applyFont="1" applyAlignment="1">
      <alignment horizontal="center" vertical="center"/>
    </xf>
    <xf numFmtId="14" fontId="0" fillId="0" borderId="0" xfId="0" applyNumberFormat="1" applyAlignment="1">
      <alignment horizontal="center" vertical="center"/>
    </xf>
    <xf numFmtId="0" fontId="13" fillId="0" borderId="0" xfId="8" applyFont="1" applyAlignment="1" applyProtection="1">
      <alignment horizontal="center" vertical="center"/>
      <protection locked="0"/>
    </xf>
    <xf numFmtId="8" fontId="13" fillId="0" borderId="0" xfId="9" applyNumberFormat="1" applyFont="1" applyBorder="1" applyAlignment="1" applyProtection="1">
      <alignment vertical="center"/>
      <protection locked="0"/>
    </xf>
    <xf numFmtId="0" fontId="19" fillId="0" borderId="8" xfId="0" applyFont="1" applyBorder="1" applyAlignment="1" applyProtection="1">
      <alignment horizontal="center" vertical="center"/>
      <protection locked="0"/>
    </xf>
    <xf numFmtId="14" fontId="13" fillId="0" borderId="0" xfId="0" applyNumberFormat="1" applyFont="1" applyAlignment="1">
      <alignment vertical="center"/>
    </xf>
    <xf numFmtId="8" fontId="13" fillId="0" borderId="0" xfId="0" applyNumberFormat="1" applyFont="1" applyAlignment="1">
      <alignment vertical="center"/>
    </xf>
    <xf numFmtId="0" fontId="0" fillId="0" borderId="0" xfId="0" applyAlignment="1">
      <alignment horizontal="justify" vertical="center" wrapText="1"/>
    </xf>
    <xf numFmtId="8" fontId="13" fillId="0" borderId="0" xfId="6" applyNumberFormat="1" applyFont="1" applyBorder="1" applyAlignment="1" applyProtection="1">
      <alignment horizontal="center" vertical="center"/>
      <protection locked="0"/>
    </xf>
    <xf numFmtId="0" fontId="13" fillId="0" borderId="0" xfId="0" applyFont="1"/>
    <xf numFmtId="0" fontId="17" fillId="0" borderId="0" xfId="0" applyFont="1" applyAlignment="1">
      <alignment horizontal="center" vertical="center"/>
    </xf>
    <xf numFmtId="44" fontId="9" fillId="0" borderId="0" xfId="6" applyFont="1" applyAlignment="1" applyProtection="1">
      <alignment vertical="center" wrapText="1"/>
      <protection locked="0"/>
    </xf>
    <xf numFmtId="44" fontId="9" fillId="0" borderId="0" xfId="6" applyFont="1" applyBorder="1" applyAlignment="1" applyProtection="1">
      <alignment vertical="center" wrapText="1"/>
      <protection locked="0"/>
    </xf>
    <xf numFmtId="8" fontId="0" fillId="0" borderId="0" xfId="0" applyNumberFormat="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0" fillId="0" borderId="0" xfId="0" applyAlignment="1">
      <alignment wrapText="1"/>
    </xf>
    <xf numFmtId="14" fontId="9" fillId="0" borderId="0" xfId="0" applyNumberFormat="1" applyFont="1" applyAlignment="1" applyProtection="1">
      <alignment vertical="center" wrapText="1"/>
      <protection locked="0"/>
    </xf>
    <xf numFmtId="3" fontId="9" fillId="0" borderId="0" xfId="0" applyNumberFormat="1" applyFont="1" applyAlignment="1" applyProtection="1">
      <alignment vertical="center" wrapText="1"/>
      <protection locked="0"/>
    </xf>
    <xf numFmtId="14" fontId="17" fillId="0" borderId="0" xfId="0" applyNumberFormat="1" applyFont="1" applyAlignment="1">
      <alignment horizontal="center" vertical="center" wrapText="1"/>
    </xf>
    <xf numFmtId="0" fontId="0" fillId="0" borderId="6" xfId="0" applyBorder="1" applyAlignment="1">
      <alignment horizontal="center" vertical="center"/>
    </xf>
    <xf numFmtId="44" fontId="0" fillId="0" borderId="5" xfId="6" applyFont="1" applyBorder="1" applyAlignment="1">
      <alignment horizontal="center" vertical="center"/>
    </xf>
    <xf numFmtId="3" fontId="0" fillId="0" borderId="5" xfId="0" applyNumberFormat="1" applyBorder="1" applyAlignment="1">
      <alignment horizontal="center" vertical="center"/>
    </xf>
    <xf numFmtId="8" fontId="0" fillId="0" borderId="0" xfId="6" applyNumberFormat="1" applyFont="1" applyAlignment="1" applyProtection="1">
      <alignment horizontal="center" vertical="center" wrapText="1"/>
      <protection locked="0"/>
    </xf>
    <xf numFmtId="4" fontId="0" fillId="0" borderId="6" xfId="0" applyNumberFormat="1"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xf>
    <xf numFmtId="8" fontId="9" fillId="0" borderId="0" xfId="6" applyNumberFormat="1" applyFont="1" applyAlignment="1" applyProtection="1">
      <alignment vertical="center" wrapText="1"/>
      <protection locked="0"/>
    </xf>
    <xf numFmtId="44" fontId="0" fillId="0" borderId="5" xfId="6" applyFont="1" applyBorder="1"/>
    <xf numFmtId="0" fontId="9" fillId="0" borderId="0" xfId="0" applyFont="1" applyAlignment="1" applyProtection="1">
      <alignment horizontal="center" wrapText="1"/>
      <protection locked="0"/>
    </xf>
    <xf numFmtId="44" fontId="16" fillId="0" borderId="0" xfId="8" applyNumberFormat="1" applyFont="1" applyAlignment="1" applyProtection="1">
      <alignment vertical="center" wrapText="1"/>
      <protection locked="0"/>
    </xf>
    <xf numFmtId="0" fontId="16" fillId="0" borderId="0" xfId="8" applyFont="1" applyAlignment="1" applyProtection="1">
      <alignment vertical="center" wrapText="1"/>
      <protection locked="0"/>
    </xf>
    <xf numFmtId="0" fontId="20" fillId="0" borderId="0" xfId="0" applyFont="1" applyAlignment="1" applyProtection="1">
      <alignment vertical="center" wrapText="1"/>
      <protection locked="0"/>
    </xf>
    <xf numFmtId="44" fontId="16" fillId="0" borderId="0" xfId="6" applyFont="1" applyAlignment="1" applyProtection="1">
      <alignment horizontal="center" vertical="center" wrapText="1"/>
      <protection locked="0"/>
    </xf>
    <xf numFmtId="44" fontId="16" fillId="0" borderId="0" xfId="6" applyFont="1" applyBorder="1" applyAlignment="1" applyProtection="1">
      <alignment horizontal="center" vertical="center" wrapText="1"/>
      <protection locked="0"/>
    </xf>
    <xf numFmtId="0" fontId="16" fillId="0" borderId="0" xfId="8" applyFont="1" applyAlignment="1" applyProtection="1">
      <alignment horizontal="center" vertical="center" wrapText="1"/>
      <protection locked="0"/>
    </xf>
    <xf numFmtId="14" fontId="16" fillId="0" borderId="0" xfId="0" applyNumberFormat="1" applyFont="1" applyAlignment="1" applyProtection="1">
      <alignment vertical="center" wrapText="1"/>
      <protection locked="0"/>
    </xf>
    <xf numFmtId="44" fontId="16" fillId="0" borderId="0" xfId="6" applyFont="1" applyBorder="1" applyAlignment="1" applyProtection="1">
      <alignment vertical="center" wrapText="1"/>
      <protection locked="0"/>
    </xf>
    <xf numFmtId="44" fontId="16" fillId="0" borderId="0" xfId="6" applyFont="1" applyAlignment="1" applyProtection="1">
      <alignment vertical="center" wrapText="1"/>
      <protection locked="0"/>
    </xf>
    <xf numFmtId="0" fontId="16" fillId="0" borderId="0" xfId="0" applyFont="1" applyAlignment="1" applyProtection="1">
      <alignment vertical="center"/>
      <protection locked="0"/>
    </xf>
    <xf numFmtId="0" fontId="19" fillId="0" borderId="0" xfId="0" applyFont="1" applyAlignment="1" applyProtection="1">
      <alignment horizontal="center" vertical="center"/>
      <protection locked="0"/>
    </xf>
    <xf numFmtId="44" fontId="16" fillId="0" borderId="0" xfId="8" applyNumberFormat="1" applyFont="1" applyAlignment="1" applyProtection="1">
      <alignment vertical="center"/>
      <protection locked="0"/>
    </xf>
    <xf numFmtId="0" fontId="16" fillId="0" borderId="0" xfId="8" applyFont="1" applyAlignment="1" applyProtection="1">
      <alignment vertical="center"/>
      <protection locked="0"/>
    </xf>
    <xf numFmtId="14" fontId="16" fillId="0" borderId="0" xfId="0" applyNumberFormat="1" applyFont="1" applyAlignment="1" applyProtection="1">
      <alignment horizontal="center" vertical="center"/>
      <protection locked="0"/>
    </xf>
    <xf numFmtId="44" fontId="16" fillId="0" borderId="0" xfId="43" applyFont="1" applyAlignment="1" applyProtection="1">
      <alignment vertical="center"/>
      <protection locked="0"/>
    </xf>
    <xf numFmtId="44" fontId="16" fillId="0" borderId="0" xfId="45" applyFont="1" applyBorder="1" applyAlignment="1" applyProtection="1">
      <alignment vertical="center" wrapText="1"/>
      <protection locked="0"/>
    </xf>
    <xf numFmtId="0" fontId="20" fillId="0" borderId="0" xfId="0" applyFont="1" applyAlignment="1" applyProtection="1">
      <alignment vertical="center"/>
      <protection locked="0"/>
    </xf>
    <xf numFmtId="164" fontId="7" fillId="0" borderId="0" xfId="7" applyFont="1" applyAlignment="1" applyProtection="1">
      <alignment horizontal="center"/>
      <protection locked="0"/>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164" fontId="8" fillId="0" borderId="0" xfId="7" applyFont="1" applyAlignment="1">
      <alignment horizontal="center"/>
    </xf>
    <xf numFmtId="164" fontId="7" fillId="0" borderId="0" xfId="7" applyFont="1" applyAlignment="1">
      <alignment horizontal="center"/>
    </xf>
    <xf numFmtId="0" fontId="9" fillId="0" borderId="0" xfId="0" applyFont="1" applyAlignment="1">
      <alignment vertical="center"/>
    </xf>
    <xf numFmtId="0" fontId="13" fillId="0" borderId="0" xfId="0" applyFont="1" applyAlignment="1">
      <alignment horizontal="center" vertical="center" wrapText="1"/>
    </xf>
    <xf numFmtId="0" fontId="13" fillId="0" borderId="0" xfId="0" applyFont="1" applyAlignment="1" applyProtection="1">
      <alignment horizontal="center" vertical="center"/>
      <protection locked="0"/>
    </xf>
    <xf numFmtId="0" fontId="13" fillId="0" borderId="0" xfId="0" applyFont="1" applyAlignment="1">
      <alignment vertical="center" wrapText="1"/>
    </xf>
    <xf numFmtId="14" fontId="13" fillId="0" borderId="0" xfId="0" applyNumberFormat="1" applyFont="1" applyAlignment="1">
      <alignment horizontal="center" vertical="center" wrapText="1"/>
    </xf>
    <xf numFmtId="0" fontId="9" fillId="0" borderId="6" xfId="0" applyFont="1" applyBorder="1" applyAlignment="1">
      <alignment vertical="center"/>
    </xf>
    <xf numFmtId="0" fontId="5" fillId="0" borderId="0" xfId="0" applyFont="1" applyAlignment="1" applyProtection="1">
      <alignment horizontal="center" vertical="center" wrapText="1"/>
      <protection locked="0"/>
    </xf>
    <xf numFmtId="0" fontId="5" fillId="0" borderId="0" xfId="0" quotePrefix="1" applyFont="1" applyAlignment="1" applyProtection="1">
      <alignment horizontal="center" vertical="center" wrapText="1"/>
      <protection locked="0"/>
    </xf>
    <xf numFmtId="0" fontId="13" fillId="0" borderId="5" xfId="0" applyFon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18" fillId="0" borderId="0" xfId="0" applyFont="1" applyAlignment="1">
      <alignment horizontal="center" vertical="center"/>
    </xf>
    <xf numFmtId="0" fontId="9" fillId="0" borderId="0" xfId="0" applyFont="1"/>
    <xf numFmtId="0" fontId="9" fillId="0" borderId="0" xfId="0" applyFont="1" applyAlignment="1">
      <alignment horizontal="center"/>
    </xf>
    <xf numFmtId="0" fontId="4" fillId="0" borderId="0" xfId="0" applyFont="1"/>
    <xf numFmtId="49" fontId="9" fillId="0" borderId="0" xfId="0" applyNumberFormat="1" applyFont="1"/>
    <xf numFmtId="0" fontId="9" fillId="0" borderId="0" xfId="0" applyFont="1" applyAlignment="1">
      <alignment horizontal="left" vertical="center"/>
    </xf>
    <xf numFmtId="164" fontId="10" fillId="0" borderId="0" xfId="7" applyFont="1"/>
    <xf numFmtId="164" fontId="11" fillId="0" borderId="0" xfId="7" applyFont="1"/>
    <xf numFmtId="0" fontId="4" fillId="0" borderId="0" xfId="0" applyFont="1" applyAlignment="1">
      <alignment vertical="center"/>
    </xf>
    <xf numFmtId="0" fontId="12" fillId="0" borderId="0" xfId="0" applyFont="1" applyAlignment="1">
      <alignment horizontal="center" vertical="center"/>
    </xf>
    <xf numFmtId="0" fontId="9" fillId="0" borderId="0" xfId="0" applyFont="1" applyAlignment="1" applyProtection="1">
      <alignment horizontal="center"/>
      <protection locked="0"/>
    </xf>
    <xf numFmtId="0" fontId="4" fillId="0" borderId="0" xfId="0" applyFont="1" applyProtection="1">
      <protection locked="0"/>
    </xf>
    <xf numFmtId="0" fontId="9" fillId="0" borderId="0" xfId="0" applyFont="1" applyProtection="1">
      <protection locked="0"/>
    </xf>
    <xf numFmtId="49" fontId="9" fillId="0" borderId="0" xfId="0" applyNumberFormat="1" applyFont="1" applyProtection="1">
      <protection locked="0"/>
    </xf>
    <xf numFmtId="164" fontId="8" fillId="0" borderId="0" xfId="7" applyFont="1" applyAlignment="1">
      <alignment horizontal="center"/>
    </xf>
    <xf numFmtId="164" fontId="7" fillId="0" borderId="0" xfId="7" applyFont="1" applyAlignment="1">
      <alignment horizontal="center"/>
    </xf>
    <xf numFmtId="164" fontId="7" fillId="0" borderId="0" xfId="7" applyFont="1" applyAlignment="1" applyProtection="1">
      <alignment horizontal="center"/>
      <protection locked="0"/>
    </xf>
    <xf numFmtId="0" fontId="6" fillId="2" borderId="2" xfId="0" applyFont="1" applyFill="1" applyBorder="1" applyAlignment="1">
      <alignment horizontal="center" vertical="center" wrapText="1"/>
    </xf>
    <xf numFmtId="14" fontId="9" fillId="0" borderId="0" xfId="0" applyNumberFormat="1" applyFont="1" applyProtection="1">
      <protection locked="0"/>
    </xf>
    <xf numFmtId="14" fontId="9" fillId="0" borderId="0" xfId="0" applyNumberFormat="1" applyFont="1" applyAlignment="1" applyProtection="1">
      <alignment horizontal="center"/>
      <protection locked="0"/>
    </xf>
    <xf numFmtId="1" fontId="9" fillId="0" borderId="0" xfId="0" applyNumberFormat="1" applyFont="1" applyAlignment="1" applyProtection="1">
      <alignment horizontal="center"/>
      <protection locked="0"/>
    </xf>
    <xf numFmtId="0" fontId="9" fillId="0" borderId="0" xfId="0" applyFont="1" applyAlignment="1" applyProtection="1">
      <alignment vertical="center"/>
      <protection locked="0"/>
    </xf>
    <xf numFmtId="14" fontId="9" fillId="0" borderId="0" xfId="0" applyNumberFormat="1" applyFont="1" applyAlignment="1" applyProtection="1">
      <alignment vertical="center"/>
      <protection locked="0"/>
    </xf>
    <xf numFmtId="0" fontId="9" fillId="0" borderId="0" xfId="0" applyFont="1" applyAlignment="1" applyProtection="1">
      <alignment vertical="center" wrapText="1"/>
      <protection locked="0"/>
    </xf>
    <xf numFmtId="49" fontId="9" fillId="0" borderId="0" xfId="0" applyNumberFormat="1" applyFont="1" applyAlignment="1" applyProtection="1">
      <alignment vertical="center" wrapText="1"/>
      <protection locked="0"/>
    </xf>
    <xf numFmtId="0" fontId="4" fillId="0" borderId="4" xfId="0" applyFont="1" applyBorder="1" applyAlignment="1">
      <alignment horizontal="center" vertical="center" wrapText="1"/>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6" fillId="0" borderId="4" xfId="0" applyFont="1" applyBorder="1" applyAlignment="1">
      <alignment horizontal="center" vertical="center" wrapText="1"/>
    </xf>
    <xf numFmtId="0" fontId="0" fillId="0" borderId="0" xfId="0" applyAlignment="1">
      <alignment horizontal="center" vertical="center"/>
    </xf>
    <xf numFmtId="14" fontId="9" fillId="0" borderId="0" xfId="0" applyNumberFormat="1" applyFont="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10" xfId="0" applyFont="1" applyBorder="1" applyAlignment="1">
      <alignment vertical="center" wrapText="1"/>
    </xf>
    <xf numFmtId="0" fontId="5" fillId="0" borderId="10"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0" fillId="0" borderId="10" xfId="0" applyBorder="1" applyAlignment="1">
      <alignment horizontal="center" vertical="center"/>
    </xf>
    <xf numFmtId="44" fontId="9" fillId="0" borderId="10" xfId="6" applyFont="1" applyBorder="1" applyAlignment="1" applyProtection="1">
      <alignment vertical="center"/>
      <protection locked="0"/>
    </xf>
    <xf numFmtId="44" fontId="9" fillId="0" borderId="10" xfId="6"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14" fontId="9" fillId="0" borderId="10" xfId="0" applyNumberFormat="1" applyFont="1" applyBorder="1" applyAlignment="1" applyProtection="1">
      <alignment vertical="center"/>
      <protection locked="0"/>
    </xf>
    <xf numFmtId="8" fontId="9" fillId="0" borderId="10" xfId="6" applyNumberFormat="1" applyFont="1" applyBorder="1" applyAlignment="1" applyProtection="1">
      <alignment horizontal="center" vertical="center"/>
      <protection locked="0"/>
    </xf>
    <xf numFmtId="0" fontId="0" fillId="0" borderId="10" xfId="0" applyBorder="1" applyAlignment="1" applyProtection="1">
      <alignment horizontal="center" vertical="center" wrapText="1"/>
      <protection locked="0"/>
    </xf>
    <xf numFmtId="0" fontId="13" fillId="0" borderId="9"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14" fontId="0" fillId="0" borderId="0" xfId="0" applyNumberFormat="1" applyAlignment="1">
      <alignment horizontal="center" vertical="center"/>
    </xf>
    <xf numFmtId="3" fontId="13" fillId="0" borderId="10" xfId="8" applyNumberFormat="1" applyFont="1" applyBorder="1" applyAlignment="1">
      <alignment horizontal="center" vertical="center" wrapText="1"/>
    </xf>
    <xf numFmtId="44" fontId="13" fillId="0" borderId="10" xfId="9" applyFont="1" applyBorder="1" applyAlignment="1" applyProtection="1">
      <alignment horizontal="center" vertical="center" wrapText="1"/>
      <protection locked="0"/>
    </xf>
    <xf numFmtId="0" fontId="13" fillId="0" borderId="10" xfId="8" applyFont="1" applyBorder="1" applyAlignment="1">
      <alignment vertical="center" wrapText="1"/>
    </xf>
    <xf numFmtId="44" fontId="13" fillId="0" borderId="10" xfId="8" applyNumberFormat="1" applyFont="1" applyBorder="1" applyAlignment="1" applyProtection="1">
      <alignment horizontal="center" vertical="center" wrapText="1"/>
      <protection locked="0"/>
    </xf>
    <xf numFmtId="0" fontId="13" fillId="0" borderId="10" xfId="8" applyFont="1" applyBorder="1" applyAlignment="1" applyProtection="1">
      <alignment vertical="center" wrapText="1"/>
      <protection locked="0"/>
    </xf>
    <xf numFmtId="0" fontId="13" fillId="0" borderId="10" xfId="8" applyFont="1" applyBorder="1" applyAlignment="1">
      <alignment horizontal="center" vertical="center" wrapText="1"/>
    </xf>
    <xf numFmtId="0" fontId="13" fillId="0" borderId="0" xfId="8" applyNumberFormat="1" applyFont="1" applyAlignment="1" applyProtection="1">
      <alignment horizontal="center" vertical="center" wrapText="1"/>
      <protection locked="0"/>
    </xf>
    <xf numFmtId="44" fontId="13" fillId="0" borderId="10" xfId="6" applyFont="1" applyBorder="1" applyAlignment="1" applyProtection="1">
      <alignment vertical="center"/>
      <protection locked="0"/>
    </xf>
    <xf numFmtId="0" fontId="9" fillId="0" borderId="0" xfId="0" applyFont="1" applyAlignment="1" applyProtection="1">
      <alignment horizontal="center" vertical="center"/>
      <protection locked="0"/>
    </xf>
    <xf numFmtId="0" fontId="13" fillId="0" borderId="0" xfId="8" applyFont="1" applyAlignment="1" applyProtection="1">
      <alignment horizontal="center" vertical="center"/>
      <protection locked="0"/>
    </xf>
    <xf numFmtId="0" fontId="13" fillId="0" borderId="0" xfId="8" applyFont="1" applyAlignment="1">
      <alignment horizontal="center" vertical="center" wrapText="1"/>
    </xf>
    <xf numFmtId="0" fontId="0" fillId="0" borderId="0" xfId="0" applyAlignment="1">
      <alignment horizontal="center" vertical="center" wrapText="1"/>
    </xf>
    <xf numFmtId="14" fontId="13" fillId="0" borderId="0" xfId="0" applyNumberFormat="1" applyFont="1" applyAlignment="1">
      <alignment horizontal="center" vertical="center"/>
    </xf>
    <xf numFmtId="3" fontId="13" fillId="0" borderId="0" xfId="8" applyNumberFormat="1" applyFont="1" applyAlignment="1">
      <alignment horizontal="center" vertical="center" wrapText="1"/>
    </xf>
    <xf numFmtId="14" fontId="13" fillId="0" borderId="10" xfId="0" applyNumberFormat="1" applyFont="1" applyBorder="1" applyAlignment="1">
      <alignment horizontal="center" vertical="center"/>
    </xf>
    <xf numFmtId="14" fontId="0" fillId="0" borderId="10" xfId="0" applyNumberFormat="1" applyBorder="1" applyAlignment="1">
      <alignment horizontal="center" vertical="center"/>
    </xf>
    <xf numFmtId="0" fontId="13" fillId="0" borderId="10" xfId="8" applyFont="1" applyBorder="1" applyAlignment="1" applyProtection="1">
      <alignment horizontal="center" vertical="center"/>
      <protection locked="0"/>
    </xf>
    <xf numFmtId="8" fontId="13" fillId="0" borderId="10" xfId="9" applyNumberFormat="1" applyFont="1" applyBorder="1" applyAlignment="1" applyProtection="1">
      <alignment vertical="center"/>
      <protection locked="0"/>
    </xf>
    <xf numFmtId="0" fontId="9" fillId="0" borderId="0" xfId="0" applyFont="1" applyAlignment="1" applyProtection="1">
      <alignment vertical="center" wrapText="1"/>
      <protection locked="0"/>
    </xf>
    <xf numFmtId="14" fontId="9" fillId="0" borderId="0" xfId="0" applyNumberFormat="1" applyFont="1" applyAlignment="1" applyProtection="1">
      <alignment vertical="center" wrapText="1"/>
      <protection locked="0"/>
    </xf>
    <xf numFmtId="170" fontId="9" fillId="0" borderId="0" xfId="8" applyNumberFormat="1" applyFont="1" applyAlignment="1" applyProtection="1">
      <alignment vertical="center" wrapText="1"/>
      <protection locked="0"/>
    </xf>
    <xf numFmtId="0" fontId="19" fillId="0" borderId="0" xfId="0" applyFont="1" applyAlignment="1" applyProtection="1">
      <alignment vertical="center" wrapText="1"/>
      <protection locked="0"/>
    </xf>
    <xf numFmtId="0" fontId="9" fillId="0" borderId="0" xfId="8" applyFont="1" applyAlignment="1" applyProtection="1">
      <alignment vertical="center" wrapText="1"/>
      <protection locked="0"/>
    </xf>
    <xf numFmtId="0" fontId="9" fillId="0" borderId="0" xfId="8" applyNumberFormat="1" applyFont="1" applyAlignment="1" applyProtection="1">
      <alignment vertical="center" wrapText="1"/>
      <protection locked="0"/>
    </xf>
    <xf numFmtId="0" fontId="9" fillId="0" borderId="0" xfId="0" applyFont="1" applyAlignment="1" applyProtection="1">
      <alignment vertical="center" wrapText="1"/>
      <protection locked="0"/>
    </xf>
    <xf numFmtId="14" fontId="9" fillId="0" borderId="0" xfId="0" applyNumberFormat="1" applyFont="1" applyAlignment="1" applyProtection="1">
      <alignment vertical="center" wrapText="1"/>
      <protection locked="0"/>
    </xf>
    <xf numFmtId="170" fontId="9" fillId="0" borderId="0" xfId="8" applyNumberFormat="1" applyFont="1" applyAlignment="1" applyProtection="1">
      <alignment vertical="center" wrapText="1"/>
      <protection locked="0"/>
    </xf>
    <xf numFmtId="0" fontId="24" fillId="0" borderId="0" xfId="0" applyFont="1" applyAlignment="1" applyProtection="1">
      <alignment vertical="center" wrapText="1"/>
      <protection locked="0"/>
    </xf>
    <xf numFmtId="171" fontId="9" fillId="0" borderId="0" xfId="8" applyNumberFormat="1" applyFont="1" applyAlignment="1" applyProtection="1">
      <alignment vertical="center" wrapText="1"/>
      <protection locked="0"/>
    </xf>
    <xf numFmtId="44" fontId="9" fillId="0" borderId="0" xfId="8" applyNumberFormat="1" applyFont="1" applyAlignment="1" applyProtection="1">
      <alignment vertical="center" wrapText="1"/>
      <protection locked="0"/>
    </xf>
    <xf numFmtId="0" fontId="9" fillId="0" borderId="0" xfId="0" applyNumberFormat="1" applyFont="1" applyAlignment="1" applyProtection="1">
      <alignment vertical="center" wrapText="1"/>
      <protection locked="0"/>
    </xf>
  </cellXfs>
  <cellStyles count="75">
    <cellStyle name="Heading" xfId="1" xr:uid="{00000000-0005-0000-0000-000000000000}"/>
    <cellStyle name="Heading1" xfId="2" xr:uid="{00000000-0005-0000-0000-000001000000}"/>
    <cellStyle name="Hipervínculo 2" xfId="39" xr:uid="{2CA99526-7DDE-4C6A-B872-DBBD833C5107}"/>
    <cellStyle name="Millares 2" xfId="14" xr:uid="{EFE2C85F-1542-41B5-B5FE-EFE20BCDAAA2}"/>
    <cellStyle name="Millares 2 2" xfId="20" xr:uid="{8DF66668-6ACA-4961-8D31-3268D9ED1BD1}"/>
    <cellStyle name="Millares 2 2 2" xfId="49" xr:uid="{8C7EBB81-3A43-43A6-977D-7C2B876FE2C4}"/>
    <cellStyle name="Millares 2 2 3" xfId="65" xr:uid="{3239A471-0637-40A0-AF92-5F654ED93D8D}"/>
    <cellStyle name="Millares 2 3" xfId="46" xr:uid="{C6676942-0B36-4097-91EB-8E196A194B27}"/>
    <cellStyle name="Millares 2 4" xfId="62" xr:uid="{681DEBC8-98A4-475B-9B22-5FF47F7DFDFB}"/>
    <cellStyle name="Moneda" xfId="6" builtinId="4"/>
    <cellStyle name="Moneda 2" xfId="11" xr:uid="{8249B601-C381-4BE1-9AF1-E6A4B68DCF68}"/>
    <cellStyle name="Moneda 2 2" xfId="22" xr:uid="{C5E98388-306A-4D43-91B1-6FD18D18B669}"/>
    <cellStyle name="Moneda 2 2 2" xfId="51" xr:uid="{0D984E42-4804-4779-BDF1-EE778E18A1C7}"/>
    <cellStyle name="Moneda 2 2 3" xfId="67" xr:uid="{1AEB43D2-8413-4493-BED1-F3A300BB0E82}"/>
    <cellStyle name="Moneda 2 3" xfId="24" xr:uid="{AF525D9F-3A5B-4C06-8695-F601CACF0711}"/>
    <cellStyle name="Moneda 2 3 2" xfId="25" xr:uid="{72E97144-4804-4434-9E04-FD97D4D516D6}"/>
    <cellStyle name="Moneda 2 3 2 2" xfId="30" xr:uid="{17F05F8E-CE35-43C4-9A6A-2C54F0984581}"/>
    <cellStyle name="Moneda 2 3 2 2 2" xfId="55" xr:uid="{9310D65D-1730-421A-BC16-37CA11EA4CEC}"/>
    <cellStyle name="Moneda 2 3 2 2 3" xfId="71" xr:uid="{5D9CAF3C-C2DD-420D-8B8C-583E393A8753}"/>
    <cellStyle name="Moneda 2 3 2 3" xfId="53" xr:uid="{B4F88F67-4BFC-4F00-9B6C-33317772AA50}"/>
    <cellStyle name="Moneda 2 3 2 4" xfId="69" xr:uid="{F49213EB-3E0D-4835-B4AB-31F1CAF1ED7D}"/>
    <cellStyle name="Moneda 2 3 3" xfId="52" xr:uid="{2D888782-6319-4F3F-B8F2-D97CED3AE3E9}"/>
    <cellStyle name="Moneda 2 3 4" xfId="68" xr:uid="{949E8A40-2F3A-4293-9561-FFA342BFDA0C}"/>
    <cellStyle name="Moneda 2 4" xfId="16" xr:uid="{305BDAE3-5E7D-413A-AC47-1FC9D0143679}"/>
    <cellStyle name="Moneda 2 4 2" xfId="48" xr:uid="{C479DCD5-04B0-444F-A01B-9C423AA8C5B2}"/>
    <cellStyle name="Moneda 2 4 3" xfId="64" xr:uid="{9BE9C38A-AD60-4C75-9F97-BC32803B2A97}"/>
    <cellStyle name="Moneda 2 5" xfId="44" xr:uid="{5B892C44-EB4B-4EF1-A867-147CE4E31A2F}"/>
    <cellStyle name="Moneda 2 6" xfId="60" xr:uid="{876FE3F4-D564-4C7E-8192-A6820E398B05}"/>
    <cellStyle name="Moneda 3" xfId="21" xr:uid="{A34C6363-595F-4AC0-98B6-166648DB6186}"/>
    <cellStyle name="Moneda 3 2" xfId="50" xr:uid="{032AE243-BC03-44B8-95B3-522F76978CA4}"/>
    <cellStyle name="Moneda 3 3" xfId="66" xr:uid="{8C051F41-EBC8-4391-BDF2-105AD7138B6B}"/>
    <cellStyle name="Moneda 4" xfId="28" xr:uid="{344FD0EE-092D-42CB-BE4E-9D3312637A80}"/>
    <cellStyle name="Moneda 4 2" xfId="32" xr:uid="{5FBEB275-D1AB-4130-8082-9FFDCF07BFBD}"/>
    <cellStyle name="Moneda 4 2 2" xfId="56" xr:uid="{7AF593A0-5A7F-4129-911E-964A678576E9}"/>
    <cellStyle name="Moneda 4 2 3" xfId="72" xr:uid="{46985291-29A9-4A16-B5CB-496A30C6212A}"/>
    <cellStyle name="Moneda 4 3" xfId="54" xr:uid="{B5C1158F-19A0-498E-8A81-F75D6ACC5194}"/>
    <cellStyle name="Moneda 4 4" xfId="70" xr:uid="{78BC634E-2F7D-40D8-B0A2-90DD848E5979}"/>
    <cellStyle name="Moneda 5" xfId="36" xr:uid="{3D9B2B38-FCD8-4E18-B914-63586A629C35}"/>
    <cellStyle name="Moneda 5 2" xfId="57" xr:uid="{22FD029F-5651-4A9F-B4E6-A8C00A8938A8}"/>
    <cellStyle name="Moneda 5 3" xfId="73" xr:uid="{286F16C4-E7D9-47EC-A903-2AA312CAC0E7}"/>
    <cellStyle name="Moneda 6" xfId="9" xr:uid="{2E3F107C-FE91-4A46-98FD-B92661F82F4F}"/>
    <cellStyle name="Moneda 6 2" xfId="10" xr:uid="{8318A09E-3A31-4669-AB4C-73AC139E9F99}"/>
    <cellStyle name="Moneda 6 2 2" xfId="41" xr:uid="{6C72E46A-49C5-49D8-B74B-02D15C792D60}"/>
    <cellStyle name="Moneda 6 2 3" xfId="58" xr:uid="{6AA9E841-084C-460C-8FB0-7C5A0B867BC6}"/>
    <cellStyle name="Moneda 6 2 4" xfId="74" xr:uid="{58DDCD4E-DF29-4DED-ADAF-3A140AF78CC4}"/>
    <cellStyle name="Moneda 6 3" xfId="12" xr:uid="{D92F3D94-0472-4019-ACBE-028819946FA0}"/>
    <cellStyle name="Moneda 6 4" xfId="45" xr:uid="{2F024EC6-1C83-4C5D-8E0E-2A99020742B6}"/>
    <cellStyle name="Moneda 6 5" xfId="61" xr:uid="{862863AB-4314-4552-AB9B-C842B1B0F221}"/>
    <cellStyle name="Moneda 7" xfId="15" xr:uid="{51F0FA4B-98DF-4FE5-A3B9-C8B99A671E1E}"/>
    <cellStyle name="Moneda 7 2" xfId="47" xr:uid="{3EBD2F13-9F44-4713-BE89-92985949DC05}"/>
    <cellStyle name="Moneda 7 3" xfId="63" xr:uid="{549773AB-17A6-4148-8082-00902B3BC409}"/>
    <cellStyle name="Moneda 8" xfId="43" xr:uid="{452179B7-D742-487E-BB18-33A89DBA05F4}"/>
    <cellStyle name="Moneda 9" xfId="59" xr:uid="{7FAF467E-EF21-472D-B62E-1C6066FDDC93}"/>
    <cellStyle name="Normal" xfId="0" builtinId="0"/>
    <cellStyle name="Normal 10" xfId="13" xr:uid="{8685B822-557C-45A2-9C1B-B5047470DD5D}"/>
    <cellStyle name="Normal 2" xfId="3" xr:uid="{00000000-0005-0000-0000-000004000000}"/>
    <cellStyle name="Normal 2 2" xfId="27" xr:uid="{3845D32A-6E2B-4E1D-9293-20F2392E3887}"/>
    <cellStyle name="Normal 2 3" xfId="17" xr:uid="{A50C366D-F69A-4AB5-A1F2-D657B80411B5}"/>
    <cellStyle name="Normal 3" xfId="18" xr:uid="{97E9C12A-A278-49A6-8693-702017D9CAB0}"/>
    <cellStyle name="Normal 4" xfId="26" xr:uid="{A49317CA-F175-434F-82FF-2A35901CF0E4}"/>
    <cellStyle name="Normal 4 2" xfId="31" xr:uid="{2AC46988-CCE8-4DF5-ABE6-828336E3B466}"/>
    <cellStyle name="Normal 5" xfId="7" xr:uid="{00000000-0005-0000-0000-000005000000}"/>
    <cellStyle name="Normal 5 2" xfId="40" xr:uid="{C60AF188-C4DB-4988-B104-E7E1F27FCAAE}"/>
    <cellStyle name="Normal 5 3" xfId="34" xr:uid="{9DE24089-F803-4CCB-A6F6-6286F0558EEF}"/>
    <cellStyle name="Normal 6" xfId="35" xr:uid="{5764EAF5-DCCA-450F-A409-B8B4759487D8}"/>
    <cellStyle name="Normal 7" xfId="38" xr:uid="{C2903B0A-F8F4-485F-8E0D-7294A1B1303A}"/>
    <cellStyle name="Normal 8" xfId="8" xr:uid="{CDC996D3-1DFF-4E9A-9C7B-3AEE410126AE}"/>
    <cellStyle name="Normal 9" xfId="42" xr:uid="{93A7B65C-8C32-4060-B2FD-92F67F4EB693}"/>
    <cellStyle name="Porcentaje 2" xfId="23" xr:uid="{84D7F809-F546-47ED-ACC3-BEAAA8162D08}"/>
    <cellStyle name="Porcentaje 3" xfId="29" xr:uid="{4A42471D-D9BB-4135-85F3-6E3BDEB4FAC5}"/>
    <cellStyle name="Porcentaje 3 2" xfId="33" xr:uid="{3756DA02-D5AE-48A2-80BD-74839A65272D}"/>
    <cellStyle name="Porcentaje 4" xfId="37" xr:uid="{371393C2-1636-43BC-B067-382CBAC68FDB}"/>
    <cellStyle name="Porcentaje 5" xfId="19" xr:uid="{9627E86C-81DB-4636-ACEB-803F08DFC349}"/>
    <cellStyle name="Result" xfId="4" xr:uid="{00000000-0005-0000-0000-000006000000}"/>
    <cellStyle name="Result2" xfId="5" xr:uid="{00000000-0005-0000-0000-000007000000}"/>
  </cellStyles>
  <dxfs count="80">
    <dxf>
      <fill>
        <patternFill>
          <bgColor rgb="FF00FFFF"/>
        </patternFill>
      </fill>
    </dxf>
    <dxf>
      <fill>
        <patternFill>
          <bgColor rgb="FF00FFFF"/>
        </patternFill>
      </fill>
    </dxf>
    <dxf>
      <fill>
        <patternFill>
          <bgColor rgb="FF00FFFF"/>
        </patternFill>
      </fill>
    </dxf>
    <dxf>
      <fill>
        <patternFill>
          <bgColor rgb="FF00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FFFF"/>
        </patternFill>
      </fill>
    </dxf>
    <dxf>
      <fill>
        <patternFill>
          <bgColor rgb="FF00FFFF"/>
        </patternFill>
      </fill>
    </dxf>
    <dxf>
      <fill>
        <patternFill>
          <bgColor rgb="FF00FFFF"/>
        </patternFill>
      </fill>
    </dxf>
    <dxf>
      <fill>
        <patternFill>
          <bgColor rgb="FF00FFFF"/>
        </patternFill>
      </fill>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numFmt numFmtId="19" formatCode="dd/mm/yyyy"/>
      <alignment horizontal="general" vertical="center" textRotation="0" wrapText="1" indent="0" justifyLastLine="0" shrinkToFit="0" readingOrder="0"/>
      <protection locked="0" hidden="0"/>
    </dxf>
    <dxf>
      <font>
        <strike val="0"/>
        <outline val="0"/>
        <shadow val="0"/>
        <u val="none"/>
        <vertAlign val="baseline"/>
        <sz val="12"/>
        <name val="Arial"/>
        <scheme val="none"/>
      </font>
      <numFmt numFmtId="19" formatCode="dd/mm/yyyy"/>
      <alignment horizontal="general" vertical="center" textRotation="0" wrapText="1" indent="0" justifyLastLine="0" shrinkToFit="0" readingOrder="0"/>
      <protection locked="0" hidden="0"/>
    </dxf>
    <dxf>
      <font>
        <strike val="0"/>
        <outline val="0"/>
        <shadow val="0"/>
        <u val="none"/>
        <vertAlign val="baseline"/>
        <sz val="12"/>
        <name val="Arial"/>
        <scheme val="none"/>
      </font>
      <numFmt numFmtId="0" formatCode="General"/>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Arial"/>
        <scheme val="none"/>
      </font>
      <alignment horizontal="general" vertical="center" textRotation="0" wrapText="1" relative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border>
        <bottom style="medium">
          <color indexed="64"/>
        </bottom>
      </border>
    </dxf>
    <dxf>
      <border outline="0">
        <top style="medium">
          <color indexed="64"/>
        </top>
      </border>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b/>
        <strike val="0"/>
        <outline val="0"/>
        <shadow val="0"/>
        <u val="none"/>
        <vertAlign val="baseline"/>
        <sz val="12"/>
        <color theme="1"/>
        <name val="Arial"/>
        <scheme val="none"/>
      </font>
      <alignment horizontal="center" vertical="center" textRotation="0" wrapText="1" indent="0" justifyLastLine="0" shrinkToFit="0" readingOrder="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numFmt numFmtId="34" formatCode="_-&quot;$&quot;* #,##0.00_-;\-&quot;$&quot;* #,##0.00_-;_-&quot;$&quot;* &quot;-&quot;??_-;_-@_-"/>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numFmt numFmtId="19" formatCode="dd/mm/yyyy"/>
      <alignment horizontal="center" vertical="center" textRotation="0" wrapText="0" indent="0" justifyLastLine="0" shrinkToFit="0" readingOrder="0"/>
      <protection locked="0" hidden="0"/>
    </dxf>
    <dxf>
      <font>
        <strike val="0"/>
        <outline val="0"/>
        <shadow val="0"/>
        <u val="none"/>
        <vertAlign val="baseline"/>
        <sz val="12"/>
        <name val="Arial"/>
        <scheme val="none"/>
      </font>
      <numFmt numFmtId="19" formatCode="dd/mm/yyyy"/>
      <alignment horizontal="center" vertical="center" textRotation="0" wrapText="0" indent="0" justifyLastLine="0" shrinkToFit="0" readingOrder="0"/>
      <protection locked="0" hidden="0"/>
    </dxf>
    <dxf>
      <font>
        <strike val="0"/>
        <outline val="0"/>
        <shadow val="0"/>
        <u val="none"/>
        <vertAlign val="baseline"/>
        <sz val="12"/>
        <name val="Arial"/>
        <scheme val="none"/>
      </font>
      <numFmt numFmtId="0" formatCode="General"/>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border>
        <bottom style="medium">
          <color indexed="64"/>
        </bottom>
      </border>
    </dxf>
    <dxf>
      <border outline="0">
        <top style="medium">
          <color indexed="64"/>
        </top>
      </border>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b/>
        <strike val="0"/>
        <outline val="0"/>
        <shadow val="0"/>
        <u val="none"/>
        <vertAlign val="baseline"/>
        <sz val="12"/>
        <color theme="1"/>
        <name val="Arial"/>
        <scheme val="none"/>
      </font>
      <alignment horizontal="center" vertical="center" textRotation="0" wrapText="1" indent="0" justifyLastLine="0" shrinkToFit="0" readingOrder="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numFmt numFmtId="1" formatCode="0"/>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numFmt numFmtId="34" formatCode="_-&quot;$&quot;* #,##0.00_-;\-&quot;$&quot;* #,##0.00_-;_-&quot;$&quot;* &quot;-&quot;??_-;_-@_-"/>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numFmt numFmtId="19" formatCode="dd/mm/yyyy"/>
      <alignment horizontal="general" vertical="center" textRotation="0" wrapText="0" indent="0" justifyLastLine="0" shrinkToFit="0" readingOrder="0"/>
      <protection locked="0" hidden="0"/>
    </dxf>
    <dxf>
      <font>
        <strike val="0"/>
        <outline val="0"/>
        <shadow val="0"/>
        <u val="none"/>
        <vertAlign val="baseline"/>
        <sz val="12"/>
        <name val="Arial"/>
        <scheme val="none"/>
      </font>
      <numFmt numFmtId="19" formatCode="dd/mm/yyyy"/>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name val="Arial"/>
        <scheme val="none"/>
      </font>
      <alignment horizontal="general" vertical="center" textRotation="0" wrapText="0" relative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border>
        <bottom style="medium">
          <color indexed="64"/>
        </bottom>
      </border>
    </dxf>
    <dxf>
      <border outline="0">
        <top style="medium">
          <color indexed="64"/>
        </top>
      </border>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b/>
        <strike val="0"/>
        <outline val="0"/>
        <shadow val="0"/>
        <u val="none"/>
        <vertAlign val="baseline"/>
        <sz val="12"/>
        <color theme="1"/>
        <name val="Arial"/>
        <scheme val="none"/>
      </font>
      <alignment horizontal="center" vertical="center" textRotation="0" wrapText="1" indent="0" justifyLastLine="0" shrinkToFit="0" readingOrder="0"/>
    </dxf>
    <dxf>
      <fill>
        <patternFill>
          <bgColor rgb="FFAEC6D0"/>
        </patternFill>
      </fill>
      <border>
        <top/>
        <bottom/>
      </border>
    </dxf>
    <dxf>
      <font>
        <b val="0"/>
        <i val="0"/>
        <color theme="0"/>
      </font>
      <fill>
        <patternFill>
          <bgColor rgb="FF79858B"/>
        </patternFill>
      </fill>
      <border>
        <top style="medium">
          <color auto="1"/>
        </top>
        <bottom style="medium">
          <color auto="1"/>
        </bottom>
      </border>
    </dxf>
    <dxf>
      <border>
        <left style="thin">
          <color auto="1"/>
        </left>
        <right style="thin">
          <color auto="1"/>
        </right>
        <top style="medium">
          <color auto="1"/>
        </top>
        <bottom style="medium">
          <color auto="1"/>
        </bottom>
        <vertical style="thin">
          <color auto="1"/>
        </vertical>
        <horizontal style="thin">
          <color auto="1"/>
        </horizontal>
      </border>
    </dxf>
  </dxfs>
  <tableStyles count="1" defaultTableStyle="Estilo de tabla 1" defaultPivotStyle="PivotStyleLight16">
    <tableStyle name="Estilo de tabla 1" pivot="0" count="3" xr9:uid="{00000000-0011-0000-FFFF-FFFF00000000}">
      <tableStyleElement type="wholeTable" dxfId="79"/>
      <tableStyleElement type="headerRow" dxfId="78"/>
      <tableStyleElement type="firstRowStripe" dxfId="77"/>
    </tableStyle>
  </tableStyles>
  <colors>
    <mruColors>
      <color rgb="FF79858B"/>
      <color rgb="FFAEC6D0"/>
      <color rgb="FF382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533707</xdr:colOff>
      <xdr:row>0</xdr:row>
      <xdr:rowOff>71436</xdr:rowOff>
    </xdr:from>
    <xdr:to>
      <xdr:col>14</xdr:col>
      <xdr:colOff>533707</xdr:colOff>
      <xdr:row>8</xdr:row>
      <xdr:rowOff>158369</xdr:rowOff>
    </xdr:to>
    <xdr:pic>
      <xdr:nvPicPr>
        <xdr:cNvPr id="2" name="Imagen 1" descr="Tlajomulco">
          <a:extLst>
            <a:ext uri="{FF2B5EF4-FFF2-40B4-BE49-F238E27FC236}">
              <a16:creationId xmlns:a16="http://schemas.microsoft.com/office/drawing/2014/main" id="{9F892459-5A4D-457F-81CE-F1A93AFA5B0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806" b="15838"/>
        <a:stretch/>
      </xdr:blipFill>
      <xdr:spPr bwMode="auto">
        <a:xfrm>
          <a:off x="23060332" y="71436"/>
          <a:ext cx="7054351" cy="1610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767196</xdr:colOff>
      <xdr:row>110</xdr:row>
      <xdr:rowOff>32904</xdr:rowOff>
    </xdr:from>
    <xdr:to>
      <xdr:col>14</xdr:col>
      <xdr:colOff>767196</xdr:colOff>
      <xdr:row>118</xdr:row>
      <xdr:rowOff>91851</xdr:rowOff>
    </xdr:to>
    <xdr:pic>
      <xdr:nvPicPr>
        <xdr:cNvPr id="3" name="Imagen 2">
          <a:extLst>
            <a:ext uri="{FF2B5EF4-FFF2-40B4-BE49-F238E27FC236}">
              <a16:creationId xmlns:a16="http://schemas.microsoft.com/office/drawing/2014/main" id="{9C32025E-AB7E-4BB1-BC09-1CB8388070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93821" y="41761929"/>
          <a:ext cx="5082211" cy="15829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Resp\Cambios\16-01-24\8VoadjudicaciondirectaobrapublicaDiciembre2023.xlsx" TargetMode="External"/><Relationship Id="rId1" Type="http://schemas.openxmlformats.org/officeDocument/2006/relationships/externalLinkPath" Target="8VoadjudicaciondirectaobrapublicaDiciembre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AB63FAE-F401-4247-A6FD-605E08B8A7B8}" name="Tabla15" displayName="Tabla15" ref="B9:S58" totalsRowShown="0" headerRowDxfId="76" dataDxfId="75" headerRowBorderDxfId="73" tableBorderDxfId="74">
  <tableColumns count="18">
    <tableColumn id="1" xr3:uid="{5C87D936-0F56-4365-80C4-1273CBEEBF14}" name="RECURSO" dataDxfId="72"/>
    <tableColumn id="2" xr3:uid="{BD769728-852C-4EA9-95D2-BE4F67E55B6E}" name="MODALIDAD" dataDxfId="71"/>
    <tableColumn id="3" xr3:uid="{727ECC1F-2572-4EF6-9A00-7DE241AC95FC}" name="OBRA" dataDxfId="70"/>
    <tableColumn id="4" xr3:uid="{A15327E9-990F-42FF-8862-692EFEE9EEDC}" name="LOCALIDAD" dataDxfId="69"/>
    <tableColumn id="5" xr3:uid="{9DECE106-199B-4D7D-BD42-D4BAC3A09D5A}" name="CONTRATISTA" dataDxfId="68"/>
    <tableColumn id="6" xr3:uid="{F045BCDD-FD89-48D5-830D-0D75ABA9BDB9}" name="CONTRATO" dataDxfId="67"/>
    <tableColumn id="7" xr3:uid="{ABD137D2-20EE-4CB1-9AD5-8AC0388DABE2}" name="IMPORTE CONTRATO_x000a_(INCLUYE IVA)" dataDxfId="66" dataCellStyle="Moneda"/>
    <tableColumn id="18" xr3:uid="{3C8EDD82-68F7-4CE8-B539-255530124084}" name="MONTO FINAL DE LA OBRA" dataDxfId="65" dataCellStyle="Moneda"/>
    <tableColumn id="8" xr3:uid="{B844507A-768D-4F16-B534-DB21E8D2B454}" name="DIAS NATURALES" dataDxfId="64"/>
    <tableColumn id="9" xr3:uid="{F344C9F9-DD67-431B-8ECE-0E5FEE3F2FB5}" name="INICIO" dataDxfId="63"/>
    <tableColumn id="10" xr3:uid="{E22B8893-2FDE-4FE7-B2E3-8A26D007050F}" name="TERMINO" dataDxfId="62"/>
    <tableColumn id="17" xr3:uid="{114C7902-F77D-49E3-927B-D91D0438B0E8}" name="R.F.C." dataDxfId="61"/>
    <tableColumn id="11" xr3:uid="{9B96825A-CFAA-42F1-B63B-53D54E7DAE08}" name="MEDIDAS" dataDxfId="60"/>
    <tableColumn id="12" xr3:uid="{7029547E-0730-4CB2-B5A2-D1F1CB26AD49}" name="COSTO M²" dataDxfId="59" dataCellStyle="Moneda">
      <calculatedColumnFormula>Tabla15[[#This Row],[IMPORTE CONTRATO
(INCLUYE IVA)]]</calculatedColumnFormula>
    </tableColumn>
    <tableColumn id="13" xr3:uid="{7CDE3850-BD4B-4E5D-B555-917151DB5419}" name="REPRESENTANTE LEGAL" dataDxfId="58"/>
    <tableColumn id="14" xr3:uid="{3E600762-2DD9-4B86-BDEC-31272DC3EBE7}" name="SUPERVISOR" dataDxfId="57"/>
    <tableColumn id="15" xr3:uid="{D98450E2-CCC7-43E0-806E-8689C955090A}" name="HABITANTES BENEFICIADOS" dataDxfId="56"/>
    <tableColumn id="16" xr3:uid="{AEE3D15D-0C7B-4C66-9501-86DA339801C4}" name="INSTRUMENTOS DE PLANEACIÓN DEL DESARROLLO 2021-2024" dataDxfId="55"/>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C858762-8A31-47C6-80DC-5E7B1D690CDD}" name="Tabla136" displayName="Tabla136" ref="B69:S104" totalsRowShown="0" headerRowDxfId="54" dataDxfId="53" headerRowBorderDxfId="51" tableBorderDxfId="52">
  <tableColumns count="18">
    <tableColumn id="1" xr3:uid="{4B7B77AF-4EE2-4E44-BFA4-0D2233693C9D}" name="RECURSO" dataDxfId="50"/>
    <tableColumn id="2" xr3:uid="{4E19BAA3-6F13-4621-B7B3-F83B4BC794F1}" name="MODALIDAD" dataDxfId="49"/>
    <tableColumn id="3" xr3:uid="{7E511F69-550E-40DB-8EF2-E9D1A9E7CC67}" name="OBRA" dataDxfId="48"/>
    <tableColumn id="4" xr3:uid="{DDC469F3-4850-47FD-B52E-3716EAEB501F}" name="LOCALIDAD" dataDxfId="47"/>
    <tableColumn id="5" xr3:uid="{0BF1285A-E72C-4157-95E7-3EB4A8B8BA45}" name="CONTRATISTA" dataDxfId="46"/>
    <tableColumn id="6" xr3:uid="{15543831-7585-419A-8D03-BC32BB8808C1}" name="CONTRATO" dataDxfId="45"/>
    <tableColumn id="7" xr3:uid="{90833B33-2B34-40FC-92D5-21803F81ECF2}" name="IMPORTE CONTRATO_x000a_(INCLUYE IVA)" dataDxfId="44"/>
    <tableColumn id="18" xr3:uid="{E2735FB8-CBE4-43BE-853B-5F97208448FD}" name="MONTO FINAL DE LA OBRA" dataDxfId="43"/>
    <tableColumn id="8" xr3:uid="{3C928084-D273-4A1E-95A4-09937B771EAF}" name="DIAS NATURALES" dataDxfId="42">
      <calculatedColumnFormula>L70-K70+1</calculatedColumnFormula>
    </tableColumn>
    <tableColumn id="9" xr3:uid="{69074261-460C-4D5E-864C-4C0049E433BC}" name="INICIO" dataDxfId="41"/>
    <tableColumn id="10" xr3:uid="{D895D649-D09C-4332-BA1A-FC574B1091C9}" name="TERMINO" dataDxfId="40"/>
    <tableColumn id="17" xr3:uid="{D536534B-6A9F-4DC9-8AA5-6C0CB7AA3D7F}" name="R.F.C." dataDxfId="39"/>
    <tableColumn id="11" xr3:uid="{0A480868-224A-4825-A6BA-E4293C479060}" name="MEDIDAS" dataDxfId="38"/>
    <tableColumn id="12" xr3:uid="{D69F2C72-BC9F-4FF7-A852-5AC720A054E8}" name="COSTO M²" dataDxfId="37" dataCellStyle="Moneda">
      <calculatedColumnFormula>Tabla136[[#This Row],[IMPORTE CONTRATO
(INCLUYE IVA)]]/963.2</calculatedColumnFormula>
    </tableColumn>
    <tableColumn id="13" xr3:uid="{B6820C89-5ED2-4B07-B6F0-1B9F454550A3}" name="REPRESENTANTE LEGAL" dataDxfId="36"/>
    <tableColumn id="14" xr3:uid="{33A56370-53B3-4C0C-A38F-5A7AD9DD7FA5}" name="SUPERVISOR" dataDxfId="35"/>
    <tableColumn id="15" xr3:uid="{3060694B-52FD-44A5-AEC4-9C09B6A331CA}" name="HABITANTES BENEFICIADOS" dataDxfId="34"/>
    <tableColumn id="16" xr3:uid="{40A56396-B55C-48DF-970A-9FF88D81B30C}" name="INSTRUMENTOS DE PLANEACIÓN DEL DESARROLLO 2021-2024" dataDxfId="33"/>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0E83559-30D3-4D40-A91D-C5F81A1D95C9}" name="Tabla147" displayName="Tabla147" ref="B118:S139" totalsRowShown="0" headerRowDxfId="32" dataDxfId="31" headerRowBorderDxfId="29" tableBorderDxfId="30">
  <autoFilter ref="B118:S139" xr:uid="{C0E83559-30D3-4D40-A91D-C5F81A1D95C9}"/>
  <tableColumns count="18">
    <tableColumn id="1" xr3:uid="{FCC99613-A208-44A9-84D1-0122D6B7E3D5}" name="RECURSO" dataDxfId="28"/>
    <tableColumn id="2" xr3:uid="{835CAB36-F688-409B-853A-A770F42DD8CA}" name="MODALIDAD" dataDxfId="27"/>
    <tableColumn id="3" xr3:uid="{27403829-9B27-45BD-8013-A19CD6BAE906}" name="OBRA" dataDxfId="26"/>
    <tableColumn id="4" xr3:uid="{DD9E9010-811A-48F0-9CBA-A923B648527E}" name="LOCALIDAD" dataDxfId="25"/>
    <tableColumn id="5" xr3:uid="{31B2E502-17D8-4881-B32F-E908D039614C}" name="CONTRATISTA" dataDxfId="24"/>
    <tableColumn id="6" xr3:uid="{B7F0E6FD-4FB2-4280-8D51-34A4FB31AD8D}" name="CONTRATO" dataDxfId="23"/>
    <tableColumn id="7" xr3:uid="{72A91C61-13C4-4485-ABB5-EC333CF677D8}" name="IMPORTE CONTRATO_x000a_(INCLUYE IVA)" dataDxfId="22" dataCellStyle="Moneda"/>
    <tableColumn id="18" xr3:uid="{928A02DB-45E3-48CB-A8A7-7216D27567E7}" name="MONTO FINAL DE LA OBRA" dataDxfId="21" dataCellStyle="Moneda"/>
    <tableColumn id="8" xr3:uid="{3010BE05-46A3-4F20-838E-1B0A4B42B02F}" name="DIAS NATURALES" dataDxfId="20">
      <calculatedColumnFormula>L119-K119+1</calculatedColumnFormula>
    </tableColumn>
    <tableColumn id="9" xr3:uid="{BDA69AE9-2B9F-4FC6-8149-2F695317E65E}" name="INICIO" dataDxfId="19"/>
    <tableColumn id="10" xr3:uid="{B19C4750-07DC-4A34-8BE0-1BB7DCD3804F}" name="TERMINO" dataDxfId="18"/>
    <tableColumn id="17" xr3:uid="{CEFBC69A-C5F2-49B9-BDDE-9489F307EEF9}" name="R.F.C." dataDxfId="17"/>
    <tableColumn id="11" xr3:uid="{EEC51884-F05B-49BF-B97A-C1935138AFC4}" name="MEDIDAS" dataDxfId="16"/>
    <tableColumn id="12" xr3:uid="{22E95B0C-E10B-40C6-86CD-B4CE48C731D8}" name="COSTO M²" dataDxfId="15" dataCellStyle="Moneda"/>
    <tableColumn id="13" xr3:uid="{202E2EC4-2A0D-47E7-85EA-73A9F6560ABE}" name="REPRESENTANTE LEGAL" dataDxfId="14"/>
    <tableColumn id="14" xr3:uid="{A970E482-0E0B-45EB-B78D-3333BE81F830}" name="SUPERVISOR" dataDxfId="13"/>
    <tableColumn id="15" xr3:uid="{017FDB79-5A6D-479F-A032-6037AF379BFF}" name="HABITANTES BENEFICIADOS" dataDxfId="12"/>
    <tableColumn id="16" xr3:uid="{57E7A00A-0E1F-4708-AC76-0CA27721F3E1}" name="INSTRUMENTOS DE PLANEACIÓN DEL DESARROLLO 2018-2021" dataDxfId="11"/>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06B4C-0E08-451D-9ED6-5EF2343ACB55}">
  <dimension ref="A1:CC139"/>
  <sheetViews>
    <sheetView tabSelected="1" view="pageBreakPreview" zoomScale="60" zoomScaleNormal="100" workbookViewId="0">
      <selection activeCell="G17" sqref="G17"/>
    </sheetView>
  </sheetViews>
  <sheetFormatPr baseColWidth="10" defaultColWidth="0" defaultRowHeight="29.25" customHeight="1" x14ac:dyDescent="0.25"/>
  <cols>
    <col min="1" max="1" width="1" style="109" customWidth="1"/>
    <col min="2" max="2" width="22.42578125" style="118" bestFit="1" customWidth="1"/>
    <col min="3" max="3" width="29.140625" style="119" bestFit="1" customWidth="1"/>
    <col min="4" max="4" width="55.42578125" style="120" customWidth="1"/>
    <col min="5" max="5" width="21" style="120" customWidth="1"/>
    <col min="6" max="6" width="31.85546875" style="121" customWidth="1"/>
    <col min="7" max="7" width="42.7109375" style="118" customWidth="1"/>
    <col min="8" max="8" width="25.85546875" style="1" bestFit="1" customWidth="1"/>
    <col min="9" max="9" width="25.85546875" style="1" customWidth="1"/>
    <col min="10" max="10" width="15.7109375" style="118" bestFit="1" customWidth="1"/>
    <col min="11" max="11" width="15" style="126" customWidth="1"/>
    <col min="12" max="12" width="15" style="127" customWidth="1"/>
    <col min="13" max="13" width="21.5703125" style="118" customWidth="1"/>
    <col min="14" max="14" width="15.28515625" style="118" customWidth="1"/>
    <col min="15" max="15" width="19.7109375" style="2" bestFit="1" customWidth="1"/>
    <col min="16" max="16" width="27.28515625" style="118" customWidth="1"/>
    <col min="17" max="17" width="32" style="118" customWidth="1"/>
    <col min="18" max="18" width="23.42578125" style="128" customWidth="1"/>
    <col min="19" max="19" width="37.42578125" style="118" customWidth="1"/>
    <col min="20" max="20" width="1" style="109" customWidth="1"/>
    <col min="21" max="16384" width="11.42578125" style="109" hidden="1"/>
  </cols>
  <sheetData>
    <row r="1" spans="1:29" ht="15.75" x14ac:dyDescent="0.25">
      <c r="B1" s="110"/>
      <c r="C1" s="111"/>
      <c r="D1" s="109"/>
      <c r="E1" s="109"/>
      <c r="F1" s="112"/>
      <c r="G1" s="110"/>
      <c r="H1" s="110"/>
      <c r="I1" s="110"/>
      <c r="J1" s="110"/>
      <c r="K1" s="109"/>
      <c r="L1" s="110"/>
      <c r="M1" s="110"/>
      <c r="N1" s="110"/>
      <c r="O1" s="113"/>
      <c r="P1" s="110"/>
      <c r="Q1" s="110"/>
      <c r="R1" s="110"/>
      <c r="S1" s="110"/>
    </row>
    <row r="2" spans="1:29" ht="20.25" x14ac:dyDescent="0.3">
      <c r="B2" s="96" t="s">
        <v>16</v>
      </c>
      <c r="C2" s="96"/>
      <c r="D2" s="96"/>
      <c r="E2" s="96"/>
      <c r="F2" s="96"/>
      <c r="G2" s="96"/>
      <c r="H2" s="96"/>
      <c r="I2" s="122"/>
      <c r="J2" s="110"/>
      <c r="K2" s="109"/>
      <c r="L2" s="110"/>
      <c r="M2" s="110"/>
      <c r="N2" s="110"/>
      <c r="O2" s="113"/>
      <c r="P2" s="110"/>
      <c r="Q2" s="110"/>
      <c r="R2" s="110"/>
      <c r="S2" s="110"/>
      <c r="T2" s="114"/>
      <c r="U2" s="114"/>
      <c r="V2" s="114"/>
      <c r="W2" s="114"/>
      <c r="X2" s="114"/>
      <c r="Y2" s="114"/>
      <c r="Z2" s="114"/>
      <c r="AA2" s="114"/>
      <c r="AB2" s="114"/>
      <c r="AC2" s="114"/>
    </row>
    <row r="3" spans="1:29" ht="20.25" x14ac:dyDescent="0.3">
      <c r="B3" s="96" t="s">
        <v>17</v>
      </c>
      <c r="C3" s="96"/>
      <c r="D3" s="96"/>
      <c r="E3" s="96"/>
      <c r="F3" s="96"/>
      <c r="G3" s="96"/>
      <c r="H3" s="96"/>
      <c r="I3" s="122"/>
      <c r="J3" s="110"/>
      <c r="K3" s="109"/>
      <c r="L3" s="110"/>
      <c r="M3" s="110"/>
      <c r="N3" s="110"/>
      <c r="O3" s="113"/>
      <c r="P3" s="110"/>
      <c r="Q3" s="110"/>
      <c r="R3" s="110"/>
      <c r="S3" s="110"/>
      <c r="T3" s="114"/>
      <c r="U3" s="114"/>
      <c r="V3" s="114"/>
      <c r="W3" s="114"/>
      <c r="X3" s="114"/>
      <c r="Y3" s="114"/>
      <c r="Z3" s="114"/>
      <c r="AA3" s="114"/>
      <c r="AB3" s="114"/>
      <c r="AC3" s="114"/>
    </row>
    <row r="4" spans="1:29" ht="20.25" x14ac:dyDescent="0.3">
      <c r="B4" s="96" t="s">
        <v>24</v>
      </c>
      <c r="C4" s="96"/>
      <c r="D4" s="96"/>
      <c r="E4" s="96"/>
      <c r="F4" s="96"/>
      <c r="G4" s="96"/>
      <c r="H4" s="96"/>
      <c r="I4" s="122"/>
      <c r="J4" s="110"/>
      <c r="K4" s="109"/>
      <c r="L4" s="110"/>
      <c r="M4" s="110"/>
      <c r="N4" s="110"/>
      <c r="O4" s="113"/>
      <c r="P4" s="110"/>
      <c r="Q4" s="110"/>
      <c r="R4" s="110"/>
      <c r="S4" s="110"/>
      <c r="T4" s="114"/>
      <c r="U4" s="114"/>
      <c r="V4" s="114"/>
      <c r="W4" s="114"/>
      <c r="X4" s="114"/>
      <c r="Y4" s="114"/>
      <c r="Z4" s="114"/>
      <c r="AA4" s="114"/>
      <c r="AB4" s="114"/>
      <c r="AC4" s="114"/>
    </row>
    <row r="5" spans="1:29" ht="15.75" x14ac:dyDescent="0.25">
      <c r="B5" s="110"/>
      <c r="C5" s="110"/>
      <c r="D5" s="113"/>
      <c r="E5" s="110"/>
      <c r="F5" s="110"/>
      <c r="G5" s="110"/>
      <c r="H5" s="110"/>
      <c r="I5" s="110"/>
      <c r="J5" s="110"/>
      <c r="K5" s="109"/>
      <c r="L5" s="110"/>
      <c r="M5" s="110"/>
      <c r="N5" s="110"/>
      <c r="O5" s="113"/>
      <c r="P5" s="110"/>
      <c r="Q5" s="110"/>
      <c r="R5" s="110"/>
      <c r="S5" s="110"/>
      <c r="T5" s="115"/>
      <c r="U5" s="115"/>
      <c r="V5" s="115"/>
      <c r="W5" s="115"/>
      <c r="X5" s="115"/>
      <c r="Y5" s="115"/>
      <c r="Z5" s="115"/>
      <c r="AA5" s="115"/>
      <c r="AB5" s="115"/>
      <c r="AC5" s="115"/>
    </row>
    <row r="6" spans="1:29" ht="20.25" x14ac:dyDescent="0.3">
      <c r="B6" s="97" t="s">
        <v>19</v>
      </c>
      <c r="C6" s="97"/>
      <c r="D6" s="97"/>
      <c r="E6" s="97"/>
      <c r="F6" s="97"/>
      <c r="G6" s="97"/>
      <c r="H6" s="97"/>
      <c r="I6" s="123"/>
      <c r="J6" s="110"/>
      <c r="K6" s="109"/>
      <c r="L6" s="110"/>
      <c r="M6" s="110"/>
      <c r="N6" s="110"/>
      <c r="O6" s="113"/>
      <c r="P6" s="110"/>
      <c r="Q6" s="110"/>
      <c r="R6" s="110"/>
      <c r="S6" s="110"/>
    </row>
    <row r="7" spans="1:29" ht="21" thickBot="1" x14ac:dyDescent="0.35">
      <c r="B7" s="92" t="s">
        <v>35</v>
      </c>
      <c r="C7" s="92"/>
      <c r="D7" s="92"/>
      <c r="E7" s="92"/>
      <c r="F7" s="92"/>
      <c r="G7" s="92"/>
      <c r="H7" s="92"/>
      <c r="I7" s="124"/>
      <c r="J7" s="110"/>
      <c r="K7" s="109"/>
      <c r="L7" s="110"/>
      <c r="M7" s="110"/>
      <c r="N7" s="110"/>
      <c r="O7" s="113"/>
      <c r="P7" s="110"/>
      <c r="Q7" s="110"/>
      <c r="R7" s="110"/>
      <c r="S7" s="110"/>
    </row>
    <row r="8" spans="1:29" ht="16.5" customHeight="1" thickBot="1" x14ac:dyDescent="0.25">
      <c r="B8" s="116"/>
      <c r="C8" s="116"/>
      <c r="D8" s="116"/>
      <c r="E8" s="116"/>
      <c r="F8" s="116"/>
      <c r="G8" s="116"/>
      <c r="H8" s="125" t="s">
        <v>21</v>
      </c>
      <c r="I8" s="116"/>
      <c r="J8" s="93" t="s">
        <v>15</v>
      </c>
      <c r="K8" s="94"/>
      <c r="L8" s="95"/>
      <c r="M8" s="116"/>
      <c r="N8" s="116"/>
      <c r="O8" s="116"/>
      <c r="P8" s="116"/>
      <c r="Q8" s="116"/>
      <c r="R8" s="116"/>
      <c r="S8" s="116"/>
    </row>
    <row r="9" spans="1:29" s="117" customFormat="1" ht="58.5" customHeight="1" x14ac:dyDescent="0.25">
      <c r="B9" s="133" t="s">
        <v>0</v>
      </c>
      <c r="C9" s="133" t="s">
        <v>1</v>
      </c>
      <c r="D9" s="133" t="s">
        <v>2</v>
      </c>
      <c r="E9" s="133" t="s">
        <v>3</v>
      </c>
      <c r="F9" s="133" t="s">
        <v>4</v>
      </c>
      <c r="G9" s="133" t="s">
        <v>5</v>
      </c>
      <c r="H9" s="133" t="s">
        <v>6</v>
      </c>
      <c r="I9" s="133" t="s">
        <v>20</v>
      </c>
      <c r="J9" s="133" t="s">
        <v>7</v>
      </c>
      <c r="K9" s="133" t="s">
        <v>8</v>
      </c>
      <c r="L9" s="133" t="s">
        <v>9</v>
      </c>
      <c r="M9" s="133" t="s">
        <v>10</v>
      </c>
      <c r="N9" s="133" t="s">
        <v>11</v>
      </c>
      <c r="O9" s="133" t="s">
        <v>18</v>
      </c>
      <c r="P9" s="133" t="s">
        <v>12</v>
      </c>
      <c r="Q9" s="133" t="s">
        <v>13</v>
      </c>
      <c r="R9" s="133" t="s">
        <v>14</v>
      </c>
      <c r="S9" s="136" t="s">
        <v>23</v>
      </c>
    </row>
    <row r="10" spans="1:29" s="98" customFormat="1" ht="45" x14ac:dyDescent="0.25">
      <c r="A10" s="103"/>
      <c r="B10" s="100">
        <v>2023</v>
      </c>
      <c r="C10" s="101" t="s">
        <v>22</v>
      </c>
      <c r="D10" s="10" t="s">
        <v>29</v>
      </c>
      <c r="E10" s="10" t="s">
        <v>26</v>
      </c>
      <c r="F10" s="15" t="s">
        <v>27</v>
      </c>
      <c r="G10" s="15" t="s">
        <v>28</v>
      </c>
      <c r="H10" s="16">
        <v>2189349.06</v>
      </c>
      <c r="I10" s="11" t="s">
        <v>30</v>
      </c>
      <c r="J10" s="99">
        <v>344</v>
      </c>
      <c r="K10" s="102">
        <v>44917</v>
      </c>
      <c r="L10" s="102">
        <v>45260</v>
      </c>
      <c r="M10" s="10" t="s">
        <v>31</v>
      </c>
      <c r="N10" s="100" t="s">
        <v>33</v>
      </c>
      <c r="O10" s="17">
        <v>2189349.06</v>
      </c>
      <c r="P10" s="9" t="s">
        <v>32</v>
      </c>
      <c r="Q10" s="12" t="s">
        <v>34</v>
      </c>
      <c r="R10" s="14">
        <v>30000</v>
      </c>
      <c r="S10" s="13" t="s">
        <v>25</v>
      </c>
    </row>
    <row r="11" spans="1:29" ht="45" x14ac:dyDescent="0.2">
      <c r="B11" s="100">
        <v>2023</v>
      </c>
      <c r="C11" s="101" t="s">
        <v>22</v>
      </c>
      <c r="D11" s="131" t="s">
        <v>36</v>
      </c>
      <c r="E11" s="135" t="s">
        <v>37</v>
      </c>
      <c r="F11" s="129" t="s">
        <v>38</v>
      </c>
      <c r="G11" s="129" t="s">
        <v>39</v>
      </c>
      <c r="H11" s="6">
        <v>1198168.8999999999</v>
      </c>
      <c r="I11" s="11" t="s">
        <v>30</v>
      </c>
      <c r="J11" s="99">
        <v>214</v>
      </c>
      <c r="K11" s="102">
        <v>44986</v>
      </c>
      <c r="L11" s="102">
        <v>45199</v>
      </c>
      <c r="M11" s="135" t="s">
        <v>40</v>
      </c>
      <c r="N11" s="100" t="s">
        <v>41</v>
      </c>
      <c r="O11" s="17">
        <v>1198168.8999999999</v>
      </c>
      <c r="P11" s="9" t="s">
        <v>42</v>
      </c>
      <c r="Q11" s="12" t="s">
        <v>43</v>
      </c>
      <c r="R11" s="14" t="s">
        <v>44</v>
      </c>
      <c r="S11" s="13" t="s">
        <v>25</v>
      </c>
    </row>
    <row r="12" spans="1:29" ht="29.25" customHeight="1" x14ac:dyDescent="0.2">
      <c r="B12" s="100">
        <v>2023</v>
      </c>
      <c r="C12" s="101" t="s">
        <v>22</v>
      </c>
      <c r="D12" s="131" t="s">
        <v>45</v>
      </c>
      <c r="E12" s="135" t="s">
        <v>37</v>
      </c>
      <c r="F12" s="5" t="s">
        <v>46</v>
      </c>
      <c r="G12" s="134" t="s">
        <v>47</v>
      </c>
      <c r="H12" s="6">
        <v>1386025.1</v>
      </c>
      <c r="I12" s="11" t="s">
        <v>30</v>
      </c>
      <c r="J12" s="134">
        <v>61</v>
      </c>
      <c r="K12" s="138">
        <v>44986</v>
      </c>
      <c r="L12" s="138">
        <v>45046</v>
      </c>
      <c r="M12" s="134" t="s">
        <v>48</v>
      </c>
      <c r="N12" s="134">
        <v>1545.86</v>
      </c>
      <c r="O12" s="8">
        <v>896.6</v>
      </c>
      <c r="P12" s="131" t="s">
        <v>49</v>
      </c>
      <c r="Q12" s="135" t="s">
        <v>50</v>
      </c>
      <c r="R12" s="7">
        <v>100000</v>
      </c>
      <c r="S12" s="13" t="s">
        <v>25</v>
      </c>
    </row>
    <row r="13" spans="1:29" ht="29.25" customHeight="1" x14ac:dyDescent="0.2">
      <c r="B13" s="100">
        <v>2023</v>
      </c>
      <c r="C13" s="101" t="s">
        <v>22</v>
      </c>
      <c r="D13" s="4" t="s">
        <v>51</v>
      </c>
      <c r="E13" s="135" t="s">
        <v>37</v>
      </c>
      <c r="F13" s="132" t="s">
        <v>52</v>
      </c>
      <c r="G13" s="129" t="s">
        <v>53</v>
      </c>
      <c r="H13" s="6">
        <v>1493947.19</v>
      </c>
      <c r="I13" s="11" t="s">
        <v>30</v>
      </c>
      <c r="J13" s="134">
        <v>61</v>
      </c>
      <c r="K13" s="130">
        <v>44986</v>
      </c>
      <c r="L13" s="130">
        <v>45046</v>
      </c>
      <c r="M13" s="134" t="s">
        <v>54</v>
      </c>
      <c r="N13" s="100">
        <v>1017.64</v>
      </c>
      <c r="O13" s="3">
        <v>1468.050774</v>
      </c>
      <c r="P13" s="131" t="s">
        <v>55</v>
      </c>
      <c r="Q13" s="135" t="s">
        <v>56</v>
      </c>
      <c r="R13" s="7">
        <v>70000</v>
      </c>
      <c r="S13" s="13" t="s">
        <v>25</v>
      </c>
    </row>
    <row r="14" spans="1:29" ht="29.25" customHeight="1" x14ac:dyDescent="0.2">
      <c r="B14" s="100">
        <v>2023</v>
      </c>
      <c r="C14" s="101" t="s">
        <v>22</v>
      </c>
      <c r="D14" s="131" t="s">
        <v>36</v>
      </c>
      <c r="E14" s="135" t="s">
        <v>37</v>
      </c>
      <c r="F14" s="134" t="s">
        <v>38</v>
      </c>
      <c r="G14" s="129" t="s">
        <v>39</v>
      </c>
      <c r="H14" s="6">
        <v>1198168.8999999999</v>
      </c>
      <c r="I14" s="11" t="s">
        <v>30</v>
      </c>
      <c r="J14" s="99">
        <v>214</v>
      </c>
      <c r="K14" s="102">
        <v>44986</v>
      </c>
      <c r="L14" s="102">
        <v>45199</v>
      </c>
      <c r="M14" s="135" t="s">
        <v>40</v>
      </c>
      <c r="N14" s="99" t="s">
        <v>41</v>
      </c>
      <c r="O14" s="18">
        <v>1198168.8999999999</v>
      </c>
      <c r="P14" s="9" t="s">
        <v>42</v>
      </c>
      <c r="Q14" s="12" t="s">
        <v>43</v>
      </c>
      <c r="R14" s="19">
        <v>150000</v>
      </c>
      <c r="S14" s="106" t="s">
        <v>25</v>
      </c>
    </row>
    <row r="15" spans="1:29" ht="29.25" customHeight="1" x14ac:dyDescent="0.2">
      <c r="B15" s="100">
        <v>2023</v>
      </c>
      <c r="C15" s="101" t="s">
        <v>22</v>
      </c>
      <c r="D15" s="131" t="s">
        <v>45</v>
      </c>
      <c r="E15" s="135" t="s">
        <v>37</v>
      </c>
      <c r="F15" s="5" t="s">
        <v>46</v>
      </c>
      <c r="G15" s="134" t="s">
        <v>47</v>
      </c>
      <c r="H15" s="6">
        <v>1386025.1</v>
      </c>
      <c r="I15" s="11" t="s">
        <v>30</v>
      </c>
      <c r="J15" s="134">
        <v>61</v>
      </c>
      <c r="K15" s="138">
        <v>44986</v>
      </c>
      <c r="L15" s="138">
        <v>45046</v>
      </c>
      <c r="M15" s="134" t="s">
        <v>48</v>
      </c>
      <c r="N15" s="134">
        <v>1545.86</v>
      </c>
      <c r="O15" s="18">
        <v>896.6</v>
      </c>
      <c r="P15" s="7" t="s">
        <v>49</v>
      </c>
      <c r="Q15" s="135" t="s">
        <v>50</v>
      </c>
      <c r="R15" s="19">
        <v>100000</v>
      </c>
      <c r="S15" s="106" t="s">
        <v>25</v>
      </c>
    </row>
    <row r="16" spans="1:29" ht="29.25" customHeight="1" x14ac:dyDescent="0.2">
      <c r="B16" s="100">
        <v>2023</v>
      </c>
      <c r="C16" s="101" t="s">
        <v>22</v>
      </c>
      <c r="D16" s="4" t="s">
        <v>51</v>
      </c>
      <c r="E16" s="135" t="s">
        <v>37</v>
      </c>
      <c r="F16" s="5" t="s">
        <v>52</v>
      </c>
      <c r="G16" s="129" t="s">
        <v>53</v>
      </c>
      <c r="H16" s="6">
        <v>1493947.19</v>
      </c>
      <c r="I16" s="11" t="s">
        <v>30</v>
      </c>
      <c r="J16" s="134">
        <v>61</v>
      </c>
      <c r="K16" s="130">
        <v>44986</v>
      </c>
      <c r="L16" s="130">
        <v>45046</v>
      </c>
      <c r="M16" s="134" t="s">
        <v>54</v>
      </c>
      <c r="N16" s="18">
        <v>1017.64</v>
      </c>
      <c r="O16" s="18">
        <f>1493947.19/N16</f>
        <v>1468.0507743406313</v>
      </c>
      <c r="P16" s="131" t="s">
        <v>55</v>
      </c>
      <c r="Q16" s="135" t="s">
        <v>56</v>
      </c>
      <c r="R16" s="19">
        <v>70000</v>
      </c>
      <c r="S16" s="106" t="s">
        <v>25</v>
      </c>
    </row>
    <row r="17" spans="2:19" ht="29.25" customHeight="1" x14ac:dyDescent="0.2">
      <c r="B17" s="100">
        <v>2023</v>
      </c>
      <c r="C17" s="101" t="s">
        <v>22</v>
      </c>
      <c r="D17" s="131" t="s">
        <v>57</v>
      </c>
      <c r="E17" s="135" t="s">
        <v>58</v>
      </c>
      <c r="F17" s="5" t="s">
        <v>59</v>
      </c>
      <c r="G17" s="129" t="s">
        <v>60</v>
      </c>
      <c r="H17" s="3">
        <v>1227664.8</v>
      </c>
      <c r="I17" s="11" t="s">
        <v>30</v>
      </c>
      <c r="J17" s="134">
        <v>48</v>
      </c>
      <c r="K17" s="130">
        <v>44999</v>
      </c>
      <c r="L17" s="130">
        <v>45046</v>
      </c>
      <c r="M17" s="129" t="s">
        <v>61</v>
      </c>
      <c r="N17" s="134" t="s">
        <v>62</v>
      </c>
      <c r="O17" s="18">
        <f>1227664.8/5</f>
        <v>245532.96000000002</v>
      </c>
      <c r="P17" s="131" t="s">
        <v>63</v>
      </c>
      <c r="Q17" s="131" t="s">
        <v>64</v>
      </c>
      <c r="R17" s="19">
        <v>40000</v>
      </c>
      <c r="S17" s="106" t="s">
        <v>25</v>
      </c>
    </row>
    <row r="18" spans="2:19" ht="29.25" customHeight="1" x14ac:dyDescent="0.2">
      <c r="B18" s="100">
        <v>2023</v>
      </c>
      <c r="C18" s="101" t="s">
        <v>22</v>
      </c>
      <c r="D18" s="131" t="s">
        <v>65</v>
      </c>
      <c r="E18" s="135" t="s">
        <v>66</v>
      </c>
      <c r="F18" s="15" t="s">
        <v>67</v>
      </c>
      <c r="G18" s="129" t="s">
        <v>68</v>
      </c>
      <c r="H18" s="3">
        <v>1460913.31</v>
      </c>
      <c r="I18" s="11" t="s">
        <v>30</v>
      </c>
      <c r="J18" s="134">
        <v>48</v>
      </c>
      <c r="K18" s="130">
        <v>44999</v>
      </c>
      <c r="L18" s="130">
        <v>45046</v>
      </c>
      <c r="M18" s="129" t="s">
        <v>69</v>
      </c>
      <c r="N18" s="18">
        <v>1748.7</v>
      </c>
      <c r="O18" s="18">
        <f>1460913.31/N18</f>
        <v>835.42820952707723</v>
      </c>
      <c r="P18" s="131" t="s">
        <v>70</v>
      </c>
      <c r="Q18" s="20" t="s">
        <v>71</v>
      </c>
      <c r="R18" s="19">
        <v>60000</v>
      </c>
      <c r="S18" s="106" t="s">
        <v>25</v>
      </c>
    </row>
    <row r="19" spans="2:19" ht="29.25" customHeight="1" x14ac:dyDescent="0.2">
      <c r="B19" s="100">
        <v>2023</v>
      </c>
      <c r="C19" s="101" t="s">
        <v>22</v>
      </c>
      <c r="D19" s="131" t="s">
        <v>72</v>
      </c>
      <c r="E19" s="135" t="s">
        <v>37</v>
      </c>
      <c r="F19" s="134" t="s">
        <v>73</v>
      </c>
      <c r="G19" s="21" t="s">
        <v>74</v>
      </c>
      <c r="H19" s="6">
        <v>1999276.23</v>
      </c>
      <c r="I19" s="11" t="s">
        <v>30</v>
      </c>
      <c r="J19" s="99">
        <v>90</v>
      </c>
      <c r="K19" s="102">
        <v>45031</v>
      </c>
      <c r="L19" s="102">
        <v>45120</v>
      </c>
      <c r="M19" s="135" t="s">
        <v>75</v>
      </c>
      <c r="N19" s="99" t="s">
        <v>76</v>
      </c>
      <c r="O19" s="22">
        <v>249909.53</v>
      </c>
      <c r="P19" s="9" t="s">
        <v>77</v>
      </c>
      <c r="Q19" s="12" t="s">
        <v>78</v>
      </c>
      <c r="R19" s="19">
        <v>150000</v>
      </c>
      <c r="S19" s="106" t="s">
        <v>25</v>
      </c>
    </row>
    <row r="20" spans="2:19" ht="29.25" customHeight="1" x14ac:dyDescent="0.2">
      <c r="B20" s="100">
        <v>2023</v>
      </c>
      <c r="C20" s="101" t="s">
        <v>22</v>
      </c>
      <c r="D20" s="131" t="s">
        <v>79</v>
      </c>
      <c r="E20" s="135" t="s">
        <v>37</v>
      </c>
      <c r="F20" s="5" t="s">
        <v>80</v>
      </c>
      <c r="G20" s="21" t="s">
        <v>81</v>
      </c>
      <c r="H20" s="6">
        <v>2194614.06</v>
      </c>
      <c r="I20" s="11" t="s">
        <v>30</v>
      </c>
      <c r="J20" s="134">
        <v>90</v>
      </c>
      <c r="K20" s="138">
        <v>45031</v>
      </c>
      <c r="L20" s="138">
        <v>45120</v>
      </c>
      <c r="M20" s="134" t="s">
        <v>82</v>
      </c>
      <c r="N20" s="134">
        <v>586</v>
      </c>
      <c r="O20" s="22">
        <v>3745.08</v>
      </c>
      <c r="P20" s="7" t="s">
        <v>83</v>
      </c>
      <c r="Q20" s="135" t="s">
        <v>84</v>
      </c>
      <c r="R20" s="19">
        <v>22022</v>
      </c>
      <c r="S20" s="106" t="s">
        <v>25</v>
      </c>
    </row>
    <row r="21" spans="2:19" ht="29.25" customHeight="1" x14ac:dyDescent="0.2">
      <c r="B21" s="100">
        <v>2023</v>
      </c>
      <c r="C21" s="101" t="s">
        <v>22</v>
      </c>
      <c r="D21" s="4" t="s">
        <v>85</v>
      </c>
      <c r="E21" s="135" t="s">
        <v>37</v>
      </c>
      <c r="F21" s="5" t="s">
        <v>86</v>
      </c>
      <c r="G21" s="21" t="s">
        <v>87</v>
      </c>
      <c r="H21" s="6">
        <v>1998088.43</v>
      </c>
      <c r="I21" s="11" t="s">
        <v>30</v>
      </c>
      <c r="J21" s="134">
        <v>90</v>
      </c>
      <c r="K21" s="130">
        <v>45031</v>
      </c>
      <c r="L21" s="130">
        <v>45120</v>
      </c>
      <c r="M21" s="134" t="s">
        <v>88</v>
      </c>
      <c r="N21" s="18">
        <v>75.92</v>
      </c>
      <c r="O21" s="22">
        <v>26318.34</v>
      </c>
      <c r="P21" s="131" t="s">
        <v>89</v>
      </c>
      <c r="Q21" s="135" t="s">
        <v>84</v>
      </c>
      <c r="R21" s="19">
        <v>30000</v>
      </c>
      <c r="S21" s="106" t="s">
        <v>25</v>
      </c>
    </row>
    <row r="22" spans="2:19" ht="29.25" customHeight="1" x14ac:dyDescent="0.2">
      <c r="B22" s="100">
        <v>2023</v>
      </c>
      <c r="C22" s="101" t="s">
        <v>22</v>
      </c>
      <c r="D22" s="131" t="s">
        <v>90</v>
      </c>
      <c r="E22" s="135" t="s">
        <v>91</v>
      </c>
      <c r="F22" s="5" t="s">
        <v>92</v>
      </c>
      <c r="G22" s="21" t="s">
        <v>93</v>
      </c>
      <c r="H22" s="3">
        <v>832933.09</v>
      </c>
      <c r="I22" s="11" t="s">
        <v>30</v>
      </c>
      <c r="J22" s="134">
        <v>90</v>
      </c>
      <c r="K22" s="130">
        <v>45031</v>
      </c>
      <c r="L22" s="130">
        <v>45120</v>
      </c>
      <c r="M22" s="129" t="s">
        <v>94</v>
      </c>
      <c r="N22" s="134">
        <v>153.97</v>
      </c>
      <c r="O22" s="22">
        <v>5409.71</v>
      </c>
      <c r="P22" s="131" t="s">
        <v>95</v>
      </c>
      <c r="Q22" s="131" t="s">
        <v>56</v>
      </c>
      <c r="R22" s="19">
        <v>70000</v>
      </c>
      <c r="S22" s="106" t="s">
        <v>25</v>
      </c>
    </row>
    <row r="23" spans="2:19" ht="29.25" customHeight="1" x14ac:dyDescent="0.2">
      <c r="B23" s="100">
        <v>2023</v>
      </c>
      <c r="C23" s="101" t="s">
        <v>22</v>
      </c>
      <c r="D23" s="131" t="s">
        <v>96</v>
      </c>
      <c r="E23" s="135" t="s">
        <v>97</v>
      </c>
      <c r="F23" s="15" t="s">
        <v>98</v>
      </c>
      <c r="G23" s="21" t="s">
        <v>99</v>
      </c>
      <c r="H23" s="3">
        <v>1818342.02</v>
      </c>
      <c r="I23" s="11" t="s">
        <v>30</v>
      </c>
      <c r="J23" s="134">
        <v>60</v>
      </c>
      <c r="K23" s="130">
        <v>45045</v>
      </c>
      <c r="L23" s="130">
        <v>45104</v>
      </c>
      <c r="M23" s="129" t="s">
        <v>100</v>
      </c>
      <c r="N23" s="18" t="s">
        <v>101</v>
      </c>
      <c r="O23" s="18">
        <v>12122.280070000001</v>
      </c>
      <c r="P23" s="131" t="s">
        <v>102</v>
      </c>
      <c r="Q23" s="20" t="s">
        <v>64</v>
      </c>
      <c r="R23" s="19">
        <v>100000</v>
      </c>
      <c r="S23" s="106" t="s">
        <v>25</v>
      </c>
    </row>
    <row r="24" spans="2:19" ht="29.25" customHeight="1" x14ac:dyDescent="0.2">
      <c r="B24" s="100">
        <v>2023</v>
      </c>
      <c r="C24" s="101" t="s">
        <v>22</v>
      </c>
      <c r="D24" s="20" t="s">
        <v>103</v>
      </c>
      <c r="E24" s="135" t="s">
        <v>104</v>
      </c>
      <c r="F24" s="15" t="s">
        <v>105</v>
      </c>
      <c r="G24" s="131" t="s">
        <v>106</v>
      </c>
      <c r="H24" s="16">
        <v>1198819.53</v>
      </c>
      <c r="I24" s="11" t="s">
        <v>30</v>
      </c>
      <c r="J24" s="99">
        <v>60</v>
      </c>
      <c r="K24" s="102">
        <v>45054</v>
      </c>
      <c r="L24" s="102">
        <v>45113</v>
      </c>
      <c r="M24" s="131" t="s">
        <v>107</v>
      </c>
      <c r="N24" s="100" t="s">
        <v>108</v>
      </c>
      <c r="O24" s="8">
        <f>1198819.53</f>
        <v>1198819.53</v>
      </c>
      <c r="P24" s="15" t="s">
        <v>105</v>
      </c>
      <c r="Q24" s="12" t="s">
        <v>109</v>
      </c>
      <c r="R24" s="7">
        <v>45000</v>
      </c>
      <c r="S24" s="13" t="s">
        <v>25</v>
      </c>
    </row>
    <row r="25" spans="2:19" ht="29.25" customHeight="1" x14ac:dyDescent="0.2">
      <c r="B25" s="100">
        <v>2023</v>
      </c>
      <c r="C25" s="101" t="s">
        <v>22</v>
      </c>
      <c r="D25" s="20" t="s">
        <v>110</v>
      </c>
      <c r="E25" s="135" t="s">
        <v>111</v>
      </c>
      <c r="F25" s="6" t="s">
        <v>112</v>
      </c>
      <c r="G25" s="131" t="s">
        <v>113</v>
      </c>
      <c r="H25" s="23">
        <v>988981.75</v>
      </c>
      <c r="I25" s="11" t="s">
        <v>30</v>
      </c>
      <c r="J25" s="134">
        <v>45</v>
      </c>
      <c r="K25" s="138">
        <v>45063</v>
      </c>
      <c r="L25" s="138">
        <v>45107</v>
      </c>
      <c r="M25" s="129" t="s">
        <v>114</v>
      </c>
      <c r="N25" s="134">
        <v>400</v>
      </c>
      <c r="O25" s="8">
        <v>2472.4543749999998</v>
      </c>
      <c r="P25" s="135" t="s">
        <v>115</v>
      </c>
      <c r="Q25" s="135" t="s">
        <v>116</v>
      </c>
      <c r="R25" s="7">
        <v>22000</v>
      </c>
      <c r="S25" s="13" t="s">
        <v>25</v>
      </c>
    </row>
    <row r="26" spans="2:19" ht="29.25" customHeight="1" x14ac:dyDescent="0.2">
      <c r="B26" s="100">
        <v>2023</v>
      </c>
      <c r="C26" s="101" t="s">
        <v>22</v>
      </c>
      <c r="D26" s="20" t="s">
        <v>117</v>
      </c>
      <c r="E26" s="135" t="s">
        <v>118</v>
      </c>
      <c r="F26" s="3" t="s">
        <v>119</v>
      </c>
      <c r="G26" s="4" t="s">
        <v>120</v>
      </c>
      <c r="H26" s="23">
        <v>1496013.95</v>
      </c>
      <c r="I26" s="11" t="s">
        <v>30</v>
      </c>
      <c r="J26" s="134">
        <v>60</v>
      </c>
      <c r="K26" s="130">
        <v>45065</v>
      </c>
      <c r="L26" s="130">
        <v>45124</v>
      </c>
      <c r="M26" s="129" t="s">
        <v>121</v>
      </c>
      <c r="N26" s="100">
        <v>597.36</v>
      </c>
      <c r="O26" s="8">
        <v>2505.3622438730413</v>
      </c>
      <c r="P26" s="135" t="s">
        <v>122</v>
      </c>
      <c r="Q26" s="135" t="s">
        <v>123</v>
      </c>
      <c r="R26" s="7">
        <v>14534</v>
      </c>
      <c r="S26" s="13" t="s">
        <v>25</v>
      </c>
    </row>
    <row r="27" spans="2:19" ht="29.25" customHeight="1" x14ac:dyDescent="0.2">
      <c r="B27" s="100">
        <v>2023</v>
      </c>
      <c r="C27" s="101" t="s">
        <v>22</v>
      </c>
      <c r="D27" s="20" t="s">
        <v>124</v>
      </c>
      <c r="E27" s="135" t="s">
        <v>125</v>
      </c>
      <c r="F27" s="132" t="s">
        <v>126</v>
      </c>
      <c r="G27" s="131" t="s">
        <v>127</v>
      </c>
      <c r="H27" s="3">
        <v>999497.4</v>
      </c>
      <c r="I27" s="11" t="s">
        <v>30</v>
      </c>
      <c r="J27" s="134">
        <v>120</v>
      </c>
      <c r="K27" s="130">
        <v>45065</v>
      </c>
      <c r="L27" s="130">
        <v>45184</v>
      </c>
      <c r="M27" s="129" t="s">
        <v>128</v>
      </c>
      <c r="N27" s="100" t="s">
        <v>108</v>
      </c>
      <c r="O27" s="8">
        <v>999497.4</v>
      </c>
      <c r="P27" s="5" t="s">
        <v>129</v>
      </c>
      <c r="Q27" s="135" t="s">
        <v>130</v>
      </c>
      <c r="R27" s="7">
        <v>200000</v>
      </c>
      <c r="S27" s="13" t="s">
        <v>25</v>
      </c>
    </row>
    <row r="28" spans="2:19" ht="29.25" customHeight="1" x14ac:dyDescent="0.2">
      <c r="B28" s="100">
        <v>2023</v>
      </c>
      <c r="C28" s="101" t="s">
        <v>22</v>
      </c>
      <c r="D28" s="104" t="s">
        <v>131</v>
      </c>
      <c r="E28" s="135" t="s">
        <v>132</v>
      </c>
      <c r="F28" s="15" t="s">
        <v>133</v>
      </c>
      <c r="G28" s="137" t="s">
        <v>134</v>
      </c>
      <c r="H28" s="3">
        <v>350000</v>
      </c>
      <c r="I28" s="3" t="s">
        <v>30</v>
      </c>
      <c r="J28" s="99">
        <v>89</v>
      </c>
      <c r="K28" s="102">
        <v>45090</v>
      </c>
      <c r="L28" s="102">
        <v>45088</v>
      </c>
      <c r="M28" s="137" t="s">
        <v>135</v>
      </c>
      <c r="N28" s="137" t="s">
        <v>136</v>
      </c>
      <c r="O28" s="3">
        <v>350000</v>
      </c>
      <c r="P28" s="15" t="s">
        <v>137</v>
      </c>
      <c r="Q28" s="135" t="s">
        <v>138</v>
      </c>
      <c r="R28" s="135">
        <v>26938</v>
      </c>
      <c r="S28" s="106" t="s">
        <v>25</v>
      </c>
    </row>
    <row r="29" spans="2:19" ht="29.25" customHeight="1" x14ac:dyDescent="0.2">
      <c r="B29" s="100">
        <v>2023</v>
      </c>
      <c r="C29" s="101" t="s">
        <v>22</v>
      </c>
      <c r="D29" s="104" t="s">
        <v>139</v>
      </c>
      <c r="E29" s="135" t="s">
        <v>140</v>
      </c>
      <c r="F29" s="6" t="s">
        <v>141</v>
      </c>
      <c r="G29" s="137" t="s">
        <v>142</v>
      </c>
      <c r="H29" s="24">
        <v>1886967.5803999999</v>
      </c>
      <c r="I29" s="3" t="s">
        <v>30</v>
      </c>
      <c r="J29" s="134">
        <v>89</v>
      </c>
      <c r="K29" s="138">
        <v>45090</v>
      </c>
      <c r="L29" s="138">
        <v>45088</v>
      </c>
      <c r="M29" s="25" t="s">
        <v>143</v>
      </c>
      <c r="N29" s="137" t="s">
        <v>144</v>
      </c>
      <c r="O29" s="3">
        <f>1886967.58/1908</f>
        <v>988.97671907756819</v>
      </c>
      <c r="P29" s="135" t="s">
        <v>145</v>
      </c>
      <c r="Q29" s="135" t="s">
        <v>64</v>
      </c>
      <c r="R29" s="135">
        <v>10000</v>
      </c>
      <c r="S29" s="106" t="s">
        <v>25</v>
      </c>
    </row>
    <row r="30" spans="2:19" ht="29.25" customHeight="1" x14ac:dyDescent="0.2">
      <c r="B30" s="100">
        <v>2023</v>
      </c>
      <c r="C30" s="101" t="s">
        <v>22</v>
      </c>
      <c r="D30" s="104" t="s">
        <v>146</v>
      </c>
      <c r="E30" s="135" t="s">
        <v>58</v>
      </c>
      <c r="F30" s="3" t="s">
        <v>147</v>
      </c>
      <c r="G30" s="137" t="s">
        <v>148</v>
      </c>
      <c r="H30" s="24">
        <v>999544.00919999997</v>
      </c>
      <c r="I30" s="3" t="s">
        <v>30</v>
      </c>
      <c r="J30" s="134">
        <v>58</v>
      </c>
      <c r="K30" s="130">
        <v>45096</v>
      </c>
      <c r="L30" s="130">
        <v>45155</v>
      </c>
      <c r="M30" s="137" t="s">
        <v>149</v>
      </c>
      <c r="N30" s="137" t="s">
        <v>150</v>
      </c>
      <c r="O30" s="3">
        <f>999544.01/607</f>
        <v>1646.6952388797365</v>
      </c>
      <c r="P30" s="135" t="s">
        <v>151</v>
      </c>
      <c r="Q30" s="135" t="s">
        <v>116</v>
      </c>
      <c r="R30" s="135">
        <v>74777</v>
      </c>
      <c r="S30" s="106" t="s">
        <v>25</v>
      </c>
    </row>
    <row r="31" spans="2:19" ht="29.25" customHeight="1" x14ac:dyDescent="0.2">
      <c r="B31" s="100">
        <v>2023</v>
      </c>
      <c r="C31" s="101" t="s">
        <v>22</v>
      </c>
      <c r="D31" s="105" t="s">
        <v>152</v>
      </c>
      <c r="E31" s="135" t="s">
        <v>153</v>
      </c>
      <c r="F31" s="132" t="s">
        <v>154</v>
      </c>
      <c r="G31" s="137" t="s">
        <v>155</v>
      </c>
      <c r="H31" s="3">
        <v>704294.75399999996</v>
      </c>
      <c r="I31" s="3" t="s">
        <v>30</v>
      </c>
      <c r="J31" s="134">
        <v>58</v>
      </c>
      <c r="K31" s="130">
        <v>45108</v>
      </c>
      <c r="L31" s="130">
        <v>45167</v>
      </c>
      <c r="M31" s="25" t="s">
        <v>156</v>
      </c>
      <c r="N31" s="137">
        <v>923</v>
      </c>
      <c r="O31" s="3">
        <f>704294.75/N31</f>
        <v>763.04956663055259</v>
      </c>
      <c r="P31" s="5" t="s">
        <v>154</v>
      </c>
      <c r="Q31" s="135" t="s">
        <v>71</v>
      </c>
      <c r="R31" s="135">
        <v>44726</v>
      </c>
      <c r="S31" s="106" t="s">
        <v>25</v>
      </c>
    </row>
    <row r="32" spans="2:19" ht="29.25" customHeight="1" x14ac:dyDescent="0.2">
      <c r="B32" s="100">
        <v>2023</v>
      </c>
      <c r="C32" s="101" t="s">
        <v>22</v>
      </c>
      <c r="D32" s="107" t="s">
        <v>152</v>
      </c>
      <c r="E32" s="135" t="s">
        <v>153</v>
      </c>
      <c r="F32" s="15" t="s">
        <v>157</v>
      </c>
      <c r="G32" s="137" t="s">
        <v>155</v>
      </c>
      <c r="H32" s="18">
        <v>704294.75</v>
      </c>
      <c r="I32" s="18" t="s">
        <v>30</v>
      </c>
      <c r="J32" s="99">
        <v>60</v>
      </c>
      <c r="K32" s="102">
        <v>45108</v>
      </c>
      <c r="L32" s="102">
        <v>45167</v>
      </c>
      <c r="M32" s="107" t="s">
        <v>158</v>
      </c>
      <c r="N32" s="137">
        <v>923</v>
      </c>
      <c r="O32" s="3">
        <v>763.05</v>
      </c>
      <c r="P32" s="107" t="s">
        <v>157</v>
      </c>
      <c r="Q32" s="135" t="s">
        <v>71</v>
      </c>
      <c r="R32" s="135">
        <v>60000</v>
      </c>
      <c r="S32" s="106" t="s">
        <v>25</v>
      </c>
    </row>
    <row r="33" spans="2:19" ht="29.25" customHeight="1" x14ac:dyDescent="0.2">
      <c r="B33" s="100">
        <v>2023</v>
      </c>
      <c r="C33" s="101" t="s">
        <v>22</v>
      </c>
      <c r="D33" s="104" t="s">
        <v>159</v>
      </c>
      <c r="E33" s="135" t="s">
        <v>160</v>
      </c>
      <c r="F33" s="6" t="s">
        <v>98</v>
      </c>
      <c r="G33" s="137" t="s">
        <v>161</v>
      </c>
      <c r="H33" s="23">
        <v>1021715.97</v>
      </c>
      <c r="I33" s="18" t="s">
        <v>30</v>
      </c>
      <c r="J33" s="134">
        <v>60</v>
      </c>
      <c r="K33" s="138">
        <v>45120</v>
      </c>
      <c r="L33" s="138">
        <v>45179</v>
      </c>
      <c r="M33" s="107" t="s">
        <v>100</v>
      </c>
      <c r="N33" s="137">
        <v>53</v>
      </c>
      <c r="O33" s="26">
        <v>19277.66</v>
      </c>
      <c r="P33" s="107" t="s">
        <v>102</v>
      </c>
      <c r="Q33" s="135" t="s">
        <v>64</v>
      </c>
      <c r="R33" s="135">
        <v>67000</v>
      </c>
      <c r="S33" s="106" t="s">
        <v>25</v>
      </c>
    </row>
    <row r="34" spans="2:19" ht="29.25" customHeight="1" x14ac:dyDescent="0.2">
      <c r="B34" s="100">
        <v>2023</v>
      </c>
      <c r="C34" s="101" t="s">
        <v>22</v>
      </c>
      <c r="D34" s="104" t="s">
        <v>162</v>
      </c>
      <c r="E34" s="135" t="s">
        <v>163</v>
      </c>
      <c r="F34" s="3" t="s">
        <v>164</v>
      </c>
      <c r="G34" s="137" t="s">
        <v>165</v>
      </c>
      <c r="H34" s="23">
        <v>2231206.66</v>
      </c>
      <c r="I34" s="18" t="s">
        <v>30</v>
      </c>
      <c r="J34" s="134">
        <v>90</v>
      </c>
      <c r="K34" s="130">
        <v>45108</v>
      </c>
      <c r="L34" s="130">
        <v>45197</v>
      </c>
      <c r="M34" s="107" t="s">
        <v>166</v>
      </c>
      <c r="N34" s="137">
        <v>47.5</v>
      </c>
      <c r="O34" s="26">
        <v>46972.77</v>
      </c>
      <c r="P34" s="107" t="s">
        <v>167</v>
      </c>
      <c r="Q34" s="135" t="s">
        <v>168</v>
      </c>
      <c r="R34" s="135">
        <v>5000</v>
      </c>
      <c r="S34" s="106" t="s">
        <v>25</v>
      </c>
    </row>
    <row r="35" spans="2:19" ht="29.25" customHeight="1" x14ac:dyDescent="0.2">
      <c r="B35" s="27">
        <v>2023</v>
      </c>
      <c r="C35" s="28" t="s">
        <v>22</v>
      </c>
      <c r="D35" s="107" t="s">
        <v>152</v>
      </c>
      <c r="E35" s="107" t="s">
        <v>153</v>
      </c>
      <c r="F35" s="15" t="s">
        <v>157</v>
      </c>
      <c r="G35" s="137" t="s">
        <v>155</v>
      </c>
      <c r="H35" s="29">
        <v>704294.75399999996</v>
      </c>
      <c r="I35" s="29" t="s">
        <v>30</v>
      </c>
      <c r="J35" s="15">
        <v>60</v>
      </c>
      <c r="K35" s="30">
        <v>45108</v>
      </c>
      <c r="L35" s="30">
        <v>45167</v>
      </c>
      <c r="M35" s="137" t="s">
        <v>169</v>
      </c>
      <c r="N35" s="137">
        <v>923</v>
      </c>
      <c r="O35" s="29">
        <v>763.05</v>
      </c>
      <c r="P35" s="15" t="s">
        <v>157</v>
      </c>
      <c r="Q35" s="107" t="s">
        <v>170</v>
      </c>
      <c r="R35" s="107">
        <v>60000</v>
      </c>
      <c r="S35" s="31" t="s">
        <v>25</v>
      </c>
    </row>
    <row r="36" spans="2:19" ht="29.25" customHeight="1" x14ac:dyDescent="0.2">
      <c r="B36" s="27">
        <v>2023</v>
      </c>
      <c r="C36" s="28" t="s">
        <v>22</v>
      </c>
      <c r="D36" s="107" t="s">
        <v>159</v>
      </c>
      <c r="E36" s="107" t="s">
        <v>160</v>
      </c>
      <c r="F36" s="32" t="s">
        <v>98</v>
      </c>
      <c r="G36" s="137" t="s">
        <v>161</v>
      </c>
      <c r="H36" s="33">
        <v>1021715.97</v>
      </c>
      <c r="I36" s="29" t="s">
        <v>30</v>
      </c>
      <c r="J36" s="27">
        <v>60</v>
      </c>
      <c r="K36" s="34">
        <v>45120</v>
      </c>
      <c r="L36" s="34">
        <v>45179</v>
      </c>
      <c r="M36" s="35" t="s">
        <v>100</v>
      </c>
      <c r="N36" s="137">
        <v>53</v>
      </c>
      <c r="O36" s="29">
        <v>19277.66</v>
      </c>
      <c r="P36" s="107" t="s">
        <v>171</v>
      </c>
      <c r="Q36" s="107" t="s">
        <v>64</v>
      </c>
      <c r="R36" s="107">
        <v>67000</v>
      </c>
      <c r="S36" s="31" t="s">
        <v>25</v>
      </c>
    </row>
    <row r="37" spans="2:19" ht="29.25" customHeight="1" x14ac:dyDescent="0.2">
      <c r="B37" s="27">
        <v>2023</v>
      </c>
      <c r="C37" s="28" t="s">
        <v>22</v>
      </c>
      <c r="D37" s="107" t="s">
        <v>162</v>
      </c>
      <c r="E37" s="107" t="s">
        <v>163</v>
      </c>
      <c r="F37" s="29" t="s">
        <v>164</v>
      </c>
      <c r="G37" s="137" t="s">
        <v>165</v>
      </c>
      <c r="H37" s="33">
        <v>2231206.66</v>
      </c>
      <c r="I37" s="29" t="s">
        <v>30</v>
      </c>
      <c r="J37" s="27">
        <v>90</v>
      </c>
      <c r="K37" s="36">
        <v>45108</v>
      </c>
      <c r="L37" s="36">
        <v>45197</v>
      </c>
      <c r="M37" s="137" t="s">
        <v>166</v>
      </c>
      <c r="N37" s="137">
        <v>47.5</v>
      </c>
      <c r="O37" s="29">
        <v>46972.77</v>
      </c>
      <c r="P37" s="107" t="s">
        <v>172</v>
      </c>
      <c r="Q37" s="107" t="s">
        <v>168</v>
      </c>
      <c r="R37" s="107">
        <v>5000</v>
      </c>
      <c r="S37" s="31" t="s">
        <v>25</v>
      </c>
    </row>
    <row r="38" spans="2:19" ht="29.25" customHeight="1" x14ac:dyDescent="0.2">
      <c r="B38" s="100">
        <v>2023</v>
      </c>
      <c r="C38" s="101" t="s">
        <v>22</v>
      </c>
      <c r="D38" s="107" t="s">
        <v>173</v>
      </c>
      <c r="E38" s="135" t="s">
        <v>174</v>
      </c>
      <c r="F38" s="137" t="s">
        <v>175</v>
      </c>
      <c r="G38" s="137" t="s">
        <v>176</v>
      </c>
      <c r="H38" s="3">
        <v>2390259.75</v>
      </c>
      <c r="I38" s="8" t="s">
        <v>30</v>
      </c>
      <c r="J38" s="99">
        <v>60</v>
      </c>
      <c r="K38" s="102">
        <v>45170</v>
      </c>
      <c r="L38" s="102">
        <v>45229</v>
      </c>
      <c r="M38" s="137" t="s">
        <v>177</v>
      </c>
      <c r="N38" s="137">
        <v>15100</v>
      </c>
      <c r="O38" s="6">
        <v>158.30000000000001</v>
      </c>
      <c r="P38" s="107" t="s">
        <v>70</v>
      </c>
      <c r="Q38" s="135" t="s">
        <v>168</v>
      </c>
      <c r="R38" s="135">
        <v>45000</v>
      </c>
      <c r="S38" s="106" t="s">
        <v>25</v>
      </c>
    </row>
    <row r="39" spans="2:19" ht="29.25" customHeight="1" x14ac:dyDescent="0.2">
      <c r="B39" s="100">
        <v>2023</v>
      </c>
      <c r="C39" s="101" t="s">
        <v>22</v>
      </c>
      <c r="D39" s="104" t="s">
        <v>178</v>
      </c>
      <c r="E39" s="135" t="s">
        <v>179</v>
      </c>
      <c r="F39" s="137" t="s">
        <v>180</v>
      </c>
      <c r="G39" s="137" t="s">
        <v>181</v>
      </c>
      <c r="H39" s="24">
        <v>2394501.1</v>
      </c>
      <c r="I39" s="8" t="s">
        <v>30</v>
      </c>
      <c r="J39" s="134">
        <v>45</v>
      </c>
      <c r="K39" s="138">
        <v>45170</v>
      </c>
      <c r="L39" s="138">
        <v>45214</v>
      </c>
      <c r="M39" s="137" t="s">
        <v>182</v>
      </c>
      <c r="N39" s="137">
        <v>4000</v>
      </c>
      <c r="O39" s="6">
        <v>598.63</v>
      </c>
      <c r="P39" s="107" t="s">
        <v>183</v>
      </c>
      <c r="Q39" s="135" t="s">
        <v>168</v>
      </c>
      <c r="R39" s="135">
        <v>60000</v>
      </c>
      <c r="S39" s="106" t="s">
        <v>25</v>
      </c>
    </row>
    <row r="40" spans="2:19" ht="29.25" customHeight="1" x14ac:dyDescent="0.2">
      <c r="B40" s="100">
        <v>2023</v>
      </c>
      <c r="C40" s="101" t="s">
        <v>22</v>
      </c>
      <c r="D40" s="104" t="s">
        <v>184</v>
      </c>
      <c r="E40" s="135" t="s">
        <v>185</v>
      </c>
      <c r="F40" s="137" t="s">
        <v>186</v>
      </c>
      <c r="G40" s="137" t="s">
        <v>187</v>
      </c>
      <c r="H40" s="24">
        <v>1193310.8600000001</v>
      </c>
      <c r="I40" s="8" t="s">
        <v>30</v>
      </c>
      <c r="J40" s="134">
        <v>60</v>
      </c>
      <c r="K40" s="130">
        <v>45192</v>
      </c>
      <c r="L40" s="130">
        <v>45251</v>
      </c>
      <c r="M40" s="137" t="s">
        <v>188</v>
      </c>
      <c r="N40" s="137">
        <v>163.16999999999999</v>
      </c>
      <c r="O40" s="6">
        <v>7313.37</v>
      </c>
      <c r="P40" s="107" t="s">
        <v>189</v>
      </c>
      <c r="Q40" s="135" t="s">
        <v>71</v>
      </c>
      <c r="R40" s="135">
        <v>50000</v>
      </c>
      <c r="S40" s="106" t="s">
        <v>25</v>
      </c>
    </row>
    <row r="41" spans="2:19" ht="29.25" customHeight="1" x14ac:dyDescent="0.2">
      <c r="B41" s="100">
        <v>2023</v>
      </c>
      <c r="C41" s="101" t="s">
        <v>22</v>
      </c>
      <c r="D41" s="105" t="s">
        <v>190</v>
      </c>
      <c r="E41" s="135" t="s">
        <v>191</v>
      </c>
      <c r="F41" s="137" t="s">
        <v>192</v>
      </c>
      <c r="G41" s="137" t="s">
        <v>193</v>
      </c>
      <c r="H41" s="3">
        <v>2399987.9900000002</v>
      </c>
      <c r="I41" s="8" t="s">
        <v>30</v>
      </c>
      <c r="J41" s="134">
        <v>60</v>
      </c>
      <c r="K41" s="130">
        <v>45192</v>
      </c>
      <c r="L41" s="130">
        <v>45251</v>
      </c>
      <c r="M41" s="137" t="s">
        <v>194</v>
      </c>
      <c r="N41" s="137">
        <v>73.8</v>
      </c>
      <c r="O41" s="6">
        <v>32520.16</v>
      </c>
      <c r="P41" s="108" t="s">
        <v>195</v>
      </c>
      <c r="Q41" s="135" t="s">
        <v>196</v>
      </c>
      <c r="R41" s="135">
        <v>14893</v>
      </c>
      <c r="S41" s="106" t="s">
        <v>25</v>
      </c>
    </row>
    <row r="42" spans="2:19" ht="29.25" customHeight="1" x14ac:dyDescent="0.2">
      <c r="B42" s="100">
        <v>2023</v>
      </c>
      <c r="C42" s="101" t="s">
        <v>22</v>
      </c>
      <c r="D42" s="104" t="s">
        <v>173</v>
      </c>
      <c r="E42" s="135" t="s">
        <v>174</v>
      </c>
      <c r="F42" s="137" t="s">
        <v>175</v>
      </c>
      <c r="G42" s="137" t="s">
        <v>176</v>
      </c>
      <c r="H42" s="24">
        <v>2390259.75</v>
      </c>
      <c r="I42" s="8" t="s">
        <v>381</v>
      </c>
      <c r="J42" s="134">
        <v>60</v>
      </c>
      <c r="K42" s="130">
        <v>45170</v>
      </c>
      <c r="L42" s="130">
        <v>45229</v>
      </c>
      <c r="M42" s="137" t="s">
        <v>177</v>
      </c>
      <c r="N42" s="137">
        <v>15100</v>
      </c>
      <c r="O42" s="6">
        <v>158.30000000000001</v>
      </c>
      <c r="P42" s="107" t="s">
        <v>70</v>
      </c>
      <c r="Q42" s="135" t="s">
        <v>168</v>
      </c>
      <c r="R42" s="135">
        <v>45000</v>
      </c>
      <c r="S42" s="106" t="s">
        <v>25</v>
      </c>
    </row>
    <row r="43" spans="2:19" ht="29.25" customHeight="1" x14ac:dyDescent="0.2">
      <c r="B43" s="100">
        <v>2023</v>
      </c>
      <c r="C43" s="101" t="s">
        <v>22</v>
      </c>
      <c r="D43" s="105" t="s">
        <v>178</v>
      </c>
      <c r="E43" s="135" t="s">
        <v>179</v>
      </c>
      <c r="F43" s="137" t="s">
        <v>180</v>
      </c>
      <c r="G43" s="137" t="s">
        <v>181</v>
      </c>
      <c r="H43" s="3">
        <v>2394501.1</v>
      </c>
      <c r="I43" s="8" t="s">
        <v>381</v>
      </c>
      <c r="J43" s="134">
        <v>45</v>
      </c>
      <c r="K43" s="130">
        <v>45170</v>
      </c>
      <c r="L43" s="130">
        <v>45214</v>
      </c>
      <c r="M43" s="137" t="s">
        <v>182</v>
      </c>
      <c r="N43" s="137">
        <v>4000</v>
      </c>
      <c r="O43" s="6">
        <v>598.63</v>
      </c>
      <c r="P43" s="108" t="s">
        <v>183</v>
      </c>
      <c r="Q43" s="135" t="s">
        <v>168</v>
      </c>
      <c r="R43" s="135">
        <v>60000</v>
      </c>
      <c r="S43" s="106" t="s">
        <v>25</v>
      </c>
    </row>
    <row r="44" spans="2:19" ht="29.25" customHeight="1" x14ac:dyDescent="0.2">
      <c r="B44" s="100">
        <v>2023</v>
      </c>
      <c r="C44" s="101" t="s">
        <v>22</v>
      </c>
      <c r="D44" s="104" t="s">
        <v>184</v>
      </c>
      <c r="E44" s="135" t="s">
        <v>185</v>
      </c>
      <c r="F44" s="137" t="s">
        <v>186</v>
      </c>
      <c r="G44" s="137" t="s">
        <v>187</v>
      </c>
      <c r="H44" s="24">
        <v>1193310.8600000001</v>
      </c>
      <c r="I44" s="8" t="s">
        <v>381</v>
      </c>
      <c r="J44" s="134">
        <v>60</v>
      </c>
      <c r="K44" s="130">
        <v>45192</v>
      </c>
      <c r="L44" s="130">
        <v>45251</v>
      </c>
      <c r="M44" s="137" t="s">
        <v>188</v>
      </c>
      <c r="N44" s="137">
        <v>163.16999999999999</v>
      </c>
      <c r="O44" s="6">
        <v>7313.37</v>
      </c>
      <c r="P44" s="107" t="s">
        <v>189</v>
      </c>
      <c r="Q44" s="135" t="s">
        <v>71</v>
      </c>
      <c r="R44" s="135">
        <v>50000</v>
      </c>
      <c r="S44" s="106" t="s">
        <v>25</v>
      </c>
    </row>
    <row r="45" spans="2:19" ht="29.25" customHeight="1" x14ac:dyDescent="0.2">
      <c r="B45" s="100">
        <v>2023</v>
      </c>
      <c r="C45" s="101" t="s">
        <v>22</v>
      </c>
      <c r="D45" s="105" t="s">
        <v>190</v>
      </c>
      <c r="E45" s="135" t="s">
        <v>191</v>
      </c>
      <c r="F45" s="137" t="s">
        <v>192</v>
      </c>
      <c r="G45" s="137" t="s">
        <v>193</v>
      </c>
      <c r="H45" s="3">
        <v>2399987.9900000002</v>
      </c>
      <c r="I45" s="8" t="s">
        <v>381</v>
      </c>
      <c r="J45" s="134">
        <v>60</v>
      </c>
      <c r="K45" s="130">
        <v>45192</v>
      </c>
      <c r="L45" s="130">
        <v>45251</v>
      </c>
      <c r="M45" s="137" t="s">
        <v>194</v>
      </c>
      <c r="N45" s="137">
        <v>73.8</v>
      </c>
      <c r="O45" s="6">
        <v>32520.16</v>
      </c>
      <c r="P45" s="108" t="s">
        <v>195</v>
      </c>
      <c r="Q45" s="135" t="s">
        <v>196</v>
      </c>
      <c r="R45" s="135">
        <v>14893</v>
      </c>
      <c r="S45" s="106" t="s">
        <v>25</v>
      </c>
    </row>
    <row r="46" spans="2:19" ht="29.25" customHeight="1" x14ac:dyDescent="0.2">
      <c r="B46" s="100">
        <v>2023</v>
      </c>
      <c r="C46" s="101" t="s">
        <v>22</v>
      </c>
      <c r="D46" s="104" t="s">
        <v>173</v>
      </c>
      <c r="E46" s="135" t="s">
        <v>174</v>
      </c>
      <c r="F46" s="137" t="s">
        <v>175</v>
      </c>
      <c r="G46" s="137" t="s">
        <v>176</v>
      </c>
      <c r="H46" s="24">
        <v>2390259.75</v>
      </c>
      <c r="I46" s="8" t="s">
        <v>30</v>
      </c>
      <c r="J46" s="134">
        <v>60</v>
      </c>
      <c r="K46" s="130">
        <v>45170</v>
      </c>
      <c r="L46" s="130">
        <v>45229</v>
      </c>
      <c r="M46" s="137" t="s">
        <v>177</v>
      </c>
      <c r="N46" s="137">
        <v>15100</v>
      </c>
      <c r="O46" s="6">
        <v>158.30000000000001</v>
      </c>
      <c r="P46" s="107" t="s">
        <v>70</v>
      </c>
      <c r="Q46" s="135" t="s">
        <v>168</v>
      </c>
      <c r="R46" s="135">
        <v>45000</v>
      </c>
      <c r="S46" s="106" t="s">
        <v>25</v>
      </c>
    </row>
    <row r="47" spans="2:19" ht="29.25" customHeight="1" x14ac:dyDescent="0.2">
      <c r="B47" s="100">
        <v>2023</v>
      </c>
      <c r="C47" s="101" t="s">
        <v>22</v>
      </c>
      <c r="D47" s="105" t="s">
        <v>178</v>
      </c>
      <c r="E47" s="135" t="s">
        <v>179</v>
      </c>
      <c r="F47" s="137" t="s">
        <v>180</v>
      </c>
      <c r="G47" s="137" t="s">
        <v>181</v>
      </c>
      <c r="H47" s="3">
        <v>2394501.1</v>
      </c>
      <c r="I47" s="8" t="s">
        <v>30</v>
      </c>
      <c r="J47" s="134">
        <v>45</v>
      </c>
      <c r="K47" s="130">
        <v>45170</v>
      </c>
      <c r="L47" s="130">
        <v>45214</v>
      </c>
      <c r="M47" s="137" t="s">
        <v>182</v>
      </c>
      <c r="N47" s="137">
        <v>4000</v>
      </c>
      <c r="O47" s="6">
        <v>598.63</v>
      </c>
      <c r="P47" s="108" t="s">
        <v>183</v>
      </c>
      <c r="Q47" s="135" t="s">
        <v>168</v>
      </c>
      <c r="R47" s="135">
        <v>60000</v>
      </c>
      <c r="S47" s="106" t="s">
        <v>25</v>
      </c>
    </row>
    <row r="48" spans="2:19" ht="29.25" customHeight="1" x14ac:dyDescent="0.2">
      <c r="B48" s="100">
        <v>2023</v>
      </c>
      <c r="C48" s="101" t="s">
        <v>22</v>
      </c>
      <c r="D48" s="104" t="s">
        <v>184</v>
      </c>
      <c r="E48" s="135" t="s">
        <v>185</v>
      </c>
      <c r="F48" s="137" t="s">
        <v>186</v>
      </c>
      <c r="G48" s="137" t="s">
        <v>187</v>
      </c>
      <c r="H48" s="24">
        <v>1193310.8600000001</v>
      </c>
      <c r="I48" s="8" t="s">
        <v>30</v>
      </c>
      <c r="J48" s="134">
        <v>60</v>
      </c>
      <c r="K48" s="130">
        <v>45192</v>
      </c>
      <c r="L48" s="130">
        <v>45251</v>
      </c>
      <c r="M48" s="137" t="s">
        <v>188</v>
      </c>
      <c r="N48" s="137">
        <v>163.16999999999999</v>
      </c>
      <c r="O48" s="6">
        <v>7313.37</v>
      </c>
      <c r="P48" s="107" t="s">
        <v>189</v>
      </c>
      <c r="Q48" s="135" t="s">
        <v>71</v>
      </c>
      <c r="R48" s="135">
        <v>50000</v>
      </c>
      <c r="S48" s="106" t="s">
        <v>25</v>
      </c>
    </row>
    <row r="49" spans="2:29" ht="29.25" customHeight="1" x14ac:dyDescent="0.2">
      <c r="B49" s="100">
        <v>2023</v>
      </c>
      <c r="C49" s="101" t="s">
        <v>22</v>
      </c>
      <c r="D49" s="105" t="s">
        <v>190</v>
      </c>
      <c r="E49" s="135" t="s">
        <v>191</v>
      </c>
      <c r="F49" s="137" t="s">
        <v>192</v>
      </c>
      <c r="G49" s="137" t="s">
        <v>193</v>
      </c>
      <c r="H49" s="3">
        <v>2399987.9900000002</v>
      </c>
      <c r="I49" s="8" t="s">
        <v>30</v>
      </c>
      <c r="J49" s="134">
        <v>60</v>
      </c>
      <c r="K49" s="130">
        <v>45192</v>
      </c>
      <c r="L49" s="130">
        <v>45251</v>
      </c>
      <c r="M49" s="137" t="s">
        <v>194</v>
      </c>
      <c r="N49" s="137">
        <v>73.8</v>
      </c>
      <c r="O49" s="6">
        <v>32520.16</v>
      </c>
      <c r="P49" s="108" t="s">
        <v>195</v>
      </c>
      <c r="Q49" s="135" t="s">
        <v>196</v>
      </c>
      <c r="R49" s="135">
        <v>14893</v>
      </c>
      <c r="S49" s="106" t="s">
        <v>25</v>
      </c>
    </row>
    <row r="50" spans="2:29" ht="29.25" customHeight="1" x14ac:dyDescent="0.2">
      <c r="B50" s="100">
        <v>2023</v>
      </c>
      <c r="C50" s="101" t="s">
        <v>22</v>
      </c>
      <c r="D50" s="104" t="s">
        <v>173</v>
      </c>
      <c r="E50" s="135" t="s">
        <v>174</v>
      </c>
      <c r="F50" s="137" t="s">
        <v>175</v>
      </c>
      <c r="G50" s="137" t="s">
        <v>176</v>
      </c>
      <c r="H50" s="24">
        <v>2390259.75</v>
      </c>
      <c r="I50" s="8" t="s">
        <v>30</v>
      </c>
      <c r="J50" s="134">
        <v>60</v>
      </c>
      <c r="K50" s="130">
        <v>45170</v>
      </c>
      <c r="L50" s="130">
        <v>45229</v>
      </c>
      <c r="M50" s="137" t="s">
        <v>177</v>
      </c>
      <c r="N50" s="137">
        <v>15100</v>
      </c>
      <c r="O50" s="6">
        <v>158.30000000000001</v>
      </c>
      <c r="P50" s="107" t="s">
        <v>70</v>
      </c>
      <c r="Q50" s="135" t="s">
        <v>168</v>
      </c>
      <c r="R50" s="135">
        <v>45000</v>
      </c>
      <c r="S50" s="106" t="s">
        <v>25</v>
      </c>
    </row>
    <row r="51" spans="2:29" ht="29.25" customHeight="1" x14ac:dyDescent="0.2">
      <c r="B51" s="100">
        <v>2023</v>
      </c>
      <c r="C51" s="101" t="s">
        <v>22</v>
      </c>
      <c r="D51" s="105" t="s">
        <v>178</v>
      </c>
      <c r="E51" s="135" t="s">
        <v>179</v>
      </c>
      <c r="F51" s="137" t="s">
        <v>180</v>
      </c>
      <c r="G51" s="137" t="s">
        <v>181</v>
      </c>
      <c r="H51" s="3">
        <v>2394501.1</v>
      </c>
      <c r="I51" s="8" t="s">
        <v>30</v>
      </c>
      <c r="J51" s="134">
        <v>45</v>
      </c>
      <c r="K51" s="130">
        <v>45170</v>
      </c>
      <c r="L51" s="130">
        <v>45214</v>
      </c>
      <c r="M51" s="137" t="s">
        <v>182</v>
      </c>
      <c r="N51" s="137">
        <v>4000</v>
      </c>
      <c r="O51" s="6">
        <v>598.63</v>
      </c>
      <c r="P51" s="108" t="s">
        <v>183</v>
      </c>
      <c r="Q51" s="135" t="s">
        <v>168</v>
      </c>
      <c r="R51" s="135">
        <v>60000</v>
      </c>
      <c r="S51" s="106" t="s">
        <v>25</v>
      </c>
    </row>
    <row r="52" spans="2:29" ht="29.25" customHeight="1" x14ac:dyDescent="0.2">
      <c r="B52" s="100">
        <v>2023</v>
      </c>
      <c r="C52" s="101" t="s">
        <v>22</v>
      </c>
      <c r="D52" s="104" t="s">
        <v>184</v>
      </c>
      <c r="E52" s="135" t="s">
        <v>185</v>
      </c>
      <c r="F52" s="137" t="s">
        <v>186</v>
      </c>
      <c r="G52" s="137" t="s">
        <v>187</v>
      </c>
      <c r="H52" s="24">
        <v>1193310.8600000001</v>
      </c>
      <c r="I52" s="8" t="s">
        <v>30</v>
      </c>
      <c r="J52" s="134">
        <v>60</v>
      </c>
      <c r="K52" s="130">
        <v>45192</v>
      </c>
      <c r="L52" s="130">
        <v>45251</v>
      </c>
      <c r="M52" s="137" t="s">
        <v>188</v>
      </c>
      <c r="N52" s="137">
        <v>163.16999999999999</v>
      </c>
      <c r="O52" s="6">
        <v>7313.37</v>
      </c>
      <c r="P52" s="107" t="s">
        <v>189</v>
      </c>
      <c r="Q52" s="135" t="s">
        <v>71</v>
      </c>
      <c r="R52" s="135">
        <v>50000</v>
      </c>
      <c r="S52" s="106" t="s">
        <v>25</v>
      </c>
    </row>
    <row r="53" spans="2:29" ht="29.25" customHeight="1" x14ac:dyDescent="0.2">
      <c r="B53" s="100">
        <v>2023</v>
      </c>
      <c r="C53" s="101" t="s">
        <v>22</v>
      </c>
      <c r="D53" s="105" t="s">
        <v>190</v>
      </c>
      <c r="E53" s="135" t="s">
        <v>191</v>
      </c>
      <c r="F53" s="137" t="s">
        <v>192</v>
      </c>
      <c r="G53" s="137" t="s">
        <v>193</v>
      </c>
      <c r="H53" s="3">
        <v>2399987.9900000002</v>
      </c>
      <c r="I53" s="8" t="s">
        <v>30</v>
      </c>
      <c r="J53" s="134">
        <v>60</v>
      </c>
      <c r="K53" s="130">
        <v>45192</v>
      </c>
      <c r="L53" s="130">
        <v>45251</v>
      </c>
      <c r="M53" s="137" t="s">
        <v>194</v>
      </c>
      <c r="N53" s="137">
        <v>73.8</v>
      </c>
      <c r="O53" s="6">
        <v>32520.16</v>
      </c>
      <c r="P53" s="108" t="s">
        <v>195</v>
      </c>
      <c r="Q53" s="135" t="s">
        <v>196</v>
      </c>
      <c r="R53" s="135">
        <v>14893</v>
      </c>
      <c r="S53" s="106" t="s">
        <v>25</v>
      </c>
    </row>
    <row r="54" spans="2:29" ht="29.25" customHeight="1" x14ac:dyDescent="0.2">
      <c r="B54" s="100">
        <v>2023</v>
      </c>
      <c r="C54" s="101" t="s">
        <v>384</v>
      </c>
      <c r="D54" s="104" t="s">
        <v>385</v>
      </c>
      <c r="E54" s="135" t="s">
        <v>386</v>
      </c>
      <c r="F54" s="137" t="s">
        <v>387</v>
      </c>
      <c r="G54" s="137" t="s">
        <v>388</v>
      </c>
      <c r="H54" s="24">
        <v>1499138.01</v>
      </c>
      <c r="I54" s="8" t="s">
        <v>204</v>
      </c>
      <c r="J54" s="134">
        <v>53</v>
      </c>
      <c r="K54" s="130">
        <v>45236</v>
      </c>
      <c r="L54" s="130">
        <v>45288</v>
      </c>
      <c r="M54" s="137" t="s">
        <v>389</v>
      </c>
      <c r="N54" s="137">
        <v>1000</v>
      </c>
      <c r="O54" s="6">
        <v>1499.14</v>
      </c>
      <c r="P54" s="107" t="s">
        <v>390</v>
      </c>
      <c r="Q54" s="135" t="s">
        <v>391</v>
      </c>
      <c r="R54" s="135">
        <v>1844000</v>
      </c>
      <c r="S54" s="106" t="s">
        <v>25</v>
      </c>
    </row>
    <row r="55" spans="2:29" ht="29.25" customHeight="1" x14ac:dyDescent="0.2">
      <c r="B55" s="100">
        <v>2023</v>
      </c>
      <c r="C55" s="101" t="s">
        <v>384</v>
      </c>
      <c r="D55" s="105" t="s">
        <v>392</v>
      </c>
      <c r="E55" s="135" t="s">
        <v>393</v>
      </c>
      <c r="F55" s="137" t="s">
        <v>394</v>
      </c>
      <c r="G55" s="137" t="s">
        <v>395</v>
      </c>
      <c r="H55" s="3">
        <v>2310684.7799999998</v>
      </c>
      <c r="I55" s="8" t="s">
        <v>204</v>
      </c>
      <c r="J55" s="134">
        <v>53</v>
      </c>
      <c r="K55" s="130">
        <v>45236</v>
      </c>
      <c r="L55" s="130">
        <v>45288</v>
      </c>
      <c r="M55" s="137" t="s">
        <v>396</v>
      </c>
      <c r="N55" s="137" t="s">
        <v>108</v>
      </c>
      <c r="O55" s="6">
        <v>2310684.7799999998</v>
      </c>
      <c r="P55" s="108" t="s">
        <v>397</v>
      </c>
      <c r="Q55" s="135" t="s">
        <v>398</v>
      </c>
      <c r="R55" s="135">
        <v>2000000</v>
      </c>
      <c r="S55" s="106" t="s">
        <v>25</v>
      </c>
    </row>
    <row r="56" spans="2:29" ht="29.25" customHeight="1" x14ac:dyDescent="0.2">
      <c r="B56" s="100">
        <v>2023</v>
      </c>
      <c r="C56" s="101" t="s">
        <v>384</v>
      </c>
      <c r="D56" s="104" t="s">
        <v>399</v>
      </c>
      <c r="E56" s="135" t="s">
        <v>400</v>
      </c>
      <c r="F56" s="137" t="s">
        <v>202</v>
      </c>
      <c r="G56" s="137" t="s">
        <v>401</v>
      </c>
      <c r="H56" s="24">
        <v>861947.48880000005</v>
      </c>
      <c r="I56" s="8" t="s">
        <v>204</v>
      </c>
      <c r="J56" s="134">
        <v>25</v>
      </c>
      <c r="K56" s="130">
        <v>45236</v>
      </c>
      <c r="L56" s="130">
        <v>45260</v>
      </c>
      <c r="M56" s="137" t="s">
        <v>402</v>
      </c>
      <c r="N56" s="137" t="s">
        <v>108</v>
      </c>
      <c r="O56" s="6">
        <v>861947.49</v>
      </c>
      <c r="P56" s="107" t="s">
        <v>206</v>
      </c>
      <c r="Q56" s="135" t="s">
        <v>71</v>
      </c>
      <c r="R56" s="135">
        <v>210000</v>
      </c>
      <c r="S56" s="106" t="s">
        <v>25</v>
      </c>
    </row>
    <row r="57" spans="2:29" ht="29.25" customHeight="1" x14ac:dyDescent="0.2">
      <c r="B57" s="100">
        <v>2023</v>
      </c>
      <c r="C57" s="101" t="s">
        <v>384</v>
      </c>
      <c r="D57" s="105" t="s">
        <v>403</v>
      </c>
      <c r="E57" s="135" t="s">
        <v>404</v>
      </c>
      <c r="F57" s="137" t="s">
        <v>287</v>
      </c>
      <c r="G57" s="137" t="s">
        <v>405</v>
      </c>
      <c r="H57" s="3">
        <v>2197828.2999999998</v>
      </c>
      <c r="I57" s="8" t="s">
        <v>204</v>
      </c>
      <c r="J57" s="134">
        <v>49</v>
      </c>
      <c r="K57" s="130">
        <v>45240</v>
      </c>
      <c r="L57" s="130">
        <v>45288</v>
      </c>
      <c r="M57" s="137" t="s">
        <v>406</v>
      </c>
      <c r="N57" s="137">
        <v>2311.1999999999998</v>
      </c>
      <c r="O57" s="6">
        <v>1040.05</v>
      </c>
      <c r="P57" s="108" t="s">
        <v>407</v>
      </c>
      <c r="Q57" s="135" t="s">
        <v>398</v>
      </c>
      <c r="R57" s="135">
        <v>830200</v>
      </c>
      <c r="S57" s="106" t="s">
        <v>25</v>
      </c>
    </row>
    <row r="58" spans="2:29" ht="29.25" customHeight="1" x14ac:dyDescent="0.2">
      <c r="B58" s="139">
        <v>2023</v>
      </c>
      <c r="C58" s="140" t="s">
        <v>384</v>
      </c>
      <c r="D58" s="141" t="s">
        <v>408</v>
      </c>
      <c r="E58" s="142" t="s">
        <v>409</v>
      </c>
      <c r="F58" s="143" t="s">
        <v>410</v>
      </c>
      <c r="G58" s="143" t="s">
        <v>411</v>
      </c>
      <c r="H58" s="144">
        <v>454933.44</v>
      </c>
      <c r="I58" s="145" t="s">
        <v>204</v>
      </c>
      <c r="J58" s="146">
        <v>22</v>
      </c>
      <c r="K58" s="147">
        <v>45266</v>
      </c>
      <c r="L58" s="147">
        <v>45287</v>
      </c>
      <c r="M58" s="143" t="s">
        <v>412</v>
      </c>
      <c r="N58" s="143">
        <v>200</v>
      </c>
      <c r="O58" s="148">
        <f>454933.44/N58</f>
        <v>2274.6671999999999</v>
      </c>
      <c r="P58" s="149" t="s">
        <v>413</v>
      </c>
      <c r="Q58" s="142" t="s">
        <v>168</v>
      </c>
      <c r="R58" s="142">
        <v>10000</v>
      </c>
      <c r="S58" s="150" t="s">
        <v>25</v>
      </c>
    </row>
    <row r="62" spans="2:29" ht="20.25" x14ac:dyDescent="0.3">
      <c r="B62" s="96" t="s">
        <v>16</v>
      </c>
      <c r="C62" s="96"/>
      <c r="D62" s="96"/>
      <c r="E62" s="96"/>
      <c r="F62" s="96"/>
      <c r="G62" s="96"/>
      <c r="H62" s="96"/>
      <c r="I62" s="122"/>
      <c r="J62" s="110"/>
      <c r="K62" s="109"/>
      <c r="L62" s="110"/>
      <c r="M62" s="110"/>
      <c r="N62" s="110"/>
      <c r="O62" s="113"/>
      <c r="P62" s="110"/>
      <c r="Q62" s="110"/>
      <c r="R62" s="110"/>
      <c r="S62" s="110"/>
      <c r="T62" s="114"/>
      <c r="U62" s="114"/>
      <c r="V62" s="114"/>
      <c r="W62" s="114"/>
      <c r="X62" s="114"/>
      <c r="Y62" s="114"/>
      <c r="Z62" s="114"/>
      <c r="AA62" s="114"/>
      <c r="AB62" s="114"/>
      <c r="AC62" s="114"/>
    </row>
    <row r="63" spans="2:29" ht="20.25" x14ac:dyDescent="0.3">
      <c r="B63" s="96" t="s">
        <v>17</v>
      </c>
      <c r="C63" s="96"/>
      <c r="D63" s="96"/>
      <c r="E63" s="96"/>
      <c r="F63" s="96"/>
      <c r="G63" s="96"/>
      <c r="H63" s="96"/>
      <c r="I63" s="122"/>
      <c r="J63" s="110"/>
      <c r="K63" s="109"/>
      <c r="L63" s="110"/>
      <c r="M63" s="110"/>
      <c r="N63" s="110"/>
      <c r="O63" s="113"/>
      <c r="P63" s="110"/>
      <c r="Q63" s="110"/>
      <c r="R63" s="110"/>
      <c r="S63" s="110"/>
      <c r="T63" s="114"/>
      <c r="U63" s="114"/>
      <c r="V63" s="114"/>
      <c r="W63" s="114"/>
      <c r="X63" s="114"/>
      <c r="Y63" s="114"/>
      <c r="Z63" s="114"/>
      <c r="AA63" s="114"/>
      <c r="AB63" s="114"/>
      <c r="AC63" s="114"/>
    </row>
    <row r="64" spans="2:29" ht="20.25" x14ac:dyDescent="0.3">
      <c r="B64" s="96" t="s">
        <v>197</v>
      </c>
      <c r="C64" s="96"/>
      <c r="D64" s="96"/>
      <c r="E64" s="96"/>
      <c r="F64" s="96"/>
      <c r="G64" s="96"/>
      <c r="H64" s="96"/>
      <c r="I64" s="122"/>
      <c r="J64" s="110"/>
      <c r="K64" s="109"/>
      <c r="L64" s="110"/>
      <c r="M64" s="110"/>
      <c r="N64" s="110"/>
      <c r="O64" s="113"/>
      <c r="P64" s="110"/>
      <c r="Q64" s="110"/>
      <c r="R64" s="110"/>
      <c r="S64" s="110"/>
      <c r="T64" s="114"/>
      <c r="U64" s="114"/>
      <c r="V64" s="114"/>
      <c r="W64" s="114"/>
      <c r="X64" s="114"/>
      <c r="Y64" s="114"/>
      <c r="Z64" s="114"/>
      <c r="AA64" s="114"/>
      <c r="AB64" s="114"/>
      <c r="AC64" s="114"/>
    </row>
    <row r="65" spans="2:81" ht="15.75" x14ac:dyDescent="0.25">
      <c r="B65" s="110"/>
      <c r="C65" s="110"/>
      <c r="D65" s="113"/>
      <c r="E65" s="110"/>
      <c r="F65" s="110"/>
      <c r="G65" s="110"/>
      <c r="H65" s="110"/>
      <c r="I65" s="110"/>
      <c r="J65" s="110"/>
      <c r="K65" s="109"/>
      <c r="L65" s="110"/>
      <c r="M65" s="110"/>
      <c r="N65" s="110"/>
      <c r="O65" s="113"/>
      <c r="P65" s="110"/>
      <c r="Q65" s="110"/>
      <c r="R65" s="110"/>
      <c r="S65" s="110"/>
      <c r="T65" s="115"/>
      <c r="U65" s="115"/>
      <c r="V65" s="115"/>
      <c r="W65" s="115"/>
      <c r="X65" s="115"/>
      <c r="Y65" s="115"/>
      <c r="Z65" s="115"/>
      <c r="AA65" s="115"/>
      <c r="AB65" s="115"/>
      <c r="AC65" s="115"/>
    </row>
    <row r="66" spans="2:81" ht="20.25" x14ac:dyDescent="0.3">
      <c r="B66" s="97" t="s">
        <v>19</v>
      </c>
      <c r="C66" s="97"/>
      <c r="D66" s="97"/>
      <c r="E66" s="97"/>
      <c r="F66" s="97"/>
      <c r="G66" s="97"/>
      <c r="H66" s="97"/>
      <c r="I66" s="123"/>
      <c r="J66" s="110"/>
      <c r="K66" s="109"/>
      <c r="L66" s="110"/>
      <c r="M66" s="110"/>
      <c r="N66" s="110"/>
      <c r="O66" s="113"/>
      <c r="P66" s="110"/>
      <c r="Q66" s="110"/>
      <c r="R66" s="110"/>
      <c r="S66" s="110"/>
    </row>
    <row r="67" spans="2:81" ht="21" thickBot="1" x14ac:dyDescent="0.35">
      <c r="B67" s="92" t="s">
        <v>238</v>
      </c>
      <c r="C67" s="92"/>
      <c r="D67" s="92"/>
      <c r="E67" s="92"/>
      <c r="F67" s="92"/>
      <c r="G67" s="92"/>
      <c r="H67" s="92"/>
      <c r="I67" s="124"/>
      <c r="J67" s="110"/>
      <c r="K67" s="109"/>
      <c r="L67" s="110"/>
      <c r="M67" s="110"/>
      <c r="N67" s="110"/>
      <c r="O67" s="113"/>
      <c r="P67" s="110"/>
      <c r="Q67" s="110"/>
      <c r="R67" s="110"/>
      <c r="S67" s="110"/>
    </row>
    <row r="68" spans="2:81" ht="16.5" thickBot="1" x14ac:dyDescent="0.25">
      <c r="B68" s="116"/>
      <c r="C68" s="116"/>
      <c r="D68" s="116"/>
      <c r="E68" s="116"/>
      <c r="F68" s="116"/>
      <c r="G68" s="116"/>
      <c r="H68" s="125" t="s">
        <v>21</v>
      </c>
      <c r="I68" s="116"/>
      <c r="J68" s="93" t="s">
        <v>15</v>
      </c>
      <c r="K68" s="94"/>
      <c r="L68" s="95"/>
      <c r="M68" s="116"/>
      <c r="N68" s="116"/>
      <c r="O68" s="116"/>
      <c r="P68" s="116"/>
      <c r="Q68" s="116"/>
      <c r="R68" s="116"/>
      <c r="S68" s="116"/>
    </row>
    <row r="69" spans="2:81" s="117" customFormat="1" ht="47.25" x14ac:dyDescent="0.25">
      <c r="B69" s="133" t="s">
        <v>0</v>
      </c>
      <c r="C69" s="133" t="s">
        <v>1</v>
      </c>
      <c r="D69" s="133" t="s">
        <v>2</v>
      </c>
      <c r="E69" s="133" t="s">
        <v>3</v>
      </c>
      <c r="F69" s="133" t="s">
        <v>4</v>
      </c>
      <c r="G69" s="133" t="s">
        <v>5</v>
      </c>
      <c r="H69" s="133" t="s">
        <v>6</v>
      </c>
      <c r="I69" s="133" t="s">
        <v>20</v>
      </c>
      <c r="J69" s="133" t="s">
        <v>7</v>
      </c>
      <c r="K69" s="133" t="s">
        <v>8</v>
      </c>
      <c r="L69" s="133" t="s">
        <v>9</v>
      </c>
      <c r="M69" s="133" t="s">
        <v>10</v>
      </c>
      <c r="N69" s="133" t="s">
        <v>11</v>
      </c>
      <c r="O69" s="133" t="s">
        <v>18</v>
      </c>
      <c r="P69" s="133" t="s">
        <v>12</v>
      </c>
      <c r="Q69" s="133" t="s">
        <v>13</v>
      </c>
      <c r="R69" s="133" t="s">
        <v>14</v>
      </c>
      <c r="S69" s="133" t="s">
        <v>23</v>
      </c>
    </row>
    <row r="70" spans="2:81" s="37" customFormat="1" ht="47.25" x14ac:dyDescent="0.25">
      <c r="B70" s="38" t="s">
        <v>198</v>
      </c>
      <c r="C70" s="39" t="s">
        <v>199</v>
      </c>
      <c r="D70" s="39" t="s">
        <v>200</v>
      </c>
      <c r="E70" s="40" t="s">
        <v>201</v>
      </c>
      <c r="F70" s="41" t="s">
        <v>202</v>
      </c>
      <c r="G70" s="40" t="s">
        <v>203</v>
      </c>
      <c r="H70" s="42">
        <v>6087929.2699999996</v>
      </c>
      <c r="I70" s="43" t="s">
        <v>204</v>
      </c>
      <c r="J70" s="44">
        <v>60</v>
      </c>
      <c r="K70" s="45">
        <v>45040</v>
      </c>
      <c r="L70" s="46">
        <v>45099</v>
      </c>
      <c r="M70" s="40" t="s">
        <v>205</v>
      </c>
      <c r="N70" s="47" t="s">
        <v>136</v>
      </c>
      <c r="O70" s="48">
        <v>6087929.2699999996</v>
      </c>
      <c r="P70" s="134" t="s">
        <v>206</v>
      </c>
      <c r="Q70" s="49" t="s">
        <v>64</v>
      </c>
      <c r="R70" s="47">
        <v>15000</v>
      </c>
      <c r="S70" s="47" t="s">
        <v>25</v>
      </c>
      <c r="T70" s="37" t="s">
        <v>63</v>
      </c>
      <c r="U70" s="37" t="s">
        <v>63</v>
      </c>
      <c r="V70" s="37" t="s">
        <v>63</v>
      </c>
      <c r="W70" s="37" t="s">
        <v>73</v>
      </c>
      <c r="X70" s="37" t="s">
        <v>75</v>
      </c>
      <c r="Y70" s="37" t="s">
        <v>207</v>
      </c>
      <c r="Z70" s="37" t="s">
        <v>207</v>
      </c>
      <c r="AA70" s="37" t="s">
        <v>207</v>
      </c>
      <c r="AB70" s="37" t="s">
        <v>207</v>
      </c>
      <c r="AC70" s="37" t="s">
        <v>207</v>
      </c>
      <c r="AD70" s="37" t="s">
        <v>207</v>
      </c>
      <c r="AE70" s="37" t="s">
        <v>207</v>
      </c>
      <c r="AF70" s="37" t="s">
        <v>207</v>
      </c>
      <c r="AG70" s="37" t="s">
        <v>207</v>
      </c>
      <c r="AH70" s="37" t="s">
        <v>207</v>
      </c>
      <c r="AI70" s="37" t="s">
        <v>207</v>
      </c>
      <c r="AJ70" s="37" t="s">
        <v>207</v>
      </c>
      <c r="AK70" s="37" t="s">
        <v>207</v>
      </c>
      <c r="AL70" s="37" t="s">
        <v>207</v>
      </c>
      <c r="AM70" s="37" t="s">
        <v>207</v>
      </c>
      <c r="AN70" s="37" t="s">
        <v>207</v>
      </c>
      <c r="AO70" s="37" t="s">
        <v>207</v>
      </c>
      <c r="AP70" s="37" t="s">
        <v>208</v>
      </c>
      <c r="AQ70" s="37" t="s">
        <v>209</v>
      </c>
      <c r="AR70" s="37" t="s">
        <v>209</v>
      </c>
      <c r="AS70" s="37" t="s">
        <v>209</v>
      </c>
      <c r="AT70" s="37" t="s">
        <v>210</v>
      </c>
      <c r="AU70" s="50">
        <v>44693</v>
      </c>
      <c r="AV70" s="50">
        <v>44697</v>
      </c>
      <c r="AW70" s="50">
        <v>44910</v>
      </c>
      <c r="AX70" s="51">
        <v>4260952.63</v>
      </c>
      <c r="AY70" s="51">
        <v>4942705.05</v>
      </c>
      <c r="AZ70" s="37">
        <v>0</v>
      </c>
      <c r="BA70" s="37">
        <v>0</v>
      </c>
      <c r="BB70" s="37" t="s">
        <v>211</v>
      </c>
      <c r="BC70" s="37" t="s">
        <v>63</v>
      </c>
      <c r="BD70" s="37" t="s">
        <v>212</v>
      </c>
      <c r="BE70" s="37" t="s">
        <v>213</v>
      </c>
      <c r="BF70" s="50">
        <v>44697</v>
      </c>
      <c r="BG70" s="50">
        <v>44910</v>
      </c>
      <c r="BH70" s="37" t="s">
        <v>214</v>
      </c>
      <c r="BI70" s="37" t="s">
        <v>214</v>
      </c>
      <c r="BJ70" s="37">
        <v>1</v>
      </c>
      <c r="BK70" s="37" t="s">
        <v>215</v>
      </c>
      <c r="BL70" s="37" t="s">
        <v>216</v>
      </c>
      <c r="BM70" s="37" t="s">
        <v>63</v>
      </c>
      <c r="BN70" s="37" t="s">
        <v>37</v>
      </c>
      <c r="BO70" s="37" t="s">
        <v>213</v>
      </c>
      <c r="BP70" s="37" t="s">
        <v>214</v>
      </c>
      <c r="BQ70" s="37" t="s">
        <v>63</v>
      </c>
      <c r="BR70" s="37" t="s">
        <v>217</v>
      </c>
      <c r="BS70" s="37" t="s">
        <v>218</v>
      </c>
      <c r="BT70" s="37">
        <v>1</v>
      </c>
      <c r="BU70" s="37" t="s">
        <v>219</v>
      </c>
      <c r="BV70" s="37" t="s">
        <v>214</v>
      </c>
      <c r="BW70" s="37" t="s">
        <v>214</v>
      </c>
      <c r="BX70" s="37" t="s">
        <v>214</v>
      </c>
      <c r="BY70" s="37" t="s">
        <v>214</v>
      </c>
      <c r="BZ70" s="37" t="s">
        <v>209</v>
      </c>
      <c r="CA70" s="50">
        <v>44445</v>
      </c>
      <c r="CB70" s="50">
        <v>44445</v>
      </c>
      <c r="CC70" s="37" t="s">
        <v>220</v>
      </c>
    </row>
    <row r="71" spans="2:81" s="37" customFormat="1" ht="60" customHeight="1" x14ac:dyDescent="0.25">
      <c r="B71" s="15" t="s">
        <v>198</v>
      </c>
      <c r="C71" s="39" t="s">
        <v>199</v>
      </c>
      <c r="D71" s="52" t="s">
        <v>221</v>
      </c>
      <c r="E71" s="40" t="s">
        <v>222</v>
      </c>
      <c r="F71" s="41" t="s">
        <v>223</v>
      </c>
      <c r="G71" s="40" t="s">
        <v>224</v>
      </c>
      <c r="H71" s="42">
        <v>5998823.79</v>
      </c>
      <c r="I71" s="43" t="s">
        <v>204</v>
      </c>
      <c r="J71" s="44">
        <v>210</v>
      </c>
      <c r="K71" s="45">
        <v>45040</v>
      </c>
      <c r="L71" s="46">
        <v>45249</v>
      </c>
      <c r="M71" s="40" t="s">
        <v>225</v>
      </c>
      <c r="N71" s="100">
        <v>2366</v>
      </c>
      <c r="O71" s="53">
        <v>2535.4299999999998</v>
      </c>
      <c r="P71" s="134" t="s">
        <v>226</v>
      </c>
      <c r="Q71" s="161" t="s">
        <v>78</v>
      </c>
      <c r="R71" s="15">
        <v>150000</v>
      </c>
      <c r="S71" s="47" t="s">
        <v>25</v>
      </c>
    </row>
    <row r="72" spans="2:81" s="54" customFormat="1" ht="284.25" customHeight="1" x14ac:dyDescent="0.25">
      <c r="B72" s="38" t="s">
        <v>198</v>
      </c>
      <c r="C72" s="39" t="s">
        <v>199</v>
      </c>
      <c r="D72" s="39" t="s">
        <v>227</v>
      </c>
      <c r="E72" s="40" t="s">
        <v>222</v>
      </c>
      <c r="F72" s="41" t="s">
        <v>228</v>
      </c>
      <c r="G72" s="40" t="s">
        <v>229</v>
      </c>
      <c r="H72" s="42">
        <v>2563367.0699999998</v>
      </c>
      <c r="I72" s="43" t="s">
        <v>204</v>
      </c>
      <c r="J72" s="44">
        <v>60</v>
      </c>
      <c r="K72" s="45">
        <v>45040</v>
      </c>
      <c r="L72" s="46">
        <v>45099</v>
      </c>
      <c r="M72" s="40" t="s">
        <v>230</v>
      </c>
      <c r="N72" s="47" t="s">
        <v>136</v>
      </c>
      <c r="O72" s="48">
        <v>2563367.0699999998</v>
      </c>
      <c r="P72" s="134" t="s">
        <v>231</v>
      </c>
      <c r="Q72" s="161" t="s">
        <v>64</v>
      </c>
      <c r="R72" s="47">
        <v>100000</v>
      </c>
      <c r="S72" s="47" t="s">
        <v>25</v>
      </c>
    </row>
    <row r="73" spans="2:81" s="54" customFormat="1" ht="168.75" customHeight="1" x14ac:dyDescent="0.25">
      <c r="B73" s="164" t="s">
        <v>198</v>
      </c>
      <c r="C73" s="39" t="s">
        <v>199</v>
      </c>
      <c r="D73" s="52" t="s">
        <v>232</v>
      </c>
      <c r="E73" s="163" t="s">
        <v>222</v>
      </c>
      <c r="F73" s="41" t="s">
        <v>233</v>
      </c>
      <c r="G73" s="163" t="s">
        <v>234</v>
      </c>
      <c r="H73" s="42">
        <v>4022383.49</v>
      </c>
      <c r="I73" s="43" t="s">
        <v>204</v>
      </c>
      <c r="J73" s="166">
        <v>90</v>
      </c>
      <c r="K73" s="165">
        <v>45040</v>
      </c>
      <c r="L73" s="152">
        <v>45129</v>
      </c>
      <c r="M73" s="163" t="s">
        <v>235</v>
      </c>
      <c r="N73" s="151" t="s">
        <v>136</v>
      </c>
      <c r="O73" s="53">
        <v>4022383.49</v>
      </c>
      <c r="P73" s="161" t="s">
        <v>236</v>
      </c>
      <c r="Q73" s="161" t="s">
        <v>237</v>
      </c>
      <c r="R73" s="164">
        <v>70000</v>
      </c>
      <c r="S73" s="162" t="s">
        <v>25</v>
      </c>
    </row>
    <row r="74" spans="2:81" s="54" customFormat="1" ht="48" customHeight="1" x14ac:dyDescent="0.25">
      <c r="B74" s="38" t="s">
        <v>198</v>
      </c>
      <c r="C74" s="39" t="s">
        <v>199</v>
      </c>
      <c r="D74" s="39" t="s">
        <v>200</v>
      </c>
      <c r="E74" s="163" t="s">
        <v>239</v>
      </c>
      <c r="F74" s="41" t="s">
        <v>240</v>
      </c>
      <c r="G74" s="163" t="s">
        <v>241</v>
      </c>
      <c r="H74" s="42">
        <v>8586156.0299999993</v>
      </c>
      <c r="I74" s="43" t="s">
        <v>204</v>
      </c>
      <c r="J74" s="166">
        <v>85</v>
      </c>
      <c r="K74" s="165">
        <v>45054</v>
      </c>
      <c r="L74" s="152">
        <v>45138</v>
      </c>
      <c r="M74" s="163" t="s">
        <v>242</v>
      </c>
      <c r="N74" s="162">
        <v>4500</v>
      </c>
      <c r="O74" s="48">
        <v>1908.0346755555554</v>
      </c>
      <c r="P74" s="161" t="s">
        <v>243</v>
      </c>
      <c r="Q74" s="161" t="s">
        <v>244</v>
      </c>
      <c r="R74" s="162">
        <v>117000</v>
      </c>
      <c r="S74" s="162" t="s">
        <v>25</v>
      </c>
    </row>
    <row r="75" spans="2:81" ht="42.75" customHeight="1" x14ac:dyDescent="0.2">
      <c r="B75" s="164" t="s">
        <v>198</v>
      </c>
      <c r="C75" s="39" t="s">
        <v>199</v>
      </c>
      <c r="D75" s="52" t="s">
        <v>221</v>
      </c>
      <c r="E75" s="163" t="s">
        <v>118</v>
      </c>
      <c r="F75" s="41" t="s">
        <v>245</v>
      </c>
      <c r="G75" s="163" t="s">
        <v>246</v>
      </c>
      <c r="H75" s="42">
        <v>6497500.5899999999</v>
      </c>
      <c r="I75" s="43" t="s">
        <v>204</v>
      </c>
      <c r="J75" s="166">
        <v>116</v>
      </c>
      <c r="K75" s="165">
        <v>45054</v>
      </c>
      <c r="L75" s="152">
        <v>45169</v>
      </c>
      <c r="M75" s="163" t="s">
        <v>247</v>
      </c>
      <c r="N75" s="151">
        <v>2295.62</v>
      </c>
      <c r="O75" s="53">
        <v>2830.3903041444141</v>
      </c>
      <c r="P75" s="161" t="s">
        <v>248</v>
      </c>
      <c r="Q75" s="161" t="s">
        <v>249</v>
      </c>
      <c r="R75" s="164">
        <v>49402</v>
      </c>
      <c r="S75" s="162" t="s">
        <v>25</v>
      </c>
    </row>
    <row r="76" spans="2:81" ht="78" customHeight="1" x14ac:dyDescent="0.2">
      <c r="B76" s="38" t="s">
        <v>215</v>
      </c>
      <c r="C76" s="39" t="s">
        <v>199</v>
      </c>
      <c r="D76" s="39" t="s">
        <v>250</v>
      </c>
      <c r="E76" s="163" t="s">
        <v>251</v>
      </c>
      <c r="F76" s="41" t="s">
        <v>192</v>
      </c>
      <c r="G76" s="163" t="s">
        <v>252</v>
      </c>
      <c r="H76" s="42">
        <v>3998966.69</v>
      </c>
      <c r="I76" s="43" t="s">
        <v>204</v>
      </c>
      <c r="J76" s="166">
        <v>75</v>
      </c>
      <c r="K76" s="165">
        <v>45090</v>
      </c>
      <c r="L76" s="152">
        <v>45164</v>
      </c>
      <c r="M76" s="163" t="s">
        <v>253</v>
      </c>
      <c r="N76" s="162">
        <v>4702.5</v>
      </c>
      <c r="O76" s="48">
        <v>850.39164061669328</v>
      </c>
      <c r="P76" s="161" t="s">
        <v>195</v>
      </c>
      <c r="Q76" s="161" t="s">
        <v>71</v>
      </c>
      <c r="R76" s="162">
        <v>79487</v>
      </c>
      <c r="S76" s="162" t="s">
        <v>25</v>
      </c>
    </row>
    <row r="77" spans="2:81" ht="29.25" customHeight="1" x14ac:dyDescent="0.2">
      <c r="B77" s="164" t="s">
        <v>215</v>
      </c>
      <c r="C77" s="39" t="s">
        <v>199</v>
      </c>
      <c r="D77" s="52" t="s">
        <v>254</v>
      </c>
      <c r="E77" s="163" t="s">
        <v>37</v>
      </c>
      <c r="F77" s="41" t="s">
        <v>255</v>
      </c>
      <c r="G77" s="163" t="s">
        <v>256</v>
      </c>
      <c r="H77" s="42">
        <v>4483559.78</v>
      </c>
      <c r="I77" s="43" t="s">
        <v>204</v>
      </c>
      <c r="J77" s="166">
        <v>90</v>
      </c>
      <c r="K77" s="165">
        <v>45090</v>
      </c>
      <c r="L77" s="152">
        <v>45179</v>
      </c>
      <c r="M77" s="163" t="s">
        <v>257</v>
      </c>
      <c r="N77" s="151" t="s">
        <v>258</v>
      </c>
      <c r="O77" s="53">
        <v>1706.1054357959629</v>
      </c>
      <c r="P77" s="161" t="s">
        <v>259</v>
      </c>
      <c r="Q77" s="161" t="s">
        <v>50</v>
      </c>
      <c r="R77" s="164">
        <v>200000</v>
      </c>
      <c r="S77" s="162" t="s">
        <v>25</v>
      </c>
    </row>
    <row r="78" spans="2:81" ht="29.25" customHeight="1" x14ac:dyDescent="0.2">
      <c r="B78" s="38" t="s">
        <v>215</v>
      </c>
      <c r="C78" s="39" t="s">
        <v>199</v>
      </c>
      <c r="D78" s="39" t="s">
        <v>260</v>
      </c>
      <c r="E78" s="163" t="s">
        <v>37</v>
      </c>
      <c r="F78" s="41" t="s">
        <v>261</v>
      </c>
      <c r="G78" s="163" t="s">
        <v>262</v>
      </c>
      <c r="H78" s="42">
        <v>3452170.6</v>
      </c>
      <c r="I78" s="43" t="s">
        <v>204</v>
      </c>
      <c r="J78" s="166">
        <v>60</v>
      </c>
      <c r="K78" s="165">
        <v>45090</v>
      </c>
      <c r="L78" s="152">
        <v>45149</v>
      </c>
      <c r="M78" s="163" t="s">
        <v>263</v>
      </c>
      <c r="N78" s="162">
        <v>14537.27</v>
      </c>
      <c r="O78" s="48">
        <v>237.47035103564835</v>
      </c>
      <c r="P78" s="161" t="s">
        <v>167</v>
      </c>
      <c r="Q78" s="161" t="s">
        <v>237</v>
      </c>
      <c r="R78" s="162">
        <v>104488</v>
      </c>
      <c r="S78" s="162" t="s">
        <v>25</v>
      </c>
    </row>
    <row r="79" spans="2:81" ht="29.25" customHeight="1" x14ac:dyDescent="0.2">
      <c r="B79" s="164" t="s">
        <v>215</v>
      </c>
      <c r="C79" s="39" t="s">
        <v>199</v>
      </c>
      <c r="D79" s="52" t="s">
        <v>264</v>
      </c>
      <c r="E79" s="163" t="s">
        <v>118</v>
      </c>
      <c r="F79" s="41" t="s">
        <v>265</v>
      </c>
      <c r="G79" s="163" t="s">
        <v>266</v>
      </c>
      <c r="H79" s="42">
        <v>6148980.6299999999</v>
      </c>
      <c r="I79" s="43" t="s">
        <v>204</v>
      </c>
      <c r="J79" s="166">
        <v>90</v>
      </c>
      <c r="K79" s="165">
        <v>45090</v>
      </c>
      <c r="L79" s="152">
        <v>45179</v>
      </c>
      <c r="M79" s="163" t="s">
        <v>267</v>
      </c>
      <c r="N79" s="151">
        <v>720</v>
      </c>
      <c r="O79" s="53">
        <v>8540.2508749999997</v>
      </c>
      <c r="P79" s="161" t="s">
        <v>268</v>
      </c>
      <c r="Q79" s="161" t="s">
        <v>34</v>
      </c>
      <c r="R79" s="164">
        <v>117929</v>
      </c>
      <c r="S79" s="162" t="s">
        <v>25</v>
      </c>
    </row>
    <row r="80" spans="2:81" ht="29.25" customHeight="1" x14ac:dyDescent="0.2">
      <c r="B80" s="38" t="s">
        <v>215</v>
      </c>
      <c r="C80" s="39" t="s">
        <v>199</v>
      </c>
      <c r="D80" s="39" t="s">
        <v>269</v>
      </c>
      <c r="E80" s="163" t="s">
        <v>270</v>
      </c>
      <c r="F80" s="41" t="s">
        <v>271</v>
      </c>
      <c r="G80" s="163" t="s">
        <v>272</v>
      </c>
      <c r="H80" s="42">
        <v>1976243.2</v>
      </c>
      <c r="I80" s="43" t="s">
        <v>204</v>
      </c>
      <c r="J80" s="166">
        <v>60</v>
      </c>
      <c r="K80" s="165">
        <v>45096</v>
      </c>
      <c r="L80" s="152">
        <v>45155</v>
      </c>
      <c r="M80" s="163" t="s">
        <v>273</v>
      </c>
      <c r="N80" s="162" t="s">
        <v>274</v>
      </c>
      <c r="O80" s="48">
        <v>3043.3707034618701</v>
      </c>
      <c r="P80" s="161" t="s">
        <v>275</v>
      </c>
      <c r="Q80" s="161" t="s">
        <v>237</v>
      </c>
      <c r="R80" s="162">
        <v>79487</v>
      </c>
      <c r="S80" s="162" t="s">
        <v>25</v>
      </c>
    </row>
    <row r="81" spans="2:19" ht="29.25" customHeight="1" x14ac:dyDescent="0.2">
      <c r="B81" s="164" t="s">
        <v>215</v>
      </c>
      <c r="C81" s="39" t="s">
        <v>199</v>
      </c>
      <c r="D81" s="52" t="s">
        <v>276</v>
      </c>
      <c r="E81" s="163" t="s">
        <v>179</v>
      </c>
      <c r="F81" s="41" t="s">
        <v>277</v>
      </c>
      <c r="G81" s="163" t="s">
        <v>278</v>
      </c>
      <c r="H81" s="42">
        <v>2322990.7999999998</v>
      </c>
      <c r="I81" s="43" t="s">
        <v>204</v>
      </c>
      <c r="J81" s="166">
        <v>90</v>
      </c>
      <c r="K81" s="165">
        <v>45096</v>
      </c>
      <c r="L81" s="152">
        <v>45185</v>
      </c>
      <c r="M81" s="163" t="s">
        <v>279</v>
      </c>
      <c r="N81" s="151" t="s">
        <v>136</v>
      </c>
      <c r="O81" s="53">
        <v>2322990.7999999998</v>
      </c>
      <c r="P81" s="161" t="s">
        <v>280</v>
      </c>
      <c r="Q81" s="161" t="s">
        <v>64</v>
      </c>
      <c r="R81" s="164">
        <v>128631</v>
      </c>
      <c r="S81" s="162" t="s">
        <v>25</v>
      </c>
    </row>
    <row r="82" spans="2:19" ht="29.25" customHeight="1" x14ac:dyDescent="0.2">
      <c r="B82" s="38" t="s">
        <v>215</v>
      </c>
      <c r="C82" s="39" t="s">
        <v>199</v>
      </c>
      <c r="D82" s="39" t="s">
        <v>281</v>
      </c>
      <c r="E82" s="163" t="s">
        <v>118</v>
      </c>
      <c r="F82" s="41" t="s">
        <v>282</v>
      </c>
      <c r="G82" s="163" t="s">
        <v>283</v>
      </c>
      <c r="H82" s="42">
        <v>4679279.6500000004</v>
      </c>
      <c r="I82" s="43" t="s">
        <v>204</v>
      </c>
      <c r="J82" s="166">
        <v>60</v>
      </c>
      <c r="K82" s="165">
        <v>45108</v>
      </c>
      <c r="L82" s="152">
        <v>45167</v>
      </c>
      <c r="M82" s="163" t="s">
        <v>284</v>
      </c>
      <c r="N82" s="162">
        <v>6663.44</v>
      </c>
      <c r="O82" s="48">
        <v>702.23182770460915</v>
      </c>
      <c r="P82" s="161" t="s">
        <v>285</v>
      </c>
      <c r="Q82" s="161" t="s">
        <v>71</v>
      </c>
      <c r="R82" s="162">
        <v>117929</v>
      </c>
      <c r="S82" s="162" t="s">
        <v>25</v>
      </c>
    </row>
    <row r="83" spans="2:19" ht="29.25" customHeight="1" x14ac:dyDescent="0.2">
      <c r="B83" s="164" t="s">
        <v>215</v>
      </c>
      <c r="C83" s="39" t="s">
        <v>199</v>
      </c>
      <c r="D83" s="52" t="s">
        <v>281</v>
      </c>
      <c r="E83" s="163" t="s">
        <v>118</v>
      </c>
      <c r="F83" s="41" t="s">
        <v>282</v>
      </c>
      <c r="G83" s="163" t="s">
        <v>283</v>
      </c>
      <c r="H83" s="42">
        <v>4679279.6531999996</v>
      </c>
      <c r="I83" s="43" t="s">
        <v>204</v>
      </c>
      <c r="J83" s="166">
        <f t="shared" ref="J83:J84" si="0">IF(K83="","",L83-K83+1)</f>
        <v>60</v>
      </c>
      <c r="K83" s="165">
        <v>45108</v>
      </c>
      <c r="L83" s="152">
        <v>45167</v>
      </c>
      <c r="M83" s="163" t="s">
        <v>284</v>
      </c>
      <c r="N83" s="151">
        <v>6663.44</v>
      </c>
      <c r="O83" s="53">
        <v>702.23</v>
      </c>
      <c r="P83" s="161" t="s">
        <v>285</v>
      </c>
      <c r="Q83" s="161" t="s">
        <v>71</v>
      </c>
      <c r="R83" s="164">
        <v>60000</v>
      </c>
      <c r="S83" s="162" t="s">
        <v>25</v>
      </c>
    </row>
    <row r="84" spans="2:19" ht="29.25" customHeight="1" x14ac:dyDescent="0.2">
      <c r="B84" s="38" t="s">
        <v>215</v>
      </c>
      <c r="C84" s="39" t="s">
        <v>199</v>
      </c>
      <c r="D84" s="39" t="s">
        <v>286</v>
      </c>
      <c r="E84" s="163" t="s">
        <v>104</v>
      </c>
      <c r="F84" s="41" t="s">
        <v>287</v>
      </c>
      <c r="G84" s="163" t="s">
        <v>288</v>
      </c>
      <c r="H84" s="42">
        <v>2524761.02</v>
      </c>
      <c r="I84" s="43" t="s">
        <v>204</v>
      </c>
      <c r="J84" s="166">
        <f t="shared" si="0"/>
        <v>90</v>
      </c>
      <c r="K84" s="165">
        <v>45120</v>
      </c>
      <c r="L84" s="152">
        <v>45209</v>
      </c>
      <c r="M84" s="163" t="s">
        <v>289</v>
      </c>
      <c r="N84" s="162">
        <v>402.48</v>
      </c>
      <c r="O84" s="48">
        <v>6273.01</v>
      </c>
      <c r="P84" s="161" t="s">
        <v>290</v>
      </c>
      <c r="Q84" s="161" t="s">
        <v>237</v>
      </c>
      <c r="R84" s="162">
        <v>44726</v>
      </c>
      <c r="S84" s="162" t="s">
        <v>25</v>
      </c>
    </row>
    <row r="85" spans="2:19" ht="29.25" customHeight="1" x14ac:dyDescent="0.2">
      <c r="B85" s="164">
        <v>2023</v>
      </c>
      <c r="C85" s="39" t="s">
        <v>291</v>
      </c>
      <c r="D85" s="52" t="s">
        <v>281</v>
      </c>
      <c r="E85" s="163" t="s">
        <v>118</v>
      </c>
      <c r="F85" s="41" t="s">
        <v>282</v>
      </c>
      <c r="G85" s="163" t="s">
        <v>283</v>
      </c>
      <c r="H85" s="42">
        <v>4679279.6531999996</v>
      </c>
      <c r="I85" s="43" t="s">
        <v>30</v>
      </c>
      <c r="J85" s="166">
        <v>60</v>
      </c>
      <c r="K85" s="165">
        <v>45108</v>
      </c>
      <c r="L85" s="152">
        <v>45167</v>
      </c>
      <c r="M85" s="163" t="s">
        <v>284</v>
      </c>
      <c r="N85" s="151">
        <v>6663.44</v>
      </c>
      <c r="O85" s="53">
        <v>702.23</v>
      </c>
      <c r="P85" s="161" t="s">
        <v>285</v>
      </c>
      <c r="Q85" s="161" t="s">
        <v>292</v>
      </c>
      <c r="R85" s="164">
        <v>60000</v>
      </c>
      <c r="S85" s="162" t="s">
        <v>25</v>
      </c>
    </row>
    <row r="86" spans="2:19" ht="29.25" customHeight="1" x14ac:dyDescent="0.2">
      <c r="B86" s="159">
        <v>2023</v>
      </c>
      <c r="C86" s="39" t="s">
        <v>291</v>
      </c>
      <c r="D86" s="39" t="s">
        <v>286</v>
      </c>
      <c r="E86" s="163" t="s">
        <v>104</v>
      </c>
      <c r="F86" s="41" t="s">
        <v>287</v>
      </c>
      <c r="G86" s="163" t="s">
        <v>288</v>
      </c>
      <c r="H86" s="42">
        <v>2524761.02</v>
      </c>
      <c r="I86" s="43" t="s">
        <v>30</v>
      </c>
      <c r="J86" s="166">
        <v>90</v>
      </c>
      <c r="K86" s="165">
        <v>45120</v>
      </c>
      <c r="L86" s="152">
        <v>45209</v>
      </c>
      <c r="M86" s="163" t="s">
        <v>289</v>
      </c>
      <c r="N86" s="162">
        <v>402.48</v>
      </c>
      <c r="O86" s="48">
        <v>6273.01</v>
      </c>
      <c r="P86" s="161" t="s">
        <v>290</v>
      </c>
      <c r="Q86" s="161" t="s">
        <v>293</v>
      </c>
      <c r="R86" s="162">
        <v>44726</v>
      </c>
      <c r="S86" s="162" t="s">
        <v>25</v>
      </c>
    </row>
    <row r="87" spans="2:19" ht="29.25" customHeight="1" x14ac:dyDescent="0.2">
      <c r="B87" s="164" t="s">
        <v>215</v>
      </c>
      <c r="C87" s="39" t="s">
        <v>199</v>
      </c>
      <c r="D87" s="52" t="s">
        <v>294</v>
      </c>
      <c r="E87" s="163" t="s">
        <v>118</v>
      </c>
      <c r="F87" s="41" t="s">
        <v>295</v>
      </c>
      <c r="G87" s="163" t="s">
        <v>296</v>
      </c>
      <c r="H87" s="42">
        <v>2820818.1795999999</v>
      </c>
      <c r="I87" s="43" t="s">
        <v>204</v>
      </c>
      <c r="J87" s="166">
        <v>60</v>
      </c>
      <c r="K87" s="165">
        <v>45170</v>
      </c>
      <c r="L87" s="152">
        <v>45229</v>
      </c>
      <c r="M87" s="163" t="s">
        <v>297</v>
      </c>
      <c r="N87" s="151">
        <v>135</v>
      </c>
      <c r="O87" s="53">
        <v>20894.95</v>
      </c>
      <c r="P87" s="161" t="s">
        <v>298</v>
      </c>
      <c r="Q87" s="161" t="s">
        <v>34</v>
      </c>
      <c r="R87" s="164">
        <v>20000</v>
      </c>
      <c r="S87" s="162" t="s">
        <v>25</v>
      </c>
    </row>
    <row r="88" spans="2:19" ht="29.25" customHeight="1" x14ac:dyDescent="0.2">
      <c r="B88" s="38" t="s">
        <v>215</v>
      </c>
      <c r="C88" s="39" t="s">
        <v>199</v>
      </c>
      <c r="D88" s="39" t="s">
        <v>299</v>
      </c>
      <c r="E88" s="163" t="s">
        <v>118</v>
      </c>
      <c r="F88" s="41" t="s">
        <v>300</v>
      </c>
      <c r="G88" s="163" t="s">
        <v>301</v>
      </c>
      <c r="H88" s="42">
        <v>3194787.49</v>
      </c>
      <c r="I88" s="43" t="s">
        <v>204</v>
      </c>
      <c r="J88" s="166">
        <v>60</v>
      </c>
      <c r="K88" s="165">
        <v>45170</v>
      </c>
      <c r="L88" s="152">
        <v>45229</v>
      </c>
      <c r="M88" s="163" t="s">
        <v>302</v>
      </c>
      <c r="N88" s="162">
        <v>1716</v>
      </c>
      <c r="O88" s="48">
        <v>1861.76</v>
      </c>
      <c r="P88" s="161" t="s">
        <v>303</v>
      </c>
      <c r="Q88" s="161" t="s">
        <v>34</v>
      </c>
      <c r="R88" s="162">
        <v>20000</v>
      </c>
      <c r="S88" s="162" t="s">
        <v>25</v>
      </c>
    </row>
    <row r="89" spans="2:19" ht="29.25" customHeight="1" x14ac:dyDescent="0.2">
      <c r="B89" s="164" t="s">
        <v>215</v>
      </c>
      <c r="C89" s="39" t="s">
        <v>199</v>
      </c>
      <c r="D89" s="52" t="s">
        <v>304</v>
      </c>
      <c r="E89" s="163" t="s">
        <v>251</v>
      </c>
      <c r="F89" s="41" t="s">
        <v>233</v>
      </c>
      <c r="G89" s="163" t="s">
        <v>305</v>
      </c>
      <c r="H89" s="42">
        <v>4201174.32</v>
      </c>
      <c r="I89" s="43" t="s">
        <v>204</v>
      </c>
      <c r="J89" s="166">
        <v>60</v>
      </c>
      <c r="K89" s="165">
        <v>45188</v>
      </c>
      <c r="L89" s="152">
        <v>45276</v>
      </c>
      <c r="M89" s="163" t="s">
        <v>306</v>
      </c>
      <c r="N89" s="151">
        <v>3320</v>
      </c>
      <c r="O89" s="53">
        <v>1265.4100000000001</v>
      </c>
      <c r="P89" s="161" t="s">
        <v>236</v>
      </c>
      <c r="Q89" s="161" t="s">
        <v>50</v>
      </c>
      <c r="R89" s="164">
        <v>34760</v>
      </c>
      <c r="S89" s="162" t="s">
        <v>25</v>
      </c>
    </row>
    <row r="90" spans="2:19" ht="29.25" customHeight="1" x14ac:dyDescent="0.2">
      <c r="B90" s="38" t="s">
        <v>382</v>
      </c>
      <c r="C90" s="39" t="s">
        <v>199</v>
      </c>
      <c r="D90" s="39" t="s">
        <v>294</v>
      </c>
      <c r="E90" s="163" t="s">
        <v>118</v>
      </c>
      <c r="F90" s="41" t="s">
        <v>295</v>
      </c>
      <c r="G90" s="163" t="s">
        <v>296</v>
      </c>
      <c r="H90" s="42">
        <v>2820818.18</v>
      </c>
      <c r="I90" s="43" t="s">
        <v>383</v>
      </c>
      <c r="J90" s="166">
        <v>60</v>
      </c>
      <c r="K90" s="165">
        <v>45170</v>
      </c>
      <c r="L90" s="152">
        <v>45229</v>
      </c>
      <c r="M90" s="163" t="s">
        <v>297</v>
      </c>
      <c r="N90" s="162">
        <v>135</v>
      </c>
      <c r="O90" s="48">
        <v>20894.95</v>
      </c>
      <c r="P90" s="161" t="s">
        <v>298</v>
      </c>
      <c r="Q90" s="161" t="s">
        <v>34</v>
      </c>
      <c r="R90" s="162">
        <v>20000</v>
      </c>
      <c r="S90" s="162" t="s">
        <v>25</v>
      </c>
    </row>
    <row r="91" spans="2:19" ht="29.25" customHeight="1" x14ac:dyDescent="0.2">
      <c r="B91" s="164" t="s">
        <v>215</v>
      </c>
      <c r="C91" s="39" t="s">
        <v>199</v>
      </c>
      <c r="D91" s="52" t="s">
        <v>299</v>
      </c>
      <c r="E91" s="163" t="s">
        <v>118</v>
      </c>
      <c r="F91" s="41" t="s">
        <v>300</v>
      </c>
      <c r="G91" s="163" t="s">
        <v>301</v>
      </c>
      <c r="H91" s="42">
        <v>3194787.49</v>
      </c>
      <c r="I91" s="43" t="s">
        <v>383</v>
      </c>
      <c r="J91" s="166">
        <v>60</v>
      </c>
      <c r="K91" s="165">
        <v>45170</v>
      </c>
      <c r="L91" s="152">
        <v>45229</v>
      </c>
      <c r="M91" s="163" t="s">
        <v>302</v>
      </c>
      <c r="N91" s="151">
        <v>1716</v>
      </c>
      <c r="O91" s="53">
        <v>1861.76</v>
      </c>
      <c r="P91" s="161" t="s">
        <v>303</v>
      </c>
      <c r="Q91" s="161" t="s">
        <v>34</v>
      </c>
      <c r="R91" s="164">
        <v>20000</v>
      </c>
      <c r="S91" s="162" t="s">
        <v>25</v>
      </c>
    </row>
    <row r="92" spans="2:19" ht="29.25" customHeight="1" x14ac:dyDescent="0.2">
      <c r="B92" s="38" t="s">
        <v>382</v>
      </c>
      <c r="C92" s="39" t="s">
        <v>199</v>
      </c>
      <c r="D92" s="39" t="s">
        <v>304</v>
      </c>
      <c r="E92" s="163" t="s">
        <v>251</v>
      </c>
      <c r="F92" s="41" t="s">
        <v>233</v>
      </c>
      <c r="G92" s="163" t="s">
        <v>305</v>
      </c>
      <c r="H92" s="42">
        <v>4201174.32</v>
      </c>
      <c r="I92" s="43" t="s">
        <v>383</v>
      </c>
      <c r="J92" s="166">
        <v>60</v>
      </c>
      <c r="K92" s="165">
        <v>45188</v>
      </c>
      <c r="L92" s="152">
        <v>45276</v>
      </c>
      <c r="M92" s="163" t="s">
        <v>306</v>
      </c>
      <c r="N92" s="162">
        <v>3320</v>
      </c>
      <c r="O92" s="48">
        <v>1265.4100000000001</v>
      </c>
      <c r="P92" s="161" t="s">
        <v>236</v>
      </c>
      <c r="Q92" s="161" t="s">
        <v>50</v>
      </c>
      <c r="R92" s="162">
        <v>34760</v>
      </c>
      <c r="S92" s="162" t="s">
        <v>25</v>
      </c>
    </row>
    <row r="93" spans="2:19" ht="29.25" customHeight="1" x14ac:dyDescent="0.2">
      <c r="B93" s="164" t="s">
        <v>215</v>
      </c>
      <c r="C93" s="39" t="s">
        <v>199</v>
      </c>
      <c r="D93" s="52" t="s">
        <v>294</v>
      </c>
      <c r="E93" s="163" t="s">
        <v>118</v>
      </c>
      <c r="F93" s="41" t="s">
        <v>295</v>
      </c>
      <c r="G93" s="163" t="s">
        <v>296</v>
      </c>
      <c r="H93" s="42">
        <v>2820818.1795999999</v>
      </c>
      <c r="I93" s="43" t="s">
        <v>204</v>
      </c>
      <c r="J93" s="166">
        <v>60</v>
      </c>
      <c r="K93" s="165">
        <v>45170</v>
      </c>
      <c r="L93" s="152">
        <v>45229</v>
      </c>
      <c r="M93" s="163" t="s">
        <v>297</v>
      </c>
      <c r="N93" s="151">
        <v>135</v>
      </c>
      <c r="O93" s="53">
        <v>20894.95</v>
      </c>
      <c r="P93" s="161" t="s">
        <v>298</v>
      </c>
      <c r="Q93" s="161" t="s">
        <v>34</v>
      </c>
      <c r="R93" s="164">
        <v>20000</v>
      </c>
      <c r="S93" s="162" t="s">
        <v>25</v>
      </c>
    </row>
    <row r="94" spans="2:19" ht="29.25" customHeight="1" x14ac:dyDescent="0.2">
      <c r="B94" s="38" t="s">
        <v>215</v>
      </c>
      <c r="C94" s="39" t="s">
        <v>199</v>
      </c>
      <c r="D94" s="39" t="s">
        <v>299</v>
      </c>
      <c r="E94" s="163" t="s">
        <v>118</v>
      </c>
      <c r="F94" s="41" t="s">
        <v>300</v>
      </c>
      <c r="G94" s="163" t="s">
        <v>301</v>
      </c>
      <c r="H94" s="42">
        <v>3194787.49</v>
      </c>
      <c r="I94" s="43" t="s">
        <v>204</v>
      </c>
      <c r="J94" s="166">
        <v>60</v>
      </c>
      <c r="K94" s="165">
        <v>45170</v>
      </c>
      <c r="L94" s="152">
        <v>45229</v>
      </c>
      <c r="M94" s="163" t="s">
        <v>302</v>
      </c>
      <c r="N94" s="162">
        <v>1716</v>
      </c>
      <c r="O94" s="48">
        <v>1861.76</v>
      </c>
      <c r="P94" s="161" t="s">
        <v>303</v>
      </c>
      <c r="Q94" s="161" t="s">
        <v>34</v>
      </c>
      <c r="R94" s="162">
        <v>20000</v>
      </c>
      <c r="S94" s="162" t="s">
        <v>25</v>
      </c>
    </row>
    <row r="95" spans="2:19" ht="29.25" customHeight="1" x14ac:dyDescent="0.2">
      <c r="B95" s="164" t="s">
        <v>215</v>
      </c>
      <c r="C95" s="39" t="s">
        <v>199</v>
      </c>
      <c r="D95" s="52" t="s">
        <v>304</v>
      </c>
      <c r="E95" s="163" t="s">
        <v>251</v>
      </c>
      <c r="F95" s="41" t="s">
        <v>233</v>
      </c>
      <c r="G95" s="163" t="s">
        <v>305</v>
      </c>
      <c r="H95" s="42">
        <v>4201174.32</v>
      </c>
      <c r="I95" s="43" t="s">
        <v>204</v>
      </c>
      <c r="J95" s="166">
        <v>60</v>
      </c>
      <c r="K95" s="165">
        <v>45188</v>
      </c>
      <c r="L95" s="152">
        <v>45276</v>
      </c>
      <c r="M95" s="163" t="s">
        <v>306</v>
      </c>
      <c r="N95" s="151">
        <v>3320</v>
      </c>
      <c r="O95" s="53">
        <v>1265.4100000000001</v>
      </c>
      <c r="P95" s="161" t="s">
        <v>236</v>
      </c>
      <c r="Q95" s="161" t="s">
        <v>50</v>
      </c>
      <c r="R95" s="164">
        <v>34760</v>
      </c>
      <c r="S95" s="162" t="s">
        <v>25</v>
      </c>
    </row>
    <row r="96" spans="2:19" ht="29.25" customHeight="1" x14ac:dyDescent="0.2">
      <c r="B96" s="38" t="s">
        <v>215</v>
      </c>
      <c r="C96" s="39" t="s">
        <v>199</v>
      </c>
      <c r="D96" s="39" t="s">
        <v>294</v>
      </c>
      <c r="E96" s="163" t="s">
        <v>118</v>
      </c>
      <c r="F96" s="41" t="s">
        <v>295</v>
      </c>
      <c r="G96" s="163" t="s">
        <v>296</v>
      </c>
      <c r="H96" s="42">
        <v>2820818.1795999999</v>
      </c>
      <c r="I96" s="43" t="s">
        <v>204</v>
      </c>
      <c r="J96" s="166">
        <v>60</v>
      </c>
      <c r="K96" s="165">
        <v>45170</v>
      </c>
      <c r="L96" s="152">
        <v>45229</v>
      </c>
      <c r="M96" s="163" t="s">
        <v>297</v>
      </c>
      <c r="N96" s="162">
        <v>135</v>
      </c>
      <c r="O96" s="48">
        <v>20894.95</v>
      </c>
      <c r="P96" s="161" t="s">
        <v>298</v>
      </c>
      <c r="Q96" s="161" t="s">
        <v>34</v>
      </c>
      <c r="R96" s="162">
        <v>20000</v>
      </c>
      <c r="S96" s="162" t="s">
        <v>25</v>
      </c>
    </row>
    <row r="97" spans="1:20" ht="29.25" customHeight="1" x14ac:dyDescent="0.2">
      <c r="B97" s="164" t="s">
        <v>215</v>
      </c>
      <c r="C97" s="39" t="s">
        <v>199</v>
      </c>
      <c r="D97" s="52" t="s">
        <v>299</v>
      </c>
      <c r="E97" s="163" t="s">
        <v>118</v>
      </c>
      <c r="F97" s="41" t="s">
        <v>300</v>
      </c>
      <c r="G97" s="163" t="s">
        <v>301</v>
      </c>
      <c r="H97" s="42">
        <v>3194787.49</v>
      </c>
      <c r="I97" s="43" t="s">
        <v>204</v>
      </c>
      <c r="J97" s="166">
        <v>60</v>
      </c>
      <c r="K97" s="165">
        <v>45170</v>
      </c>
      <c r="L97" s="152">
        <v>45229</v>
      </c>
      <c r="M97" s="163" t="s">
        <v>302</v>
      </c>
      <c r="N97" s="151">
        <v>1716</v>
      </c>
      <c r="O97" s="53">
        <v>1861.76</v>
      </c>
      <c r="P97" s="161" t="s">
        <v>303</v>
      </c>
      <c r="Q97" s="161" t="s">
        <v>34</v>
      </c>
      <c r="R97" s="164">
        <v>20000</v>
      </c>
      <c r="S97" s="162" t="s">
        <v>25</v>
      </c>
    </row>
    <row r="98" spans="1:20" ht="29.25" customHeight="1" x14ac:dyDescent="0.2">
      <c r="B98" s="38" t="s">
        <v>215</v>
      </c>
      <c r="C98" s="39" t="s">
        <v>199</v>
      </c>
      <c r="D98" s="39" t="s">
        <v>304</v>
      </c>
      <c r="E98" s="163" t="s">
        <v>251</v>
      </c>
      <c r="F98" s="41" t="s">
        <v>233</v>
      </c>
      <c r="G98" s="163" t="s">
        <v>305</v>
      </c>
      <c r="H98" s="42">
        <v>4201174.32</v>
      </c>
      <c r="I98" s="43" t="s">
        <v>204</v>
      </c>
      <c r="J98" s="166">
        <v>60</v>
      </c>
      <c r="K98" s="165">
        <v>45188</v>
      </c>
      <c r="L98" s="152">
        <v>45276</v>
      </c>
      <c r="M98" s="163" t="s">
        <v>306</v>
      </c>
      <c r="N98" s="162">
        <v>3320</v>
      </c>
      <c r="O98" s="48">
        <v>1265.4100000000001</v>
      </c>
      <c r="P98" s="161" t="s">
        <v>236</v>
      </c>
      <c r="Q98" s="161" t="s">
        <v>50</v>
      </c>
      <c r="R98" s="162">
        <v>34760</v>
      </c>
      <c r="S98" s="162" t="s">
        <v>25</v>
      </c>
    </row>
    <row r="99" spans="1:20" ht="29.25" customHeight="1" x14ac:dyDescent="0.2">
      <c r="B99" s="164" t="s">
        <v>414</v>
      </c>
      <c r="C99" s="39" t="s">
        <v>199</v>
      </c>
      <c r="D99" s="52" t="s">
        <v>415</v>
      </c>
      <c r="E99" s="163" t="s">
        <v>416</v>
      </c>
      <c r="F99" s="41" t="s">
        <v>417</v>
      </c>
      <c r="G99" s="163" t="s">
        <v>418</v>
      </c>
      <c r="H99" s="42">
        <v>15986906.606399998</v>
      </c>
      <c r="I99" s="43" t="s">
        <v>204</v>
      </c>
      <c r="J99" s="166">
        <v>30</v>
      </c>
      <c r="K99" s="165">
        <v>45259</v>
      </c>
      <c r="L99" s="152">
        <v>45288</v>
      </c>
      <c r="M99" s="163" t="s">
        <v>419</v>
      </c>
      <c r="N99" s="151">
        <v>585.11</v>
      </c>
      <c r="O99" s="53">
        <v>27322.91</v>
      </c>
      <c r="P99" s="161" t="s">
        <v>77</v>
      </c>
      <c r="Q99" s="161" t="s">
        <v>391</v>
      </c>
      <c r="R99" s="164">
        <v>18982</v>
      </c>
      <c r="S99" s="162" t="s">
        <v>25</v>
      </c>
    </row>
    <row r="100" spans="1:20" ht="29.25" customHeight="1" x14ac:dyDescent="0.2">
      <c r="B100" s="38" t="s">
        <v>215</v>
      </c>
      <c r="C100" s="39" t="s">
        <v>199</v>
      </c>
      <c r="D100" s="39" t="s">
        <v>420</v>
      </c>
      <c r="E100" s="163" t="s">
        <v>421</v>
      </c>
      <c r="F100" s="41" t="s">
        <v>38</v>
      </c>
      <c r="G100" s="163" t="s">
        <v>422</v>
      </c>
      <c r="H100" s="42">
        <v>1997451.28</v>
      </c>
      <c r="I100" s="43" t="s">
        <v>204</v>
      </c>
      <c r="J100" s="166">
        <v>49</v>
      </c>
      <c r="K100" s="165">
        <v>45240</v>
      </c>
      <c r="L100" s="152">
        <v>45288</v>
      </c>
      <c r="M100" s="163" t="s">
        <v>423</v>
      </c>
      <c r="N100" s="162" t="s">
        <v>108</v>
      </c>
      <c r="O100" s="48">
        <v>1997451.28</v>
      </c>
      <c r="P100" s="161" t="s">
        <v>424</v>
      </c>
      <c r="Q100" s="161" t="s">
        <v>425</v>
      </c>
      <c r="R100" s="162">
        <v>15000</v>
      </c>
      <c r="S100" s="162" t="s">
        <v>25</v>
      </c>
    </row>
    <row r="101" spans="1:20" ht="29.25" customHeight="1" x14ac:dyDescent="0.2">
      <c r="B101" s="164" t="s">
        <v>215</v>
      </c>
      <c r="C101" s="39" t="s">
        <v>199</v>
      </c>
      <c r="D101" s="52" t="s">
        <v>426</v>
      </c>
      <c r="E101" s="163" t="s">
        <v>427</v>
      </c>
      <c r="F101" s="41" t="s">
        <v>428</v>
      </c>
      <c r="G101" s="163" t="s">
        <v>429</v>
      </c>
      <c r="H101" s="42">
        <v>4473220.1100000003</v>
      </c>
      <c r="I101" s="43" t="s">
        <v>204</v>
      </c>
      <c r="J101" s="166">
        <v>43</v>
      </c>
      <c r="K101" s="165">
        <v>45246</v>
      </c>
      <c r="L101" s="152">
        <v>45288</v>
      </c>
      <c r="M101" s="163" t="s">
        <v>430</v>
      </c>
      <c r="N101" s="151">
        <v>658.01</v>
      </c>
      <c r="O101" s="53">
        <v>6798.1</v>
      </c>
      <c r="P101" s="161" t="s">
        <v>431</v>
      </c>
      <c r="Q101" s="161" t="s">
        <v>168</v>
      </c>
      <c r="R101" s="164">
        <v>10000</v>
      </c>
      <c r="S101" s="162" t="s">
        <v>25</v>
      </c>
    </row>
    <row r="102" spans="1:20" ht="29.25" customHeight="1" x14ac:dyDescent="0.2">
      <c r="B102" s="38" t="s">
        <v>215</v>
      </c>
      <c r="C102" s="39" t="s">
        <v>199</v>
      </c>
      <c r="D102" s="39" t="s">
        <v>432</v>
      </c>
      <c r="E102" s="163" t="s">
        <v>421</v>
      </c>
      <c r="F102" s="41" t="s">
        <v>86</v>
      </c>
      <c r="G102" s="163" t="s">
        <v>433</v>
      </c>
      <c r="H102" s="42">
        <v>7993572.0800000001</v>
      </c>
      <c r="I102" s="43" t="s">
        <v>204</v>
      </c>
      <c r="J102" s="166">
        <v>43</v>
      </c>
      <c r="K102" s="165">
        <v>45246</v>
      </c>
      <c r="L102" s="152">
        <v>45288</v>
      </c>
      <c r="M102" s="163" t="s">
        <v>434</v>
      </c>
      <c r="N102" s="162">
        <v>702</v>
      </c>
      <c r="O102" s="48">
        <v>11386.85</v>
      </c>
      <c r="P102" s="161" t="s">
        <v>435</v>
      </c>
      <c r="Q102" s="161" t="s">
        <v>71</v>
      </c>
      <c r="R102" s="162">
        <v>30000</v>
      </c>
      <c r="S102" s="162" t="s">
        <v>25</v>
      </c>
    </row>
    <row r="103" spans="1:20" ht="29.25" customHeight="1" x14ac:dyDescent="0.2">
      <c r="B103" s="164" t="s">
        <v>215</v>
      </c>
      <c r="C103" s="39" t="s">
        <v>199</v>
      </c>
      <c r="D103" s="52" t="s">
        <v>436</v>
      </c>
      <c r="E103" s="163" t="s">
        <v>153</v>
      </c>
      <c r="F103" s="41" t="s">
        <v>192</v>
      </c>
      <c r="G103" s="163" t="s">
        <v>437</v>
      </c>
      <c r="H103" s="42">
        <v>6997521.3300000001</v>
      </c>
      <c r="I103" s="43" t="s">
        <v>204</v>
      </c>
      <c r="J103" s="166">
        <v>28</v>
      </c>
      <c r="K103" s="165">
        <v>45261</v>
      </c>
      <c r="L103" s="152">
        <v>45288</v>
      </c>
      <c r="M103" s="163" t="s">
        <v>194</v>
      </c>
      <c r="N103" s="151">
        <v>792</v>
      </c>
      <c r="O103" s="53">
        <v>8835.2540530303031</v>
      </c>
      <c r="P103" s="161" t="s">
        <v>195</v>
      </c>
      <c r="Q103" s="161" t="s">
        <v>71</v>
      </c>
      <c r="R103" s="164">
        <v>170597</v>
      </c>
      <c r="S103" s="162" t="s">
        <v>25</v>
      </c>
    </row>
    <row r="104" spans="1:20" ht="29.25" customHeight="1" x14ac:dyDescent="0.2">
      <c r="B104" s="156" t="s">
        <v>215</v>
      </c>
      <c r="C104" s="155" t="s">
        <v>199</v>
      </c>
      <c r="D104" s="155" t="s">
        <v>438</v>
      </c>
      <c r="E104" s="158" t="s">
        <v>125</v>
      </c>
      <c r="F104" s="157" t="s">
        <v>347</v>
      </c>
      <c r="G104" s="158" t="s">
        <v>439</v>
      </c>
      <c r="H104" s="160">
        <v>1999284.56</v>
      </c>
      <c r="I104" s="154" t="s">
        <v>204</v>
      </c>
      <c r="J104" s="153">
        <v>28</v>
      </c>
      <c r="K104" s="167">
        <v>45261</v>
      </c>
      <c r="L104" s="168">
        <v>45288</v>
      </c>
      <c r="M104" s="158" t="s">
        <v>440</v>
      </c>
      <c r="N104" s="169">
        <v>5</v>
      </c>
      <c r="O104" s="170">
        <v>399856.91000000003</v>
      </c>
      <c r="P104" s="146" t="s">
        <v>350</v>
      </c>
      <c r="Q104" s="146" t="s">
        <v>237</v>
      </c>
      <c r="R104" s="169">
        <v>100000</v>
      </c>
      <c r="S104" s="169" t="s">
        <v>25</v>
      </c>
    </row>
    <row r="105" spans="1:20" ht="29.25" customHeight="1" x14ac:dyDescent="0.2">
      <c r="B105" s="86"/>
      <c r="C105" s="87"/>
      <c r="D105" s="20"/>
      <c r="E105" s="77"/>
      <c r="F105" s="20"/>
      <c r="G105" s="84"/>
      <c r="H105" s="89"/>
      <c r="I105" s="90"/>
      <c r="J105" s="87"/>
      <c r="K105" s="88"/>
      <c r="L105" s="88"/>
      <c r="M105" s="84"/>
      <c r="N105" s="87"/>
      <c r="O105" s="18"/>
      <c r="P105" s="84"/>
      <c r="Q105" s="84"/>
      <c r="R105" s="91"/>
      <c r="S105" s="87"/>
    </row>
    <row r="106" spans="1:20" ht="29.25" customHeight="1" x14ac:dyDescent="0.2">
      <c r="B106" s="86"/>
      <c r="C106" s="87"/>
      <c r="D106" s="20"/>
      <c r="E106" s="77"/>
      <c r="F106" s="20"/>
      <c r="G106" s="84"/>
      <c r="H106" s="89"/>
      <c r="I106" s="90"/>
      <c r="J106" s="87"/>
      <c r="K106" s="88"/>
      <c r="L106" s="88"/>
      <c r="M106" s="84"/>
      <c r="N106" s="87"/>
      <c r="O106" s="18"/>
      <c r="P106" s="84"/>
      <c r="Q106" s="84"/>
      <c r="R106" s="91"/>
      <c r="S106" s="87"/>
    </row>
    <row r="107" spans="1:20" ht="29.25" customHeight="1" x14ac:dyDescent="0.2">
      <c r="B107" s="86"/>
      <c r="C107" s="87"/>
      <c r="D107" s="20"/>
      <c r="E107" s="77"/>
      <c r="F107" s="20"/>
      <c r="G107" s="84"/>
      <c r="H107" s="89"/>
      <c r="I107" s="90"/>
      <c r="J107" s="87"/>
      <c r="K107" s="88"/>
      <c r="L107" s="88"/>
      <c r="M107" s="84"/>
      <c r="N107" s="87"/>
      <c r="O107" s="18"/>
      <c r="P107" s="84"/>
      <c r="Q107" s="84"/>
      <c r="R107" s="91"/>
      <c r="S107" s="87"/>
    </row>
    <row r="108" spans="1:20" ht="29.25" customHeight="1" x14ac:dyDescent="0.2">
      <c r="B108" s="86"/>
      <c r="C108" s="87"/>
      <c r="D108" s="20"/>
      <c r="E108" s="77"/>
      <c r="F108" s="20"/>
      <c r="G108" s="84"/>
      <c r="H108" s="89"/>
      <c r="I108" s="90"/>
      <c r="J108" s="87"/>
      <c r="K108" s="88"/>
      <c r="L108" s="88"/>
      <c r="M108" s="84"/>
      <c r="N108" s="87"/>
      <c r="O108" s="18"/>
      <c r="P108" s="84"/>
      <c r="Q108" s="84"/>
      <c r="R108" s="91"/>
      <c r="S108" s="87"/>
    </row>
    <row r="109" spans="1:20" ht="29.25" customHeight="1" x14ac:dyDescent="0.2">
      <c r="B109" s="38"/>
      <c r="C109" s="39"/>
      <c r="D109" s="39"/>
      <c r="E109" s="40"/>
      <c r="F109" s="41"/>
      <c r="G109" s="40"/>
      <c r="H109" s="42"/>
      <c r="I109" s="43"/>
      <c r="J109" s="44"/>
      <c r="K109" s="45"/>
      <c r="L109" s="46"/>
      <c r="M109" s="40"/>
      <c r="N109" s="47"/>
      <c r="O109" s="48"/>
      <c r="P109" s="134"/>
      <c r="Q109" s="85"/>
      <c r="R109" s="47"/>
      <c r="S109" s="47"/>
    </row>
    <row r="110" spans="1:20" ht="29.25" customHeight="1" x14ac:dyDescent="0.2">
      <c r="A110" s="59"/>
      <c r="B110" s="59"/>
      <c r="C110" s="59"/>
      <c r="D110" s="59"/>
      <c r="E110" s="59"/>
      <c r="F110" s="59"/>
      <c r="G110" s="59"/>
      <c r="H110" s="59"/>
      <c r="I110" s="59"/>
      <c r="J110" s="59"/>
      <c r="K110" s="59"/>
      <c r="L110" s="59"/>
      <c r="M110" s="59"/>
      <c r="N110" s="59"/>
      <c r="O110" s="59"/>
      <c r="P110" s="59"/>
      <c r="Q110" s="59"/>
      <c r="R110" s="59"/>
      <c r="S110" s="59"/>
      <c r="T110" s="59"/>
    </row>
    <row r="111" spans="1:20" ht="29.25" customHeight="1" x14ac:dyDescent="0.3">
      <c r="A111" s="59"/>
      <c r="B111" s="96" t="s">
        <v>16</v>
      </c>
      <c r="C111" s="96"/>
      <c r="D111" s="96"/>
      <c r="E111" s="96"/>
      <c r="F111" s="96"/>
      <c r="G111" s="96"/>
      <c r="H111" s="96"/>
      <c r="I111" s="122"/>
      <c r="J111" s="59"/>
      <c r="K111" s="59"/>
      <c r="L111" s="59"/>
      <c r="M111" s="59"/>
      <c r="N111" s="59"/>
      <c r="O111" s="59"/>
      <c r="P111" s="59"/>
      <c r="Q111" s="59"/>
      <c r="R111" s="59"/>
      <c r="S111" s="59"/>
      <c r="T111" s="59"/>
    </row>
    <row r="112" spans="1:20" ht="29.25" customHeight="1" x14ac:dyDescent="0.3">
      <c r="A112" s="59"/>
      <c r="B112" s="96" t="s">
        <v>17</v>
      </c>
      <c r="C112" s="96"/>
      <c r="D112" s="96"/>
      <c r="E112" s="96"/>
      <c r="F112" s="96"/>
      <c r="G112" s="96"/>
      <c r="H112" s="96"/>
      <c r="I112" s="122"/>
      <c r="J112" s="59"/>
      <c r="K112" s="59"/>
      <c r="L112" s="59"/>
      <c r="M112" s="59"/>
      <c r="N112" s="59"/>
      <c r="O112" s="59"/>
      <c r="P112" s="59"/>
      <c r="Q112" s="59"/>
      <c r="R112" s="59"/>
      <c r="S112" s="59"/>
      <c r="T112" s="59"/>
    </row>
    <row r="113" spans="1:20" ht="29.25" customHeight="1" x14ac:dyDescent="0.3">
      <c r="A113" s="59"/>
      <c r="B113" s="96" t="s">
        <v>307</v>
      </c>
      <c r="C113" s="96"/>
      <c r="D113" s="96"/>
      <c r="E113" s="96"/>
      <c r="F113" s="96"/>
      <c r="G113" s="96"/>
      <c r="H113" s="96"/>
      <c r="I113" s="122"/>
      <c r="J113" s="59"/>
      <c r="K113" s="59"/>
      <c r="L113" s="59"/>
      <c r="M113" s="59"/>
      <c r="N113" s="59"/>
      <c r="O113" s="59"/>
      <c r="P113" s="59"/>
      <c r="Q113" s="59"/>
      <c r="R113" s="59"/>
      <c r="S113" s="59"/>
      <c r="T113" s="59"/>
    </row>
    <row r="114" spans="1:20" ht="29.25" customHeight="1" x14ac:dyDescent="0.2">
      <c r="A114" s="59"/>
      <c r="B114" s="110"/>
      <c r="C114" s="110"/>
      <c r="D114" s="113"/>
      <c r="E114" s="110"/>
      <c r="F114" s="110"/>
      <c r="G114" s="110"/>
      <c r="H114" s="110"/>
      <c r="I114" s="110"/>
      <c r="J114" s="59"/>
      <c r="K114" s="59"/>
      <c r="L114" s="59"/>
      <c r="M114" s="59"/>
      <c r="N114" s="59"/>
      <c r="O114" s="59"/>
      <c r="P114" s="59"/>
      <c r="Q114" s="59"/>
      <c r="R114" s="59"/>
      <c r="S114" s="59"/>
      <c r="T114" s="59"/>
    </row>
    <row r="115" spans="1:20" ht="29.25" customHeight="1" x14ac:dyDescent="0.3">
      <c r="A115" s="59"/>
      <c r="B115" s="97" t="s">
        <v>19</v>
      </c>
      <c r="C115" s="97"/>
      <c r="D115" s="97"/>
      <c r="E115" s="97"/>
      <c r="F115" s="97"/>
      <c r="G115" s="97"/>
      <c r="H115" s="97"/>
      <c r="I115" s="123"/>
      <c r="J115" s="59"/>
      <c r="K115" s="59"/>
      <c r="L115" s="59"/>
      <c r="M115" s="59"/>
      <c r="N115" s="59"/>
      <c r="O115" s="59"/>
      <c r="P115" s="59"/>
      <c r="Q115" s="59"/>
      <c r="R115" s="59"/>
      <c r="S115" s="59"/>
      <c r="T115" s="59"/>
    </row>
    <row r="116" spans="1:20" ht="29.25" customHeight="1" thickBot="1" x14ac:dyDescent="0.35">
      <c r="A116" s="59"/>
      <c r="B116" s="92" t="s">
        <v>315</v>
      </c>
      <c r="C116" s="92"/>
      <c r="D116" s="92"/>
      <c r="E116" s="92"/>
      <c r="F116" s="92"/>
      <c r="G116" s="92"/>
      <c r="H116" s="92"/>
      <c r="I116" s="124"/>
      <c r="J116" s="59"/>
      <c r="K116" s="59"/>
      <c r="L116" s="59"/>
      <c r="M116" s="59"/>
      <c r="N116" s="59"/>
      <c r="O116" s="59"/>
      <c r="P116" s="59"/>
      <c r="Q116" s="59"/>
      <c r="R116" s="59"/>
      <c r="S116" s="59"/>
      <c r="T116" s="59"/>
    </row>
    <row r="117" spans="1:20" ht="29.25" customHeight="1" thickBot="1" x14ac:dyDescent="0.25">
      <c r="A117" s="59"/>
      <c r="B117" s="59"/>
      <c r="C117" s="59"/>
      <c r="D117" s="59"/>
      <c r="E117" s="59"/>
      <c r="F117" s="59"/>
      <c r="G117" s="59"/>
      <c r="H117" s="125" t="s">
        <v>21</v>
      </c>
      <c r="I117" s="59"/>
      <c r="J117" s="93" t="s">
        <v>15</v>
      </c>
      <c r="K117" s="94"/>
      <c r="L117" s="95"/>
      <c r="M117" s="59"/>
      <c r="N117" s="59"/>
      <c r="O117" s="59"/>
      <c r="P117" s="59"/>
      <c r="Q117" s="59"/>
      <c r="R117" s="59"/>
      <c r="S117" s="59"/>
      <c r="T117" s="59"/>
    </row>
    <row r="118" spans="1:20" ht="29.25" customHeight="1" thickBot="1" x14ac:dyDescent="0.25">
      <c r="A118" s="59"/>
      <c r="B118" s="60" t="s">
        <v>0</v>
      </c>
      <c r="C118" s="60" t="s">
        <v>1</v>
      </c>
      <c r="D118" s="60" t="s">
        <v>2</v>
      </c>
      <c r="E118" s="60" t="s">
        <v>3</v>
      </c>
      <c r="F118" s="60" t="s">
        <v>4</v>
      </c>
      <c r="G118" s="60" t="s">
        <v>5</v>
      </c>
      <c r="H118" s="60" t="s">
        <v>6</v>
      </c>
      <c r="I118" s="60" t="s">
        <v>20</v>
      </c>
      <c r="J118" s="60" t="s">
        <v>7</v>
      </c>
      <c r="K118" s="60" t="s">
        <v>8</v>
      </c>
      <c r="L118" s="60" t="s">
        <v>9</v>
      </c>
      <c r="M118" s="60" t="s">
        <v>10</v>
      </c>
      <c r="N118" s="60" t="s">
        <v>11</v>
      </c>
      <c r="O118" s="60" t="s">
        <v>18</v>
      </c>
      <c r="P118" s="60" t="s">
        <v>12</v>
      </c>
      <c r="Q118" s="60" t="s">
        <v>13</v>
      </c>
      <c r="R118" s="60" t="s">
        <v>14</v>
      </c>
      <c r="S118" s="60" t="s">
        <v>308</v>
      </c>
      <c r="T118" s="59"/>
    </row>
    <row r="119" spans="1:20" ht="60" x14ac:dyDescent="0.25">
      <c r="A119" s="59"/>
      <c r="B119" s="135">
        <v>2023</v>
      </c>
      <c r="C119" s="135" t="s">
        <v>309</v>
      </c>
      <c r="D119" s="61" t="s">
        <v>310</v>
      </c>
      <c r="E119" s="135" t="s">
        <v>179</v>
      </c>
      <c r="F119" s="131" t="s">
        <v>311</v>
      </c>
      <c r="G119" s="131" t="s">
        <v>312</v>
      </c>
      <c r="H119" s="56">
        <v>9382321.9100000001</v>
      </c>
      <c r="I119" s="56" t="s">
        <v>30</v>
      </c>
      <c r="J119" s="135">
        <v>90</v>
      </c>
      <c r="K119" s="62">
        <v>45069</v>
      </c>
      <c r="L119" s="62">
        <v>45158</v>
      </c>
      <c r="M119" s="131" t="s">
        <v>313</v>
      </c>
      <c r="N119" s="131">
        <v>3197.18</v>
      </c>
      <c r="O119" s="56">
        <v>2875.0717507303316</v>
      </c>
      <c r="P119" s="135" t="s">
        <v>314</v>
      </c>
      <c r="Q119" s="131" t="s">
        <v>237</v>
      </c>
      <c r="R119" s="63">
        <v>16700</v>
      </c>
      <c r="S119" s="47" t="s">
        <v>25</v>
      </c>
      <c r="T119" s="59"/>
    </row>
    <row r="120" spans="1:20" ht="60" x14ac:dyDescent="0.2">
      <c r="A120" s="59"/>
      <c r="B120" s="107">
        <v>2023</v>
      </c>
      <c r="C120" s="107" t="s">
        <v>309</v>
      </c>
      <c r="D120" s="15" t="s">
        <v>316</v>
      </c>
      <c r="E120" s="15" t="s">
        <v>191</v>
      </c>
      <c r="F120" s="15" t="s">
        <v>317</v>
      </c>
      <c r="G120" s="131" t="s">
        <v>318</v>
      </c>
      <c r="H120" s="58">
        <v>3711239.5619999999</v>
      </c>
      <c r="I120" s="58" t="s">
        <v>204</v>
      </c>
      <c r="J120" s="107">
        <v>89</v>
      </c>
      <c r="K120" s="64">
        <v>45096</v>
      </c>
      <c r="L120" s="64">
        <v>45184</v>
      </c>
      <c r="M120" s="107" t="s">
        <v>319</v>
      </c>
      <c r="N120" s="65">
        <v>1000.5</v>
      </c>
      <c r="O120" s="66">
        <v>3709.3848675662171</v>
      </c>
      <c r="P120" s="107" t="s">
        <v>320</v>
      </c>
      <c r="Q120" s="55" t="s">
        <v>168</v>
      </c>
      <c r="R120" s="67">
        <v>74777</v>
      </c>
      <c r="S120" s="15" t="s">
        <v>25</v>
      </c>
      <c r="T120" s="59"/>
    </row>
    <row r="121" spans="1:20" ht="60" x14ac:dyDescent="0.2">
      <c r="A121" s="59"/>
      <c r="B121" s="107">
        <v>2023</v>
      </c>
      <c r="C121" s="107" t="s">
        <v>309</v>
      </c>
      <c r="D121" s="15" t="s">
        <v>321</v>
      </c>
      <c r="E121" s="107" t="s">
        <v>191</v>
      </c>
      <c r="F121" s="107" t="s">
        <v>322</v>
      </c>
      <c r="G121" s="131" t="s">
        <v>323</v>
      </c>
      <c r="H121" s="68">
        <v>4884249.8551999992</v>
      </c>
      <c r="I121" s="58" t="s">
        <v>204</v>
      </c>
      <c r="J121" s="107">
        <v>89</v>
      </c>
      <c r="K121" s="64">
        <v>45096</v>
      </c>
      <c r="L121" s="64">
        <v>45184</v>
      </c>
      <c r="M121" s="107" t="s">
        <v>324</v>
      </c>
      <c r="N121" s="69">
        <v>1241</v>
      </c>
      <c r="O121" s="66">
        <v>3935.7371958098311</v>
      </c>
      <c r="P121" s="107" t="s">
        <v>325</v>
      </c>
      <c r="Q121" s="15" t="s">
        <v>56</v>
      </c>
      <c r="R121" s="67">
        <v>15000</v>
      </c>
      <c r="S121" s="15" t="s">
        <v>25</v>
      </c>
      <c r="T121" s="59"/>
    </row>
    <row r="122" spans="1:20" ht="60" x14ac:dyDescent="0.2">
      <c r="A122" s="59"/>
      <c r="B122" s="107">
        <v>2023</v>
      </c>
      <c r="C122" s="107" t="s">
        <v>309</v>
      </c>
      <c r="D122" s="15" t="s">
        <v>326</v>
      </c>
      <c r="E122" s="107" t="s">
        <v>118</v>
      </c>
      <c r="F122" s="107" t="s">
        <v>327</v>
      </c>
      <c r="G122" s="131" t="s">
        <v>328</v>
      </c>
      <c r="H122" s="68">
        <v>5729001.0863999994</v>
      </c>
      <c r="I122" s="58" t="s">
        <v>204</v>
      </c>
      <c r="J122" s="107">
        <v>58</v>
      </c>
      <c r="K122" s="64">
        <v>45096</v>
      </c>
      <c r="L122" s="64">
        <v>45153</v>
      </c>
      <c r="M122" s="107" t="s">
        <v>329</v>
      </c>
      <c r="N122" s="65">
        <v>8505</v>
      </c>
      <c r="O122" s="66">
        <v>673.60388947677836</v>
      </c>
      <c r="P122" s="107" t="s">
        <v>231</v>
      </c>
      <c r="Q122" s="70" t="s">
        <v>34</v>
      </c>
      <c r="R122" s="67">
        <v>117929</v>
      </c>
      <c r="S122" s="15" t="s">
        <v>25</v>
      </c>
      <c r="T122" s="59"/>
    </row>
    <row r="123" spans="1:20" ht="60" x14ac:dyDescent="0.2">
      <c r="A123" s="59"/>
      <c r="B123" s="107">
        <v>2023</v>
      </c>
      <c r="C123" s="107" t="s">
        <v>309</v>
      </c>
      <c r="D123" s="15" t="s">
        <v>330</v>
      </c>
      <c r="E123" s="107" t="s">
        <v>179</v>
      </c>
      <c r="F123" s="107" t="s">
        <v>331</v>
      </c>
      <c r="G123" s="131" t="s">
        <v>332</v>
      </c>
      <c r="H123" s="68">
        <v>4985041.8723999988</v>
      </c>
      <c r="I123" s="58" t="s">
        <v>204</v>
      </c>
      <c r="J123" s="107">
        <v>58</v>
      </c>
      <c r="K123" s="64">
        <v>45096</v>
      </c>
      <c r="L123" s="64">
        <v>45153</v>
      </c>
      <c r="M123" s="107" t="s">
        <v>333</v>
      </c>
      <c r="N123" s="65">
        <v>8603.2199999999993</v>
      </c>
      <c r="O123" s="66">
        <v>579.43907862405013</v>
      </c>
      <c r="P123" s="107" t="s">
        <v>334</v>
      </c>
      <c r="Q123" s="15" t="s">
        <v>50</v>
      </c>
      <c r="R123" s="71">
        <v>35000</v>
      </c>
      <c r="S123" s="15" t="s">
        <v>25</v>
      </c>
      <c r="T123" s="59"/>
    </row>
    <row r="124" spans="1:20" ht="75" x14ac:dyDescent="0.25">
      <c r="A124" s="59"/>
      <c r="B124" s="107">
        <v>2023</v>
      </c>
      <c r="C124" s="107" t="s">
        <v>309</v>
      </c>
      <c r="D124" s="61" t="s">
        <v>335</v>
      </c>
      <c r="E124" s="131" t="s">
        <v>251</v>
      </c>
      <c r="F124" s="131" t="s">
        <v>336</v>
      </c>
      <c r="G124" s="131" t="s">
        <v>337</v>
      </c>
      <c r="H124" s="72">
        <v>9700979.3699999992</v>
      </c>
      <c r="I124" s="58" t="s">
        <v>204</v>
      </c>
      <c r="J124" s="135">
        <v>89</v>
      </c>
      <c r="K124" s="62">
        <v>45096</v>
      </c>
      <c r="L124" s="62">
        <v>45184</v>
      </c>
      <c r="M124" s="107" t="s">
        <v>338</v>
      </c>
      <c r="N124" s="65">
        <v>9120</v>
      </c>
      <c r="O124" s="73">
        <v>1063.7038782894736</v>
      </c>
      <c r="P124" s="135" t="s">
        <v>339</v>
      </c>
      <c r="Q124" s="15" t="s">
        <v>50</v>
      </c>
      <c r="R124" s="71">
        <v>170597</v>
      </c>
      <c r="S124" s="15" t="s">
        <v>25</v>
      </c>
      <c r="T124" s="59"/>
    </row>
    <row r="125" spans="1:20" ht="90" x14ac:dyDescent="0.25">
      <c r="A125" s="59"/>
      <c r="B125" s="107">
        <v>2023</v>
      </c>
      <c r="C125" s="107" t="s">
        <v>309</v>
      </c>
      <c r="D125" s="61" t="s">
        <v>340</v>
      </c>
      <c r="E125" s="131" t="s">
        <v>179</v>
      </c>
      <c r="F125" s="131" t="s">
        <v>341</v>
      </c>
      <c r="G125" s="131" t="s">
        <v>342</v>
      </c>
      <c r="H125" s="72">
        <v>7754409.5627999995</v>
      </c>
      <c r="I125" s="58" t="s">
        <v>204</v>
      </c>
      <c r="J125" s="135">
        <v>89</v>
      </c>
      <c r="K125" s="62">
        <v>45096</v>
      </c>
      <c r="L125" s="62">
        <v>45184</v>
      </c>
      <c r="M125" s="107" t="s">
        <v>343</v>
      </c>
      <c r="N125" s="65">
        <v>2101.6</v>
      </c>
      <c r="O125" s="73">
        <v>3689.7647316330413</v>
      </c>
      <c r="P125" s="135" t="s">
        <v>344</v>
      </c>
      <c r="Q125" s="15" t="s">
        <v>56</v>
      </c>
      <c r="R125" s="71">
        <v>128631</v>
      </c>
      <c r="S125" s="15" t="s">
        <v>25</v>
      </c>
      <c r="T125" s="59"/>
    </row>
    <row r="126" spans="1:20" ht="45" x14ac:dyDescent="0.25">
      <c r="A126" s="59"/>
      <c r="B126" s="107">
        <v>2023</v>
      </c>
      <c r="C126" s="107" t="s">
        <v>309</v>
      </c>
      <c r="D126" s="61" t="s">
        <v>345</v>
      </c>
      <c r="E126" s="131" t="s">
        <v>346</v>
      </c>
      <c r="F126" s="131" t="s">
        <v>347</v>
      </c>
      <c r="G126" s="131" t="s">
        <v>348</v>
      </c>
      <c r="H126" s="72">
        <v>1925419.5851999999</v>
      </c>
      <c r="I126" s="58" t="s">
        <v>204</v>
      </c>
      <c r="J126" s="135">
        <v>90</v>
      </c>
      <c r="K126" s="62">
        <v>45099</v>
      </c>
      <c r="L126" s="62">
        <v>45188</v>
      </c>
      <c r="M126" s="107" t="s">
        <v>349</v>
      </c>
      <c r="N126" s="65">
        <v>800</v>
      </c>
      <c r="O126" s="73">
        <v>2406.7744875000003</v>
      </c>
      <c r="P126" s="135" t="s">
        <v>350</v>
      </c>
      <c r="Q126" s="15" t="s">
        <v>237</v>
      </c>
      <c r="R126" s="71">
        <v>18982</v>
      </c>
      <c r="S126" s="15" t="s">
        <v>25</v>
      </c>
      <c r="T126" s="59"/>
    </row>
    <row r="127" spans="1:20" ht="75" x14ac:dyDescent="0.25">
      <c r="A127" s="59"/>
      <c r="B127" s="107">
        <v>2023</v>
      </c>
      <c r="C127" s="107" t="s">
        <v>309</v>
      </c>
      <c r="D127" s="61" t="s">
        <v>351</v>
      </c>
      <c r="E127" s="131" t="s">
        <v>352</v>
      </c>
      <c r="F127" s="131" t="s">
        <v>353</v>
      </c>
      <c r="G127" s="131" t="s">
        <v>354</v>
      </c>
      <c r="H127" s="56">
        <v>4909822.2756000003</v>
      </c>
      <c r="I127" s="58" t="s">
        <v>204</v>
      </c>
      <c r="J127" s="135">
        <v>90</v>
      </c>
      <c r="K127" s="62">
        <v>45099</v>
      </c>
      <c r="L127" s="62">
        <v>45188</v>
      </c>
      <c r="M127" s="137" t="s">
        <v>355</v>
      </c>
      <c r="N127" s="135">
        <v>1572.1</v>
      </c>
      <c r="O127" s="56">
        <v>3123.0979454233193</v>
      </c>
      <c r="P127" s="135" t="s">
        <v>356</v>
      </c>
      <c r="Q127" s="15" t="s">
        <v>34</v>
      </c>
      <c r="R127" s="71">
        <v>70000</v>
      </c>
      <c r="S127" s="15" t="s">
        <v>25</v>
      </c>
      <c r="T127" s="59"/>
    </row>
    <row r="128" spans="1:20" ht="75" x14ac:dyDescent="0.2">
      <c r="A128" s="59"/>
      <c r="B128" s="107">
        <v>2023</v>
      </c>
      <c r="C128" s="107" t="s">
        <v>309</v>
      </c>
      <c r="D128" s="131" t="s">
        <v>357</v>
      </c>
      <c r="E128" s="131" t="s">
        <v>251</v>
      </c>
      <c r="F128" s="131" t="s">
        <v>358</v>
      </c>
      <c r="G128" s="131" t="s">
        <v>359</v>
      </c>
      <c r="H128" s="56">
        <v>6992463.0640000002</v>
      </c>
      <c r="I128" s="58" t="s">
        <v>204</v>
      </c>
      <c r="J128" s="74">
        <v>90</v>
      </c>
      <c r="K128" s="62">
        <v>45099</v>
      </c>
      <c r="L128" s="62">
        <v>45188</v>
      </c>
      <c r="M128" s="137" t="s">
        <v>360</v>
      </c>
      <c r="N128" s="135">
        <v>2486.4</v>
      </c>
      <c r="O128" s="56">
        <v>2812.2840492277992</v>
      </c>
      <c r="P128" s="135" t="s">
        <v>361</v>
      </c>
      <c r="Q128" s="15" t="s">
        <v>56</v>
      </c>
      <c r="R128" s="71">
        <v>79487</v>
      </c>
      <c r="S128" s="15" t="s">
        <v>25</v>
      </c>
      <c r="T128" s="59"/>
    </row>
    <row r="129" spans="1:20" ht="75" x14ac:dyDescent="0.2">
      <c r="A129" s="59"/>
      <c r="B129" s="107">
        <v>2023</v>
      </c>
      <c r="C129" s="107" t="s">
        <v>309</v>
      </c>
      <c r="D129" s="131" t="s">
        <v>362</v>
      </c>
      <c r="E129" s="131" t="s">
        <v>363</v>
      </c>
      <c r="F129" s="131" t="s">
        <v>228</v>
      </c>
      <c r="G129" s="131" t="s">
        <v>364</v>
      </c>
      <c r="H129" s="56">
        <v>4660401.0939999996</v>
      </c>
      <c r="I129" s="58" t="s">
        <v>204</v>
      </c>
      <c r="J129" s="74">
        <v>120</v>
      </c>
      <c r="K129" s="62">
        <v>45099</v>
      </c>
      <c r="L129" s="62">
        <v>45218</v>
      </c>
      <c r="M129" s="137" t="s">
        <v>230</v>
      </c>
      <c r="N129" s="135">
        <v>1400</v>
      </c>
      <c r="O129" s="56">
        <v>3328.8579285714281</v>
      </c>
      <c r="P129" s="135" t="s">
        <v>231</v>
      </c>
      <c r="Q129" s="15" t="s">
        <v>237</v>
      </c>
      <c r="R129" s="71">
        <v>10000</v>
      </c>
      <c r="S129" s="15" t="s">
        <v>25</v>
      </c>
      <c r="T129" s="59"/>
    </row>
    <row r="130" spans="1:20" ht="75" x14ac:dyDescent="0.2">
      <c r="A130" s="59"/>
      <c r="B130" s="107">
        <v>2023</v>
      </c>
      <c r="C130" s="107" t="s">
        <v>309</v>
      </c>
      <c r="D130" s="131" t="s">
        <v>365</v>
      </c>
      <c r="E130" s="131" t="s">
        <v>346</v>
      </c>
      <c r="F130" s="131" t="s">
        <v>366</v>
      </c>
      <c r="G130" s="131" t="s">
        <v>367</v>
      </c>
      <c r="H130" s="57">
        <v>7588835.7795999991</v>
      </c>
      <c r="I130" s="58" t="s">
        <v>204</v>
      </c>
      <c r="J130" s="74">
        <v>120</v>
      </c>
      <c r="K130" s="62">
        <v>45099</v>
      </c>
      <c r="L130" s="62">
        <v>45218</v>
      </c>
      <c r="M130" s="137" t="s">
        <v>48</v>
      </c>
      <c r="N130" s="135">
        <v>2058.6</v>
      </c>
      <c r="O130" s="57">
        <v>3686.4061886719132</v>
      </c>
      <c r="P130" s="135" t="s">
        <v>49</v>
      </c>
      <c r="Q130" s="15" t="s">
        <v>237</v>
      </c>
      <c r="R130" s="71">
        <v>79487</v>
      </c>
      <c r="S130" s="15" t="s">
        <v>25</v>
      </c>
      <c r="T130" s="59"/>
    </row>
    <row r="131" spans="1:20" ht="90" x14ac:dyDescent="0.2">
      <c r="A131" s="59"/>
      <c r="B131" s="107">
        <v>2023</v>
      </c>
      <c r="C131" s="107" t="s">
        <v>309</v>
      </c>
      <c r="D131" s="131" t="s">
        <v>368</v>
      </c>
      <c r="E131" s="131" t="s">
        <v>118</v>
      </c>
      <c r="F131" s="131" t="s">
        <v>369</v>
      </c>
      <c r="G131" s="131" t="s">
        <v>370</v>
      </c>
      <c r="H131" s="57">
        <v>12935820.2952</v>
      </c>
      <c r="I131" s="58" t="s">
        <v>204</v>
      </c>
      <c r="J131" s="74">
        <v>120</v>
      </c>
      <c r="K131" s="62">
        <v>45099</v>
      </c>
      <c r="L131" s="62">
        <v>45218</v>
      </c>
      <c r="M131" s="137" t="s">
        <v>371</v>
      </c>
      <c r="N131" s="135">
        <v>3402</v>
      </c>
      <c r="O131" s="57">
        <v>3802.4163139329808</v>
      </c>
      <c r="P131" s="135" t="s">
        <v>372</v>
      </c>
      <c r="Q131" s="15" t="s">
        <v>34</v>
      </c>
      <c r="R131" s="71">
        <v>70000</v>
      </c>
      <c r="S131" s="15" t="s">
        <v>25</v>
      </c>
      <c r="T131" s="59"/>
    </row>
    <row r="132" spans="1:20" ht="60" x14ac:dyDescent="0.2">
      <c r="A132" s="59"/>
      <c r="B132" s="27">
        <v>2023</v>
      </c>
      <c r="C132" s="28" t="s">
        <v>309</v>
      </c>
      <c r="D132" s="107" t="s">
        <v>310</v>
      </c>
      <c r="E132" s="107" t="s">
        <v>179</v>
      </c>
      <c r="F132" s="15" t="s">
        <v>311</v>
      </c>
      <c r="G132" s="137" t="s">
        <v>312</v>
      </c>
      <c r="H132" s="29">
        <v>9382321.9063999988</v>
      </c>
      <c r="I132" s="29" t="s">
        <v>204</v>
      </c>
      <c r="J132" s="15">
        <v>90</v>
      </c>
      <c r="K132" s="30">
        <v>45069</v>
      </c>
      <c r="L132" s="30">
        <v>45158</v>
      </c>
      <c r="M132" s="137" t="s">
        <v>313</v>
      </c>
      <c r="N132" s="137">
        <v>3197.18</v>
      </c>
      <c r="O132" s="29">
        <v>2875.07</v>
      </c>
      <c r="P132" s="15" t="s">
        <v>314</v>
      </c>
      <c r="Q132" s="107" t="s">
        <v>373</v>
      </c>
      <c r="R132" s="107">
        <v>16700</v>
      </c>
      <c r="S132" s="31" t="s">
        <v>25</v>
      </c>
      <c r="T132" s="59"/>
    </row>
    <row r="133" spans="1:20" ht="75" x14ac:dyDescent="0.2">
      <c r="A133" s="59"/>
      <c r="B133" s="75" t="s">
        <v>215</v>
      </c>
      <c r="C133" s="20" t="s">
        <v>374</v>
      </c>
      <c r="D133" s="76" t="s">
        <v>375</v>
      </c>
      <c r="E133" s="77" t="s">
        <v>191</v>
      </c>
      <c r="F133" s="20" t="s">
        <v>376</v>
      </c>
      <c r="G133" s="20" t="s">
        <v>377</v>
      </c>
      <c r="H133" s="78">
        <v>4388812.82</v>
      </c>
      <c r="I133" s="79" t="s">
        <v>204</v>
      </c>
      <c r="J133" s="80">
        <v>89</v>
      </c>
      <c r="K133" s="81">
        <v>45192</v>
      </c>
      <c r="L133" s="81">
        <v>45251</v>
      </c>
      <c r="M133" s="20" t="s">
        <v>378</v>
      </c>
      <c r="N133" s="76">
        <v>7779</v>
      </c>
      <c r="O133" s="82">
        <v>564.19000000000005</v>
      </c>
      <c r="P133" s="20" t="s">
        <v>379</v>
      </c>
      <c r="Q133" s="20" t="s">
        <v>380</v>
      </c>
      <c r="R133" s="77">
        <v>14893</v>
      </c>
      <c r="S133" s="76" t="s">
        <v>25</v>
      </c>
      <c r="T133" s="59"/>
    </row>
    <row r="134" spans="1:20" ht="75" x14ac:dyDescent="0.2">
      <c r="B134" s="75" t="s">
        <v>215</v>
      </c>
      <c r="C134" s="20" t="s">
        <v>374</v>
      </c>
      <c r="D134" s="76" t="s">
        <v>375</v>
      </c>
      <c r="E134" s="77" t="s">
        <v>191</v>
      </c>
      <c r="F134" s="20" t="s">
        <v>376</v>
      </c>
      <c r="G134" s="20" t="s">
        <v>377</v>
      </c>
      <c r="H134" s="83">
        <v>4388812.82</v>
      </c>
      <c r="I134" s="82" t="s">
        <v>204</v>
      </c>
      <c r="J134" s="76">
        <v>89</v>
      </c>
      <c r="K134" s="81">
        <v>45192</v>
      </c>
      <c r="L134" s="81">
        <v>45251</v>
      </c>
      <c r="M134" s="20" t="s">
        <v>378</v>
      </c>
      <c r="N134" s="76">
        <v>7779</v>
      </c>
      <c r="O134" s="82">
        <v>564.19000000000005</v>
      </c>
      <c r="P134" s="20" t="s">
        <v>379</v>
      </c>
      <c r="Q134" s="20" t="s">
        <v>380</v>
      </c>
      <c r="R134" s="77">
        <v>14893</v>
      </c>
      <c r="S134" s="76" t="s">
        <v>25</v>
      </c>
    </row>
    <row r="135" spans="1:20" ht="75" x14ac:dyDescent="0.2">
      <c r="B135" s="75" t="s">
        <v>215</v>
      </c>
      <c r="C135" s="20" t="s">
        <v>374</v>
      </c>
      <c r="D135" s="76" t="s">
        <v>375</v>
      </c>
      <c r="E135" s="77" t="s">
        <v>191</v>
      </c>
      <c r="F135" s="20" t="s">
        <v>376</v>
      </c>
      <c r="G135" s="20" t="s">
        <v>377</v>
      </c>
      <c r="H135" s="83">
        <v>4388812.82</v>
      </c>
      <c r="I135" s="82" t="s">
        <v>204</v>
      </c>
      <c r="J135" s="76">
        <v>89</v>
      </c>
      <c r="K135" s="81">
        <v>45192</v>
      </c>
      <c r="L135" s="81">
        <v>45251</v>
      </c>
      <c r="M135" s="20" t="s">
        <v>378</v>
      </c>
      <c r="N135" s="76">
        <v>7779</v>
      </c>
      <c r="O135" s="82">
        <v>564.19000000000005</v>
      </c>
      <c r="P135" s="20" t="s">
        <v>379</v>
      </c>
      <c r="Q135" s="20" t="s">
        <v>380</v>
      </c>
      <c r="R135" s="77">
        <v>14893</v>
      </c>
      <c r="S135" s="76" t="s">
        <v>25</v>
      </c>
    </row>
    <row r="136" spans="1:20" ht="75" x14ac:dyDescent="0.2">
      <c r="B136" s="173" t="s">
        <v>215</v>
      </c>
      <c r="C136" s="171" t="s">
        <v>374</v>
      </c>
      <c r="D136" s="175" t="s">
        <v>375</v>
      </c>
      <c r="E136" s="174" t="s">
        <v>191</v>
      </c>
      <c r="F136" s="171" t="s">
        <v>376</v>
      </c>
      <c r="G136" s="171" t="s">
        <v>377</v>
      </c>
      <c r="H136" s="56">
        <v>4388812.82</v>
      </c>
      <c r="I136" s="57" t="s">
        <v>204</v>
      </c>
      <c r="J136" s="176">
        <v>89</v>
      </c>
      <c r="K136" s="172">
        <v>45192</v>
      </c>
      <c r="L136" s="172">
        <v>45251</v>
      </c>
      <c r="M136" s="171" t="s">
        <v>378</v>
      </c>
      <c r="N136" s="175">
        <v>7779</v>
      </c>
      <c r="O136" s="57">
        <v>564.19000000000005</v>
      </c>
      <c r="P136" s="171" t="s">
        <v>379</v>
      </c>
      <c r="Q136" s="171" t="s">
        <v>380</v>
      </c>
      <c r="R136" s="174">
        <v>14893</v>
      </c>
      <c r="S136" s="175" t="s">
        <v>25</v>
      </c>
    </row>
    <row r="137" spans="1:20" ht="45" x14ac:dyDescent="0.2">
      <c r="B137" s="179" t="s">
        <v>215</v>
      </c>
      <c r="C137" s="177" t="s">
        <v>374</v>
      </c>
      <c r="D137" s="177" t="s">
        <v>441</v>
      </c>
      <c r="E137" s="174" t="s">
        <v>37</v>
      </c>
      <c r="F137" s="177" t="s">
        <v>442</v>
      </c>
      <c r="G137" s="177" t="s">
        <v>443</v>
      </c>
      <c r="H137" s="56">
        <v>14085464.380000001</v>
      </c>
      <c r="I137" s="57" t="s">
        <v>204</v>
      </c>
      <c r="J137" s="176">
        <v>55</v>
      </c>
      <c r="K137" s="178">
        <v>45234</v>
      </c>
      <c r="L137" s="178">
        <v>45288</v>
      </c>
      <c r="M137" s="180" t="s">
        <v>444</v>
      </c>
      <c r="N137" s="181">
        <v>2326</v>
      </c>
      <c r="O137" s="57">
        <v>6055.66</v>
      </c>
      <c r="P137" s="177" t="s">
        <v>445</v>
      </c>
      <c r="Q137" s="175" t="s">
        <v>237</v>
      </c>
      <c r="R137" s="181">
        <v>74777</v>
      </c>
      <c r="S137" s="181" t="s">
        <v>25</v>
      </c>
    </row>
    <row r="138" spans="1:20" ht="60" x14ac:dyDescent="0.2">
      <c r="B138" s="179" t="s">
        <v>215</v>
      </c>
      <c r="C138" s="177" t="s">
        <v>374</v>
      </c>
      <c r="D138" s="177" t="s">
        <v>446</v>
      </c>
      <c r="E138" s="174" t="s">
        <v>251</v>
      </c>
      <c r="F138" s="177" t="s">
        <v>447</v>
      </c>
      <c r="G138" s="177" t="s">
        <v>448</v>
      </c>
      <c r="H138" s="56">
        <v>9496911.9600000009</v>
      </c>
      <c r="I138" s="57" t="s">
        <v>204</v>
      </c>
      <c r="J138" s="176">
        <v>36</v>
      </c>
      <c r="K138" s="178">
        <v>45253</v>
      </c>
      <c r="L138" s="178">
        <v>45288</v>
      </c>
      <c r="M138" s="177" t="s">
        <v>449</v>
      </c>
      <c r="N138" s="181">
        <v>420.34</v>
      </c>
      <c r="O138" s="57">
        <v>22593.41</v>
      </c>
      <c r="P138" s="177" t="s">
        <v>450</v>
      </c>
      <c r="Q138" s="175" t="s">
        <v>168</v>
      </c>
      <c r="R138" s="181">
        <v>34760</v>
      </c>
      <c r="S138" s="175" t="s">
        <v>25</v>
      </c>
    </row>
    <row r="139" spans="1:20" ht="75" x14ac:dyDescent="0.2">
      <c r="B139" s="182" t="s">
        <v>451</v>
      </c>
      <c r="C139" s="177" t="s">
        <v>374</v>
      </c>
      <c r="D139" s="175" t="s">
        <v>452</v>
      </c>
      <c r="E139" s="174" t="s">
        <v>352</v>
      </c>
      <c r="F139" s="175" t="s">
        <v>442</v>
      </c>
      <c r="G139" s="177" t="s">
        <v>453</v>
      </c>
      <c r="H139" s="56">
        <v>81391635.859999999</v>
      </c>
      <c r="I139" s="56" t="s">
        <v>204</v>
      </c>
      <c r="J139" s="183">
        <v>245</v>
      </c>
      <c r="K139" s="178">
        <v>45275</v>
      </c>
      <c r="L139" s="178">
        <v>45519</v>
      </c>
      <c r="M139" s="177" t="s">
        <v>444</v>
      </c>
      <c r="N139" s="175">
        <v>2704.81</v>
      </c>
      <c r="O139" s="57">
        <v>30091.442970116201</v>
      </c>
      <c r="P139" s="177" t="s">
        <v>445</v>
      </c>
      <c r="Q139" s="175" t="s">
        <v>34</v>
      </c>
      <c r="R139" s="175">
        <v>200000</v>
      </c>
      <c r="S139" s="175" t="s">
        <v>25</v>
      </c>
    </row>
  </sheetData>
  <mergeCells count="18">
    <mergeCell ref="B111:H111"/>
    <mergeCell ref="B112:H112"/>
    <mergeCell ref="B113:H113"/>
    <mergeCell ref="B115:H115"/>
    <mergeCell ref="B116:H116"/>
    <mergeCell ref="J117:L117"/>
    <mergeCell ref="B62:H62"/>
    <mergeCell ref="B63:H63"/>
    <mergeCell ref="B64:H64"/>
    <mergeCell ref="B66:H66"/>
    <mergeCell ref="B67:H67"/>
    <mergeCell ref="J68:L68"/>
    <mergeCell ref="B2:H2"/>
    <mergeCell ref="B3:H3"/>
    <mergeCell ref="B4:H4"/>
    <mergeCell ref="B6:H6"/>
    <mergeCell ref="B7:H7"/>
    <mergeCell ref="J8:L8"/>
  </mergeCells>
  <conditionalFormatting sqref="Q10:Q11">
    <cfRule type="expression" dxfId="3" priority="7">
      <formula>$AB9="ok"</formula>
    </cfRule>
  </conditionalFormatting>
  <conditionalFormatting sqref="Q14">
    <cfRule type="expression" dxfId="2" priority="6">
      <formula>$AB13="ok"</formula>
    </cfRule>
  </conditionalFormatting>
  <conditionalFormatting sqref="Q19">
    <cfRule type="expression" dxfId="1" priority="5">
      <formula>$AB18="ok"</formula>
    </cfRule>
  </conditionalFormatting>
  <conditionalFormatting sqref="Q24">
    <cfRule type="expression" dxfId="0" priority="4">
      <formula>$AB23="ok"</formula>
    </cfRule>
  </conditionalFormatting>
  <dataValidations count="1">
    <dataValidation type="list" allowBlank="1" showErrorMessage="1" sqref="C58" xr:uid="{B697413F-6A0B-479B-B01A-F6D2D6BD19DC}">
      <formula1>Hidden_13</formula1>
    </dataValidation>
  </dataValidations>
  <pageMargins left="0.25" right="0.25" top="0.75" bottom="0.75" header="0.3" footer="0.3"/>
  <pageSetup scale="27" orientation="landscape" verticalDpi="0" r:id="rId1"/>
  <rowBreaks count="1" manualBreakCount="1">
    <brk id="61" max="16383" man="1"/>
  </rowBreaks>
  <colBreaks count="1" manualBreakCount="1">
    <brk id="16383" max="1048575" man="1"/>
  </colBreaks>
  <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Hoja2</vt:lpstr>
      <vt:lpstr>Hoja2!Área_de_impresión</vt:lpstr>
    </vt:vector>
  </TitlesOfParts>
  <Company>www.intercambiosvirtuales.org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Hector Cardenas landino</cp:lastModifiedBy>
  <cp:revision/>
  <cp:lastPrinted>2024-01-16T15:27:21Z</cp:lastPrinted>
  <dcterms:created xsi:type="dcterms:W3CDTF">2013-05-08T19:35:28Z</dcterms:created>
  <dcterms:modified xsi:type="dcterms:W3CDTF">2024-01-16T15:27:30Z</dcterms:modified>
</cp:coreProperties>
</file>