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Hoja1!$A$1:$T$16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/>
  <c r="I12"/>
  <c r="I11"/>
  <c r="J10" l="1"/>
  <c r="J11"/>
  <c r="J12"/>
  <c r="J13"/>
  <c r="H13"/>
  <c r="H12"/>
  <c r="H11"/>
</calcChain>
</file>

<file path=xl/sharedStrings.xml><?xml version="1.0" encoding="utf-8"?>
<sst xmlns="http://schemas.openxmlformats.org/spreadsheetml/2006/main" count="69" uniqueCount="51">
  <si>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</si>
  <si>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</si>
  <si>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</si>
  <si>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</si>
  <si>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</si>
  <si>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</si>
  <si>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</si>
  <si>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</si>
  <si>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</si>
  <si>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</si>
  <si>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</si>
  <si>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</si>
  <si>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</si>
  <si>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</si>
  <si>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</si>
  <si>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</si>
  <si>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</si>
  <si>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PLAZO DE EJECUCIÓN</t>
  </si>
  <si>
    <t>H. AYUNTAMIENTO DE TLAJOMULCO DE ZÚÑIGA, JALISCO</t>
  </si>
  <si>
    <t>DIRECCIÓN GENERAL DE OBRAS PÚBLICAS</t>
  </si>
  <si>
    <t>DIRECCIÓN DE LICITACIÓN Y NORMATIVIDAD</t>
  </si>
  <si>
    <t>CONCENTRADO OBRA PÚBLICA</t>
  </si>
  <si>
    <t>Licitación Pública</t>
  </si>
  <si>
    <t>MONTO FINAL DE LA OBRA</t>
  </si>
  <si>
    <t>MONTO INICIAL</t>
  </si>
  <si>
    <t>Lizette Construcciones, S.A. de C.V.</t>
  </si>
  <si>
    <t>LICITACIÓN PUBLICA NOVIEMBRE 2019</t>
  </si>
  <si>
    <t>RP</t>
  </si>
  <si>
    <t>Construcción de línea de impulsión de planta potabilizadora Toluquilla, a macrotanques ubicado en el terreno conocido como "Los Naranjos", frente 01, en la localidad de San Sebastián El Grande, municipio de Tlajomulco de Zúñiga, Jalisco.</t>
  </si>
  <si>
    <t>Construcción de línea de impulsión de planta potabilizadora Toluquilla, a macrotanques ubicado en el terreno conocido como "Los Naranjos", frente 02, en la localidad de San Sebastián El Grande, municipio de Tlajomulco de Zúñiga, Jalisco.</t>
  </si>
  <si>
    <t>Construcción de línea de impulsión de planta potabilizadora Toluquilla, a macrotanques ubicado en el terreno conocido como "Los Naranjos", frente 03, en la localidad de San Sebastián El Grande, municipio de Tlajomulco de Zúñiga, Jalisco.</t>
  </si>
  <si>
    <t>Construcción de línea de impulsión de planta potabilizadora Toluquilla, a macrotanques ubicado en el terreno conocido como "Los Naranjos", frente 04, y derivaciones hacia Latillas y fraccionamiento Santa Fe (frente 01), en la localidad de San Sebastián El Grande, municipio de Tlajomulco de Zúñiga, Jalisco.</t>
  </si>
  <si>
    <t>Carretera a San Sebastián El Grande</t>
  </si>
  <si>
    <t>Impacto Visual e Imagen, S.A. de C.V.</t>
  </si>
  <si>
    <t>Terra Civitas, S. de R. L. de C. V.</t>
  </si>
  <si>
    <t>Desarrollos BCA, S. de R. L. de C.V.</t>
  </si>
  <si>
    <t>DGOP-AP-MUN-RPS-LP-055-19</t>
  </si>
  <si>
    <t>DGOP-AP-MUN-RPS-LP-056-19</t>
  </si>
  <si>
    <t>DGOP-AP-MUN-RPS-LP-057-19</t>
  </si>
  <si>
    <t>DGOP-AP-MUN-RPS-LP-058-19</t>
  </si>
  <si>
    <t>IVI100629EVA</t>
  </si>
  <si>
    <t>CARLOS EDUARDO ORTEGA DE LA CRUZ</t>
  </si>
  <si>
    <t>TCI100324HP0</t>
  </si>
  <si>
    <t>CARLOS MUGUIA CHAVEZ</t>
  </si>
  <si>
    <t>DBC080523DH0</t>
  </si>
  <si>
    <t>LIC. CARLOS EDUARDO DAVALOS SANCHEZ</t>
  </si>
  <si>
    <t>LCO080228DN2</t>
  </si>
  <si>
    <t>L.A.E. JUAN PABLO VERA TAVARES</t>
  </si>
  <si>
    <t>ML</t>
  </si>
  <si>
    <t xml:space="preserve">ING. FRANCISCO JAVIER FRESAS ROMAN </t>
  </si>
  <si>
    <t xml:space="preserve">INFRAESTRUCTURA SOCIAL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</si>
</sst>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C0A]General"/>
    <numFmt numFmtId="165" formatCode="[$-10476]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Normal 5" xfId="2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0</xdr:row>
      <xdr:rowOff>51954</xdr:rowOff>
    </xdr:from>
    <xdr:to>
      <xdr:col>16</xdr:col>
      <xdr:colOff>1699501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S16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 dataCellStyle="Moneda"/>
    <tableColumn id="18" name="MONTO FINAL DE LA OBRA" dataDxfId="10" dataCellStyle="Moneda"/>
    <tableColumn id="8" name="DIAS NATURALES" dataDxfId="9">
      <calculatedColumnFormula>IF(K10="","",L10-K10+1)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/>
    <tableColumn id="13" name="REPRESENTANTE LEGAL" dataDxfId="3"/>
    <tableColumn id="14" name="SUPERVISOR" dataDxfId="2"/>
    <tableColumn id="15" name="HABITANTES BENEFICIADOS" dataDxfId="1"/>
    <tableColumn id="16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6"/>
  <sheetViews>
    <sheetView tabSelected="1" view="pageBreakPreview" zoomScale="40" zoomScaleNormal="40" zoomScaleSheetLayoutView="40" workbookViewId="0">
      <selection activeCell="K34" sqref="K34"/>
    </sheetView>
  </sheetViews>
  <sheetFormatPr baseColWidth="10" defaultRowHeight="15"/>
  <cols>
    <col min="1" max="1" width="2.140625" style="4" customWidth="1"/>
    <col min="2" max="2" width="21.140625" style="4" customWidth="1"/>
    <col min="3" max="3" width="20.85546875" style="4" customWidth="1"/>
    <col min="4" max="4" width="39" style="4" customWidth="1"/>
    <col min="5" max="5" width="17.85546875" style="4" customWidth="1"/>
    <col min="6" max="6" width="30.28515625" style="4" customWidth="1"/>
    <col min="7" max="7" width="34.42578125" style="4" customWidth="1"/>
    <col min="8" max="9" width="25.7109375" style="4" customWidth="1"/>
    <col min="10" max="10" width="19.140625" style="4" customWidth="1"/>
    <col min="11" max="12" width="13.7109375" style="4" customWidth="1"/>
    <col min="13" max="13" width="19.5703125" style="4" bestFit="1" customWidth="1"/>
    <col min="14" max="14" width="11.85546875" style="4" bestFit="1" customWidth="1"/>
    <col min="15" max="15" width="14.7109375" style="4" customWidth="1"/>
    <col min="16" max="17" width="44.42578125" style="4" customWidth="1"/>
    <col min="18" max="18" width="20" style="4" customWidth="1"/>
    <col min="19" max="19" width="30.140625" style="4" customWidth="1"/>
    <col min="20" max="20" width="1" style="4" customWidth="1"/>
    <col min="21" max="16384" width="11.42578125" style="4"/>
  </cols>
  <sheetData>
    <row r="2" spans="2:19" ht="20.25">
      <c r="B2" s="20" t="s">
        <v>18</v>
      </c>
      <c r="C2" s="20"/>
      <c r="D2" s="20"/>
      <c r="E2" s="20"/>
      <c r="F2" s="20"/>
      <c r="G2" s="20"/>
      <c r="H2" s="20"/>
      <c r="I2" s="10"/>
    </row>
    <row r="3" spans="2:19" ht="20.25">
      <c r="B3" s="20" t="s">
        <v>19</v>
      </c>
      <c r="C3" s="20"/>
      <c r="D3" s="20"/>
      <c r="E3" s="20"/>
      <c r="F3" s="20"/>
      <c r="G3" s="20"/>
      <c r="H3" s="20"/>
      <c r="I3" s="10"/>
    </row>
    <row r="4" spans="2:19" ht="20.25">
      <c r="B4" s="20" t="s">
        <v>20</v>
      </c>
      <c r="C4" s="20"/>
      <c r="D4" s="20"/>
      <c r="E4" s="20"/>
      <c r="F4" s="20"/>
      <c r="G4" s="20"/>
      <c r="H4" s="20"/>
      <c r="I4" s="10"/>
    </row>
    <row r="5" spans="2:19">
      <c r="B5" s="6"/>
      <c r="C5" s="6"/>
      <c r="D5" s="7"/>
      <c r="E5" s="6"/>
      <c r="F5" s="6"/>
      <c r="G5" s="6"/>
      <c r="H5" s="6"/>
      <c r="I5" s="6"/>
    </row>
    <row r="6" spans="2:19" ht="20.25">
      <c r="B6" s="21" t="s">
        <v>21</v>
      </c>
      <c r="C6" s="21"/>
      <c r="D6" s="21"/>
      <c r="E6" s="21"/>
      <c r="F6" s="21"/>
      <c r="G6" s="21"/>
      <c r="H6" s="21"/>
      <c r="I6" s="11"/>
    </row>
    <row r="7" spans="2:19" ht="21" thickBot="1">
      <c r="B7" s="22" t="s">
        <v>26</v>
      </c>
      <c r="C7" s="22"/>
      <c r="D7" s="22"/>
      <c r="E7" s="22"/>
      <c r="F7" s="22"/>
      <c r="G7" s="22"/>
      <c r="H7" s="22"/>
      <c r="I7" s="12"/>
    </row>
    <row r="8" spans="2:19" ht="16.5" thickBot="1">
      <c r="H8" s="9" t="s">
        <v>24</v>
      </c>
      <c r="J8" s="17" t="s">
        <v>17</v>
      </c>
      <c r="K8" s="18"/>
      <c r="L8" s="19"/>
    </row>
    <row r="9" spans="2:19" ht="47.25" customHeight="1" thickBot="1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23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  <c r="P9" s="1" t="s">
        <v>13</v>
      </c>
      <c r="Q9" s="1" t="s">
        <v>14</v>
      </c>
      <c r="R9" s="1" t="s">
        <v>15</v>
      </c>
      <c r="S9" s="1" t="s">
        <v>16</v>
      </c>
    </row>
    <row r="10" spans="2:19" ht="30" customHeight="1">
      <c r="B10" s="13" t="s">
        <v>27</v>
      </c>
      <c r="C10" s="13" t="s">
        <v>22</v>
      </c>
      <c r="D10" s="14" t="s">
        <v>28</v>
      </c>
      <c r="E10" s="13" t="s">
        <v>32</v>
      </c>
      <c r="F10" s="13" t="s">
        <v>33</v>
      </c>
      <c r="G10" s="13" t="s">
        <v>36</v>
      </c>
      <c r="H10" s="3">
        <v>22469982.719999999</v>
      </c>
      <c r="I10" s="3">
        <v>22469982.719999999</v>
      </c>
      <c r="J10" s="8">
        <f t="shared" ref="J10:J13" si="0">IF(K10="","",L10-K10+1)</f>
        <v>120</v>
      </c>
      <c r="K10" s="15">
        <v>43781</v>
      </c>
      <c r="L10" s="15">
        <v>43900</v>
      </c>
      <c r="M10" s="2" t="s">
        <v>40</v>
      </c>
      <c r="N10" s="8" t="s">
        <v>48</v>
      </c>
      <c r="O10" s="3">
        <v>9744.94</v>
      </c>
      <c r="P10" s="2" t="s">
        <v>41</v>
      </c>
      <c r="Q10" s="2" t="s">
        <v>49</v>
      </c>
      <c r="R10" s="2">
        <v>25000</v>
      </c>
      <c r="S10" s="16" t="s">
        <v>50</v>
      </c>
    </row>
    <row r="11" spans="2:19" ht="30" customHeight="1">
      <c r="B11" s="13" t="s">
        <v>27</v>
      </c>
      <c r="C11" s="13" t="s">
        <v>22</v>
      </c>
      <c r="D11" s="14" t="s">
        <v>29</v>
      </c>
      <c r="E11" s="13" t="s">
        <v>32</v>
      </c>
      <c r="F11" s="13" t="s">
        <v>34</v>
      </c>
      <c r="G11" s="13" t="s">
        <v>37</v>
      </c>
      <c r="H11" s="3">
        <f>27955072.94*1.16</f>
        <v>32427884.610399999</v>
      </c>
      <c r="I11" s="3">
        <f>27955072.94*1.16</f>
        <v>32427884.610399999</v>
      </c>
      <c r="J11" s="8">
        <f t="shared" si="0"/>
        <v>120</v>
      </c>
      <c r="K11" s="15">
        <v>43781</v>
      </c>
      <c r="L11" s="15">
        <v>43900</v>
      </c>
      <c r="M11" s="2" t="s">
        <v>42</v>
      </c>
      <c r="N11" s="8" t="s">
        <v>48</v>
      </c>
      <c r="O11" s="3">
        <v>8305.34</v>
      </c>
      <c r="P11" s="2" t="s">
        <v>43</v>
      </c>
      <c r="Q11" s="2" t="s">
        <v>49</v>
      </c>
      <c r="R11" s="2">
        <v>25000</v>
      </c>
      <c r="S11" s="16" t="s">
        <v>50</v>
      </c>
    </row>
    <row r="12" spans="2:19" ht="30" customHeight="1">
      <c r="B12" s="13" t="s">
        <v>27</v>
      </c>
      <c r="C12" s="13" t="s">
        <v>22</v>
      </c>
      <c r="D12" s="14" t="s">
        <v>30</v>
      </c>
      <c r="E12" s="13" t="s">
        <v>32</v>
      </c>
      <c r="F12" s="13" t="s">
        <v>35</v>
      </c>
      <c r="G12" s="13" t="s">
        <v>38</v>
      </c>
      <c r="H12" s="3">
        <f>22754864.22*1.16</f>
        <v>26395642.495199997</v>
      </c>
      <c r="I12" s="3">
        <f>22754864.22*1.16</f>
        <v>26395642.495199997</v>
      </c>
      <c r="J12" s="8">
        <f t="shared" si="0"/>
        <v>120</v>
      </c>
      <c r="K12" s="15">
        <v>43781</v>
      </c>
      <c r="L12" s="15">
        <v>43900</v>
      </c>
      <c r="M12" s="2" t="s">
        <v>44</v>
      </c>
      <c r="N12" s="8" t="s">
        <v>48</v>
      </c>
      <c r="O12" s="3">
        <v>9103.9500000000007</v>
      </c>
      <c r="P12" s="2" t="s">
        <v>45</v>
      </c>
      <c r="Q12" s="2" t="s">
        <v>49</v>
      </c>
      <c r="R12" s="2">
        <v>25000</v>
      </c>
      <c r="S12" s="16" t="s">
        <v>50</v>
      </c>
    </row>
    <row r="13" spans="2:19" ht="30" customHeight="1">
      <c r="B13" s="13" t="s">
        <v>27</v>
      </c>
      <c r="C13" s="13" t="s">
        <v>22</v>
      </c>
      <c r="D13" s="14" t="s">
        <v>31</v>
      </c>
      <c r="E13" s="13" t="s">
        <v>32</v>
      </c>
      <c r="F13" s="13" t="s">
        <v>25</v>
      </c>
      <c r="G13" s="13" t="s">
        <v>39</v>
      </c>
      <c r="H13" s="3">
        <f>15435514.72*1.16</f>
        <v>17905197.075199999</v>
      </c>
      <c r="I13" s="3">
        <f>15435514.72*1.16</f>
        <v>17905197.075199999</v>
      </c>
      <c r="J13" s="8">
        <f t="shared" si="0"/>
        <v>120</v>
      </c>
      <c r="K13" s="15">
        <v>43781</v>
      </c>
      <c r="L13" s="15">
        <v>43900</v>
      </c>
      <c r="M13" s="2" t="s">
        <v>46</v>
      </c>
      <c r="N13" s="8" t="s">
        <v>48</v>
      </c>
      <c r="O13" s="3">
        <v>6646.81</v>
      </c>
      <c r="P13" s="2" t="s">
        <v>47</v>
      </c>
      <c r="Q13" s="2" t="s">
        <v>49</v>
      </c>
      <c r="R13" s="2">
        <v>25000</v>
      </c>
      <c r="S13" s="16" t="s">
        <v>50</v>
      </c>
    </row>
    <row r="14" spans="2:19" ht="30" customHeight="1">
      <c r="B14" s="2"/>
      <c r="C14" s="2"/>
      <c r="D14" s="2"/>
      <c r="E14" s="2"/>
      <c r="F14" s="2"/>
      <c r="G14" s="2"/>
      <c r="H14" s="3"/>
      <c r="I14" s="3"/>
      <c r="J14" s="8"/>
      <c r="K14" s="5"/>
      <c r="L14" s="5"/>
      <c r="M14" s="2"/>
      <c r="N14" s="8"/>
      <c r="O14" s="3"/>
      <c r="P14" s="2"/>
      <c r="Q14" s="2"/>
      <c r="R14" s="2"/>
      <c r="S14" s="2"/>
    </row>
    <row r="15" spans="2:19" ht="30" customHeight="1">
      <c r="B15" s="2"/>
      <c r="C15" s="2"/>
      <c r="D15" s="2"/>
      <c r="E15" s="2"/>
      <c r="F15" s="2"/>
      <c r="G15" s="2"/>
      <c r="H15" s="3"/>
      <c r="I15" s="3"/>
      <c r="J15" s="8"/>
      <c r="K15" s="5"/>
      <c r="L15" s="5"/>
      <c r="M15" s="2"/>
      <c r="N15" s="2"/>
      <c r="O15" s="3"/>
      <c r="P15" s="2"/>
      <c r="Q15" s="2"/>
      <c r="R15" s="2"/>
      <c r="S15" s="2"/>
    </row>
    <row r="16" spans="2:19" ht="30" customHeight="1">
      <c r="B16" s="2"/>
      <c r="C16" s="2"/>
      <c r="D16" s="2"/>
      <c r="E16" s="2"/>
      <c r="F16" s="2"/>
      <c r="G16" s="2"/>
      <c r="H16" s="3"/>
      <c r="I16" s="3"/>
      <c r="J16" s="8"/>
      <c r="K16" s="5"/>
      <c r="L16" s="5"/>
      <c r="M16" s="2"/>
      <c r="N16" s="2"/>
      <c r="O16" s="3"/>
      <c r="P16" s="2"/>
      <c r="Q16" s="2"/>
      <c r="R16" s="2"/>
      <c r="S16" s="2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Pacas M</dc:creator>
  <cp:lastModifiedBy>Hector D. Cárdenas Landino</cp:lastModifiedBy>
  <dcterms:created xsi:type="dcterms:W3CDTF">2019-07-26T16:26:10Z</dcterms:created>
  <dcterms:modified xsi:type="dcterms:W3CDTF">2020-01-14T18:35:41Z</dcterms:modified>
</cp:coreProperties>
</file>