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Resp\Cambios\14-08-23\Obra Publica\Licitacion Pública\"/>
    </mc:Choice>
  </mc:AlternateContent>
  <xr:revisionPtr revIDLastSave="0" documentId="13_ncr:1_{A96EACF3-F01E-431B-9304-72C6E1CC432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GoBack" localSheetId="0">Hoja1!$P$10</definedName>
    <definedName name="_xlnm.Print_Area" localSheetId="0">Hoja1!$A$1:$T$40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" l="1"/>
  <c r="O15" i="1" s="1"/>
  <c r="N14" i="1"/>
  <c r="O13" i="1"/>
  <c r="O12" i="1"/>
  <c r="O10" i="1"/>
</calcChain>
</file>

<file path=xl/sharedStrings.xml><?xml version="1.0" encoding="utf-8"?>
<sst xmlns="http://schemas.openxmlformats.org/spreadsheetml/2006/main" count="89" uniqueCount="66">
  <si>
    <t>H. AYUNTAMIENTO DE TLAJOMULCO DE ZÚÑIGA, JALISCO</t>
  </si>
  <si>
    <t>DIRECCIÓN GENERAL DE OBRAS PÚBLICAS</t>
  </si>
  <si>
    <t>DIRECCIÓN GENERAL ADJUNTA DE LICITACIÓN Y NORMATIVIDAD</t>
  </si>
  <si>
    <t>CONCENTRADO OBRA PÚBLICA</t>
  </si>
  <si>
    <t>LICITACIÓN PÚBLICA AGOSTO 2022</t>
  </si>
  <si>
    <t>MONTO INICIAL</t>
  </si>
  <si>
    <t>PLAZO DE EJECUCIÓN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</si>
  <si>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</si>
  <si>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</si>
  <si>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</si>
  <si>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</si>
  <si>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</si>
  <si>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</si>
  <si>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</si>
  <si>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MONTO FINAL DE LA OBRA</t>
  </si>
  <si>
    <t>DIAS NATURALES</t>
  </si>
  <si>
    <t>INICIO</t>
  </si>
  <si>
    <t>TERMINO</t>
  </si>
  <si>
    <t>R.F.C.</t>
  </si>
  <si>
    <t>MEDIDAS</t>
  </si>
  <si>
    <t>COSTO M²</t>
  </si>
  <si>
    <t>REPRESENTANTE LEGAL</t>
  </si>
  <si>
    <t>SUPERVISOR</t>
  </si>
  <si>
    <t>HABITANTES BENEFICIADOS</t>
  </si>
  <si>
    <t>INSTRUMENTOS DE PLANEACIÓN DEL DESARROLLO 2018-2021</t>
  </si>
  <si>
    <t>Licitación Pública</t>
  </si>
  <si>
    <t>DGOP-IM-MUN-RP-LP-028-22</t>
  </si>
  <si>
    <t>Cabecera</t>
  </si>
  <si>
    <t>Gapz Obras y Servicios, S.A. de C.V.</t>
  </si>
  <si>
    <t>GOS 151207 6J7</t>
  </si>
  <si>
    <t>Gerardo Alexis Pérez Zúñiga</t>
  </si>
  <si>
    <t>Arq. Eduardo Llagas Ortiz</t>
  </si>
  <si>
    <t>Infraestructura Social</t>
  </si>
  <si>
    <t>DGOP-AP-MUN-RP-LP-029-22</t>
  </si>
  <si>
    <t>Santa Cruz de las Flores</t>
  </si>
  <si>
    <t>Fausto Garnica Padilla</t>
  </si>
  <si>
    <t>GAPF 591219 3V9</t>
  </si>
  <si>
    <t>Ing. David Canales Tatengo</t>
  </si>
  <si>
    <t>DGOP-IM-MUN-RP-LP-030-22</t>
  </si>
  <si>
    <t>Lomas del Mirador</t>
  </si>
  <si>
    <t>Divicon, S.A. De C.V.</t>
  </si>
  <si>
    <t>DIV 010905 510</t>
  </si>
  <si>
    <t>Jorge Alberto Mena Adames</t>
  </si>
  <si>
    <t>Ing. Jorge Luis Rodriguez Vazquez</t>
  </si>
  <si>
    <t>DGOP-AP-MUN-RP-LP-031-22</t>
  </si>
  <si>
    <t>Varias localidades</t>
  </si>
  <si>
    <t>Low Grupo Constructor, S.A. de C.V.</t>
  </si>
  <si>
    <t>LGC 080414 ML8</t>
  </si>
  <si>
    <t>Wilfrido Rentería Montaño</t>
  </si>
  <si>
    <t>Ing. Joe Ramiro Ezpinoza Martínez</t>
  </si>
  <si>
    <t>DGOP-CA-MUN-RP-LP-032-22</t>
  </si>
  <si>
    <t>Tulipanes</t>
  </si>
  <si>
    <t>Constructora Pecru, S.A. de C.V.</t>
  </si>
  <si>
    <t>CPE 070123 PD4</t>
  </si>
  <si>
    <t>José Francisco Llaguno Yzabal</t>
  </si>
  <si>
    <t>ING. ADAN PARRA FLORES</t>
  </si>
  <si>
    <t>DGOP-CA-MUN-RP-LP-033-22</t>
  </si>
  <si>
    <t>Cabecera Municipal</t>
  </si>
  <si>
    <t>Emulsiones, Sellos y Pavimentos Asfálticos, S.A. de C.V.</t>
  </si>
  <si>
    <t>ESP 940311 A26</t>
  </si>
  <si>
    <t>DGOP-AP-MUN-R33-LP-034-22</t>
  </si>
  <si>
    <t>Arvento</t>
  </si>
  <si>
    <t>Obras y Proyectos Acuario, S.A. de C.V.</t>
  </si>
  <si>
    <t>OPA 140403 K72</t>
  </si>
  <si>
    <t>2,600 ML</t>
  </si>
  <si>
    <t>Francisco Javier Ayala Leal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</si>
</sst>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[$-C0A]General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</font>
    <font>
      <b/>
      <sz val="16"/>
      <color theme="1"/>
      <name val="Arial"/>
      <family val="2"/>
    </font>
    <font>
      <b/>
      <sz val="16"/>
      <color rgb="FF79858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5" fillId="0" borderId="0"/>
    <xf numFmtId="0" fontId="1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44" fontId="3" fillId="0" borderId="0" xfId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1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44" fontId="3" fillId="0" borderId="0" xfId="1" applyFont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8" fontId="0" fillId="0" borderId="0" xfId="0" applyNumberFormat="1" applyAlignment="1">
      <alignment wrapText="1"/>
    </xf>
    <xf numFmtId="8" fontId="3" fillId="0" borderId="0" xfId="1" applyNumberFormat="1" applyFont="1" applyAlignment="1" applyProtection="1">
      <alignment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164" fontId="6" fillId="0" borderId="0" xfId="2" applyFont="1" applyAlignment="1">
      <alignment horizontal="center"/>
    </xf>
    <xf numFmtId="164" fontId="7" fillId="0" borderId="0" xfId="2" applyFont="1" applyAlignment="1">
      <alignment horizontal="center"/>
    </xf>
    <xf numFmtId="164" fontId="7" fillId="0" borderId="0" xfId="2" applyFont="1" applyAlignment="1" applyProtection="1">
      <alignment horizontal="center"/>
      <protection locked="0"/>
    </xf>
    <xf numFmtId="0" fontId="2" fillId="0" borderId="4" xfId="0" applyFont="1" applyBorder="1" applyAlignment="1">
      <alignment horizontal="center" vertical="center" wrapText="1"/>
    </xf>
    <xf numFmtId="44" fontId="0" fillId="0" borderId="5" xfId="1" applyFont="1" applyBorder="1"/>
    <xf numFmtId="0" fontId="0" fillId="0" borderId="6" xfId="0" applyBorder="1"/>
    <xf numFmtId="4" fontId="0" fillId="0" borderId="6" xfId="0" applyNumberFormat="1" applyBorder="1"/>
    <xf numFmtId="3" fontId="0" fillId="0" borderId="5" xfId="0" applyNumberFormat="1" applyBorder="1"/>
    <xf numFmtId="0" fontId="0" fillId="0" borderId="5" xfId="0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6" fillId="0" borderId="0" xfId="2" applyFont="1" applyAlignment="1">
      <alignment horizontal="center"/>
    </xf>
    <xf numFmtId="164" fontId="7" fillId="0" borderId="0" xfId="2" applyFont="1" applyAlignment="1">
      <alignment horizontal="center"/>
    </xf>
    <xf numFmtId="164" fontId="7" fillId="0" borderId="0" xfId="2" applyFont="1" applyAlignment="1" applyProtection="1">
      <alignment horizontal="center"/>
      <protection locked="0"/>
    </xf>
  </cellXfs>
  <cellStyles count="4">
    <cellStyle name="Moneda" xfId="1" builtinId="4"/>
    <cellStyle name="Normal" xfId="0" builtinId="0"/>
    <cellStyle name="Normal 5" xfId="2" xr:uid="{00000000-0005-0000-0000-000002000000}"/>
    <cellStyle name="Normal 8" xfId="3" xr:uid="{00000000-0005-0000-0000-000003000000}"/>
  </cellStyles>
  <dxfs count="26">
    <dxf>
      <fill>
        <patternFill>
          <bgColor rgb="FF00FFFF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relative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3" xr9:uid="{00000000-0011-0000-FFFF-FFFF00000000}">
      <tableStyleElement type="wholeTable" dxfId="25"/>
      <tableStyleElement type="headerRow" dxfId="24"/>
      <tableStyleElement type="firstRow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519546</xdr:colOff>
      <xdr:row>0</xdr:row>
      <xdr:rowOff>51954</xdr:rowOff>
    </xdr:from>
    <xdr:to>
      <xdr:col>16</xdr:col>
      <xdr:colOff>2026072</xdr:colOff>
      <xdr:row>6</xdr:row>
      <xdr:rowOff>171861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8182" y="51954"/>
          <a:ext cx="5123305" cy="15399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S40" totalsRowShown="0" headerRowDxfId="22" dataDxfId="20" headerRowBorderDxfId="21" tableBorderDxfId="19">
  <autoFilter ref="B9:S40" xr:uid="{00000000-0009-0000-0100-000001000000}"/>
  <tableColumns count="18">
    <tableColumn id="1" xr3:uid="{00000000-0010-0000-0000-000001000000}" name="RECURSO" dataDxfId="18"/>
    <tableColumn id="2" xr3:uid="{00000000-0010-0000-0000-000002000000}" name="MODALIDAD" dataDxfId="17"/>
    <tableColumn id="3" xr3:uid="{00000000-0010-0000-0000-000003000000}" name="OBRA" dataDxfId="16"/>
    <tableColumn id="4" xr3:uid="{00000000-0010-0000-0000-000004000000}" name="LOCALIDAD" dataDxfId="15"/>
    <tableColumn id="5" xr3:uid="{00000000-0010-0000-0000-000005000000}" name="CONTRATISTA" dataDxfId="14"/>
    <tableColumn id="6" xr3:uid="{00000000-0010-0000-0000-000006000000}" name="CONTRATO" dataDxfId="13"/>
    <tableColumn id="7" xr3:uid="{00000000-0010-0000-0000-000007000000}" name="IMPORTE CONTRATO_x000a_(INCLUYE IVA)" dataDxfId="12" dataCellStyle="Moneda"/>
    <tableColumn id="18" xr3:uid="{00000000-0010-0000-0000-000012000000}" name="MONTO FINAL DE LA OBRA" dataDxfId="11" dataCellStyle="Moneda"/>
    <tableColumn id="8" xr3:uid="{00000000-0010-0000-0000-000008000000}" name="DIAS NATURALES" dataDxfId="10">
      <calculatedColumnFormula>L10-K10+1</calculatedColumnFormula>
    </tableColumn>
    <tableColumn id="9" xr3:uid="{00000000-0010-0000-0000-000009000000}" name="INICIO" dataDxfId="9"/>
    <tableColumn id="10" xr3:uid="{00000000-0010-0000-0000-00000A000000}" name="TERMINO" dataDxfId="8"/>
    <tableColumn id="17" xr3:uid="{00000000-0010-0000-0000-000011000000}" name="R.F.C." dataDxfId="7"/>
    <tableColumn id="11" xr3:uid="{00000000-0010-0000-0000-00000B000000}" name="MEDIDAS" dataDxfId="6"/>
    <tableColumn id="12" xr3:uid="{00000000-0010-0000-0000-00000C000000}" name="COSTO M²" dataDxfId="5" dataCellStyle="Moneda"/>
    <tableColumn id="13" xr3:uid="{00000000-0010-0000-0000-00000D000000}" name="REPRESENTANTE LEGAL" dataDxfId="4"/>
    <tableColumn id="14" xr3:uid="{00000000-0010-0000-0000-00000E000000}" name="SUPERVISOR" dataDxfId="3"/>
    <tableColumn id="15" xr3:uid="{00000000-0010-0000-0000-00000F000000}" name="HABITANTES BENEFICIADOS" dataDxfId="2"/>
    <tableColumn id="16" xr3:uid="{00000000-0010-0000-0000-000010000000}" name="INSTRUMENTOS DE PLANEACIÓN DEL DESARROLLO 2018-2021" dataDxfId="1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40"/>
  <sheetViews>
    <sheetView tabSelected="1" view="pageBreakPreview" zoomScale="70" zoomScaleNormal="70" zoomScaleSheetLayoutView="70" workbookViewId="0">
      <selection activeCell="A12" sqref="A12"/>
    </sheetView>
  </sheetViews>
  <sheetFormatPr baseColWidth="10" defaultColWidth="11.42578125" defaultRowHeight="15" x14ac:dyDescent="0.25"/>
  <cols>
    <col min="1" max="1" width="2.140625" style="4" customWidth="1"/>
    <col min="2" max="2" width="21.140625" style="4" customWidth="1"/>
    <col min="3" max="3" width="20.85546875" style="4" customWidth="1"/>
    <col min="4" max="4" width="49.42578125" style="4" customWidth="1"/>
    <col min="5" max="5" width="17.85546875" style="4" customWidth="1"/>
    <col min="6" max="6" width="30.28515625" style="4" customWidth="1"/>
    <col min="7" max="7" width="32.140625" style="4" customWidth="1"/>
    <col min="8" max="8" width="25.7109375" style="4" customWidth="1"/>
    <col min="9" max="9" width="17" style="4" customWidth="1"/>
    <col min="10" max="10" width="19.140625" style="4" customWidth="1"/>
    <col min="11" max="12" width="13.7109375" style="4" customWidth="1"/>
    <col min="13" max="13" width="19.5703125" style="4" bestFit="1" customWidth="1"/>
    <col min="14" max="14" width="11.85546875" style="4" bestFit="1" customWidth="1"/>
    <col min="15" max="15" width="18.42578125" style="4" bestFit="1" customWidth="1"/>
    <col min="16" max="16" width="35.85546875" style="4" customWidth="1"/>
    <col min="17" max="17" width="44.42578125" style="4" customWidth="1"/>
    <col min="18" max="18" width="20" style="4" customWidth="1"/>
    <col min="19" max="19" width="30.140625" style="4" customWidth="1"/>
    <col min="20" max="20" width="1" style="4" customWidth="1"/>
    <col min="21" max="16384" width="11.42578125" style="4"/>
  </cols>
  <sheetData>
    <row r="2" spans="2:19" ht="20.25" x14ac:dyDescent="0.3">
      <c r="B2" s="26" t="s">
        <v>0</v>
      </c>
      <c r="C2" s="26"/>
      <c r="D2" s="26"/>
      <c r="E2" s="26"/>
      <c r="F2" s="26"/>
      <c r="G2" s="26"/>
      <c r="H2" s="26"/>
      <c r="I2" s="14"/>
    </row>
    <row r="3" spans="2:19" ht="20.25" x14ac:dyDescent="0.3">
      <c r="B3" s="26" t="s">
        <v>1</v>
      </c>
      <c r="C3" s="26"/>
      <c r="D3" s="26"/>
      <c r="E3" s="26"/>
      <c r="F3" s="26"/>
      <c r="G3" s="26"/>
      <c r="H3" s="26"/>
      <c r="I3" s="14"/>
    </row>
    <row r="4" spans="2:19" ht="20.25" x14ac:dyDescent="0.3">
      <c r="B4" s="26" t="s">
        <v>2</v>
      </c>
      <c r="C4" s="26"/>
      <c r="D4" s="26"/>
      <c r="E4" s="26"/>
      <c r="F4" s="26"/>
      <c r="G4" s="26"/>
      <c r="H4" s="26"/>
      <c r="I4" s="14"/>
    </row>
    <row r="5" spans="2:19" x14ac:dyDescent="0.2">
      <c r="B5" s="6"/>
      <c r="C5" s="6"/>
      <c r="D5" s="7"/>
      <c r="E5" s="6"/>
      <c r="F5" s="6"/>
      <c r="G5" s="6"/>
      <c r="H5" s="6"/>
      <c r="I5" s="6"/>
    </row>
    <row r="6" spans="2:19" ht="20.25" x14ac:dyDescent="0.3">
      <c r="B6" s="27" t="s">
        <v>3</v>
      </c>
      <c r="C6" s="27"/>
      <c r="D6" s="27"/>
      <c r="E6" s="27"/>
      <c r="F6" s="27"/>
      <c r="G6" s="27"/>
      <c r="H6" s="27"/>
      <c r="I6" s="15"/>
    </row>
    <row r="7" spans="2:19" ht="21" thickBot="1" x14ac:dyDescent="0.35">
      <c r="B7" s="28" t="s">
        <v>4</v>
      </c>
      <c r="C7" s="28"/>
      <c r="D7" s="28"/>
      <c r="E7" s="28"/>
      <c r="F7" s="28"/>
      <c r="G7" s="28"/>
      <c r="H7" s="28"/>
      <c r="I7" s="16"/>
    </row>
    <row r="8" spans="2:19" ht="16.5" thickBot="1" x14ac:dyDescent="0.3">
      <c r="H8" s="13" t="s">
        <v>5</v>
      </c>
      <c r="J8" s="23" t="s">
        <v>6</v>
      </c>
      <c r="K8" s="24"/>
      <c r="L8" s="25"/>
    </row>
    <row r="9" spans="2:19" ht="47.25" customHeight="1" thickBot="1" x14ac:dyDescent="0.3">
      <c r="B9" s="1" t="s">
        <v>7</v>
      </c>
      <c r="C9" s="1" t="s">
        <v>8</v>
      </c>
      <c r="D9" s="1" t="s">
        <v>9</v>
      </c>
      <c r="E9" s="1" t="s">
        <v>10</v>
      </c>
      <c r="F9" s="1" t="s">
        <v>11</v>
      </c>
      <c r="G9" s="1" t="s">
        <v>12</v>
      </c>
      <c r="H9" s="1" t="s">
        <v>13</v>
      </c>
      <c r="I9" s="1" t="s">
        <v>14</v>
      </c>
      <c r="J9" s="1" t="s">
        <v>15</v>
      </c>
      <c r="K9" s="1" t="s">
        <v>16</v>
      </c>
      <c r="L9" s="1" t="s">
        <v>17</v>
      </c>
      <c r="M9" s="1" t="s">
        <v>18</v>
      </c>
      <c r="N9" s="17" t="s">
        <v>19</v>
      </c>
      <c r="O9" s="17" t="s">
        <v>20</v>
      </c>
      <c r="P9" s="1" t="s">
        <v>21</v>
      </c>
      <c r="Q9" s="17" t="s">
        <v>22</v>
      </c>
      <c r="R9" s="17" t="s">
        <v>23</v>
      </c>
      <c r="S9" s="1" t="s">
        <v>24</v>
      </c>
    </row>
    <row r="10" spans="2:19" ht="30" x14ac:dyDescent="0.25">
      <c r="B10" s="2">
        <v>2022</v>
      </c>
      <c r="C10" s="2" t="s">
        <v>25</v>
      </c>
      <c r="D10" s="10" t="s">
        <v>26</v>
      </c>
      <c r="E10" s="10" t="s">
        <v>27</v>
      </c>
      <c r="F10" s="10" t="s">
        <v>28</v>
      </c>
      <c r="G10" s="10" t="s">
        <v>26</v>
      </c>
      <c r="H10" s="11">
        <v>3230884.41</v>
      </c>
      <c r="I10" s="11">
        <v>3794603.7392000002</v>
      </c>
      <c r="J10" s="8">
        <v>90</v>
      </c>
      <c r="K10" s="5">
        <v>44775</v>
      </c>
      <c r="L10" s="5">
        <v>44864</v>
      </c>
      <c r="M10" s="10" t="s">
        <v>29</v>
      </c>
      <c r="N10" s="19">
        <v>1256.26</v>
      </c>
      <c r="O10" s="18">
        <f>3230884.41/N10</f>
        <v>2571.8278143059561</v>
      </c>
      <c r="P10" s="2" t="s">
        <v>30</v>
      </c>
      <c r="Q10" s="19" t="s">
        <v>31</v>
      </c>
      <c r="R10" s="21">
        <v>44103</v>
      </c>
      <c r="S10" s="10" t="s">
        <v>32</v>
      </c>
    </row>
    <row r="11" spans="2:19" ht="30" x14ac:dyDescent="0.25">
      <c r="B11" s="2">
        <v>2022</v>
      </c>
      <c r="C11" s="2" t="s">
        <v>25</v>
      </c>
      <c r="D11" s="10" t="s">
        <v>33</v>
      </c>
      <c r="E11" s="2" t="s">
        <v>34</v>
      </c>
      <c r="F11" s="2" t="s">
        <v>35</v>
      </c>
      <c r="G11" s="2" t="s">
        <v>33</v>
      </c>
      <c r="H11" s="12">
        <v>5182611.74</v>
      </c>
      <c r="I11" s="12">
        <v>5182611.7268000003</v>
      </c>
      <c r="J11" s="8">
        <v>90</v>
      </c>
      <c r="K11" s="5">
        <v>44775</v>
      </c>
      <c r="L11" s="5">
        <v>44864</v>
      </c>
      <c r="M11" s="2" t="s">
        <v>36</v>
      </c>
      <c r="N11" s="20">
        <v>14500</v>
      </c>
      <c r="O11" s="18">
        <v>357.5</v>
      </c>
      <c r="P11" s="2" t="s">
        <v>35</v>
      </c>
      <c r="Q11" s="19" t="s">
        <v>37</v>
      </c>
      <c r="R11" s="21">
        <v>50000</v>
      </c>
      <c r="S11" s="10" t="s">
        <v>32</v>
      </c>
    </row>
    <row r="12" spans="2:19" ht="30" x14ac:dyDescent="0.25">
      <c r="B12" s="2">
        <v>2022</v>
      </c>
      <c r="C12" s="2" t="s">
        <v>25</v>
      </c>
      <c r="D12" s="10" t="s">
        <v>38</v>
      </c>
      <c r="E12" s="2" t="s">
        <v>39</v>
      </c>
      <c r="F12" s="2" t="s">
        <v>40</v>
      </c>
      <c r="G12" s="2" t="s">
        <v>38</v>
      </c>
      <c r="H12" s="12">
        <v>2343311.27</v>
      </c>
      <c r="I12" s="12">
        <v>2722079.5248000002</v>
      </c>
      <c r="J12" s="8">
        <v>90</v>
      </c>
      <c r="K12" s="5">
        <v>44775</v>
      </c>
      <c r="L12" s="5">
        <v>44864</v>
      </c>
      <c r="M12" s="2" t="s">
        <v>41</v>
      </c>
      <c r="N12" s="19">
        <v>875</v>
      </c>
      <c r="O12" s="18">
        <f>2343311.27/N12</f>
        <v>2678.0700228571427</v>
      </c>
      <c r="P12" s="2" t="s">
        <v>42</v>
      </c>
      <c r="Q12" s="19" t="s">
        <v>43</v>
      </c>
      <c r="R12" s="21">
        <v>139174</v>
      </c>
      <c r="S12" s="10" t="s">
        <v>32</v>
      </c>
    </row>
    <row r="13" spans="2:19" ht="30" x14ac:dyDescent="0.25">
      <c r="B13" s="2">
        <v>2022</v>
      </c>
      <c r="C13" s="2" t="s">
        <v>25</v>
      </c>
      <c r="D13" s="10" t="s">
        <v>44</v>
      </c>
      <c r="E13" s="2" t="s">
        <v>45</v>
      </c>
      <c r="F13" s="2" t="s">
        <v>46</v>
      </c>
      <c r="G13" s="2" t="s">
        <v>44</v>
      </c>
      <c r="H13" s="12">
        <v>3413463.68</v>
      </c>
      <c r="I13" s="12">
        <v>3413463.676</v>
      </c>
      <c r="J13" s="8">
        <v>90</v>
      </c>
      <c r="K13" s="5">
        <v>44775</v>
      </c>
      <c r="L13" s="5">
        <v>44864</v>
      </c>
      <c r="M13" s="2" t="s">
        <v>47</v>
      </c>
      <c r="N13" s="19">
        <v>1026</v>
      </c>
      <c r="O13" s="18">
        <f>3413463.68/N13</f>
        <v>3326.962651072125</v>
      </c>
      <c r="P13" s="2" t="s">
        <v>48</v>
      </c>
      <c r="Q13" s="19" t="s">
        <v>49</v>
      </c>
      <c r="R13" s="22">
        <v>49402</v>
      </c>
      <c r="S13" s="10" t="s">
        <v>32</v>
      </c>
    </row>
    <row r="14" spans="2:19" ht="30" x14ac:dyDescent="0.25">
      <c r="B14" s="2">
        <v>2022</v>
      </c>
      <c r="C14" s="2" t="s">
        <v>25</v>
      </c>
      <c r="D14" s="10" t="s">
        <v>50</v>
      </c>
      <c r="E14" s="2" t="s">
        <v>51</v>
      </c>
      <c r="F14" s="2" t="s">
        <v>52</v>
      </c>
      <c r="G14" s="2" t="s">
        <v>50</v>
      </c>
      <c r="H14" s="12">
        <v>3427268.65</v>
      </c>
      <c r="I14" s="12">
        <v>4925588.3112000003</v>
      </c>
      <c r="J14" s="8">
        <v>120</v>
      </c>
      <c r="K14" s="5">
        <v>44775</v>
      </c>
      <c r="L14" s="5">
        <v>44894</v>
      </c>
      <c r="M14" s="2" t="s">
        <v>53</v>
      </c>
      <c r="N14" s="19">
        <f>1087.5+544.25</f>
        <v>1631.75</v>
      </c>
      <c r="O14" s="18">
        <v>2100.363811858434</v>
      </c>
      <c r="P14" s="2" t="s">
        <v>54</v>
      </c>
      <c r="Q14" s="19" t="s">
        <v>55</v>
      </c>
      <c r="R14" s="22">
        <v>6853</v>
      </c>
      <c r="S14" s="10" t="s">
        <v>32</v>
      </c>
    </row>
    <row r="15" spans="2:19" ht="45" x14ac:dyDescent="0.25">
      <c r="B15" s="2">
        <v>2022</v>
      </c>
      <c r="C15" s="2" t="s">
        <v>25</v>
      </c>
      <c r="D15" s="10" t="s">
        <v>56</v>
      </c>
      <c r="E15" s="2" t="s">
        <v>57</v>
      </c>
      <c r="F15" s="2" t="s">
        <v>58</v>
      </c>
      <c r="G15" s="2" t="s">
        <v>56</v>
      </c>
      <c r="H15" s="12">
        <v>4882202.87</v>
      </c>
      <c r="I15" s="12">
        <v>6835084.0196000002</v>
      </c>
      <c r="J15" s="8">
        <v>90</v>
      </c>
      <c r="K15" s="5">
        <v>44775</v>
      </c>
      <c r="L15" s="5">
        <v>44864</v>
      </c>
      <c r="M15" s="2" t="s">
        <v>59</v>
      </c>
      <c r="N15" s="19">
        <f>4711+6109</f>
        <v>10820</v>
      </c>
      <c r="O15" s="18">
        <f>6835084/N15</f>
        <v>631.70831792975969</v>
      </c>
      <c r="P15" s="2" t="s">
        <v>54</v>
      </c>
      <c r="Q15" s="19" t="s">
        <v>55</v>
      </c>
      <c r="R15" s="22">
        <v>44103</v>
      </c>
      <c r="S15" s="10" t="s">
        <v>32</v>
      </c>
    </row>
    <row r="16" spans="2:19" ht="30" x14ac:dyDescent="0.25">
      <c r="B16" s="2">
        <v>2022</v>
      </c>
      <c r="C16" s="2" t="s">
        <v>25</v>
      </c>
      <c r="D16" s="10" t="s">
        <v>60</v>
      </c>
      <c r="E16" s="2" t="s">
        <v>61</v>
      </c>
      <c r="F16" s="2" t="s">
        <v>62</v>
      </c>
      <c r="G16" s="2" t="s">
        <v>60</v>
      </c>
      <c r="H16" s="12">
        <v>11393476.77</v>
      </c>
      <c r="I16" s="12">
        <v>13625476.7656</v>
      </c>
      <c r="J16" s="8">
        <v>120</v>
      </c>
      <c r="K16" s="5">
        <v>44775</v>
      </c>
      <c r="L16" s="5">
        <v>44894</v>
      </c>
      <c r="M16" s="2" t="s">
        <v>63</v>
      </c>
      <c r="N16" s="19" t="s">
        <v>64</v>
      </c>
      <c r="O16" s="18">
        <v>4382</v>
      </c>
      <c r="P16" s="2" t="s">
        <v>65</v>
      </c>
      <c r="Q16" s="19" t="s">
        <v>37</v>
      </c>
      <c r="R16" s="21">
        <v>20000</v>
      </c>
      <c r="S16" s="10" t="s">
        <v>32</v>
      </c>
    </row>
    <row r="17" spans="2:19" x14ac:dyDescent="0.25">
      <c r="B17" s="2"/>
      <c r="C17" s="2"/>
      <c r="D17" s="10"/>
      <c r="E17" s="2"/>
      <c r="F17" s="2"/>
      <c r="G17" s="2"/>
      <c r="H17" s="3"/>
      <c r="I17" s="3"/>
      <c r="J17" s="8"/>
      <c r="K17" s="5"/>
      <c r="L17" s="5"/>
      <c r="M17" s="2"/>
      <c r="N17" s="2"/>
      <c r="O17" s="3"/>
      <c r="P17" s="2"/>
      <c r="Q17" s="2"/>
      <c r="R17" s="2"/>
      <c r="S17" s="2"/>
    </row>
    <row r="18" spans="2:19" ht="30" customHeight="1" x14ac:dyDescent="0.25">
      <c r="B18" s="2"/>
      <c r="C18" s="2"/>
      <c r="D18" s="2"/>
      <c r="E18" s="2"/>
      <c r="F18" s="2"/>
      <c r="G18" s="2"/>
      <c r="H18" s="3"/>
      <c r="I18" s="3"/>
      <c r="J18" s="2"/>
      <c r="K18" s="5"/>
      <c r="L18" s="5"/>
      <c r="M18" s="2"/>
      <c r="N18" s="2"/>
      <c r="O18" s="3"/>
      <c r="P18" s="2"/>
      <c r="Q18" s="2"/>
      <c r="R18" s="2"/>
      <c r="S18" s="2"/>
    </row>
    <row r="19" spans="2:19" ht="30" customHeight="1" x14ac:dyDescent="0.25">
      <c r="B19" s="2"/>
      <c r="C19" s="2"/>
      <c r="D19" s="2"/>
      <c r="E19" s="2"/>
      <c r="F19" s="2"/>
      <c r="G19" s="2"/>
      <c r="H19" s="3"/>
      <c r="I19" s="3"/>
      <c r="J19" s="2"/>
      <c r="K19" s="5"/>
      <c r="L19" s="5"/>
      <c r="M19" s="2"/>
      <c r="N19" s="2"/>
      <c r="O19" s="3"/>
      <c r="P19" s="2"/>
      <c r="Q19" s="2"/>
      <c r="R19" s="2"/>
      <c r="S19" s="2"/>
    </row>
    <row r="20" spans="2:19" ht="30" customHeight="1" x14ac:dyDescent="0.25">
      <c r="B20" s="2"/>
      <c r="C20" s="2"/>
      <c r="D20" s="2"/>
      <c r="E20" s="2"/>
      <c r="F20" s="2"/>
      <c r="G20" s="2"/>
      <c r="H20" s="9"/>
      <c r="I20" s="9"/>
      <c r="J20" s="2"/>
      <c r="K20" s="5"/>
      <c r="L20" s="5"/>
      <c r="M20" s="2"/>
      <c r="N20" s="2"/>
      <c r="O20" s="9"/>
      <c r="P20" s="2"/>
      <c r="Q20" s="2"/>
      <c r="R20" s="2"/>
      <c r="S20" s="2"/>
    </row>
    <row r="21" spans="2:19" ht="30" customHeight="1" x14ac:dyDescent="0.25">
      <c r="B21" s="2"/>
      <c r="C21" s="2"/>
      <c r="D21" s="2"/>
      <c r="E21" s="2"/>
      <c r="F21" s="2"/>
      <c r="G21" s="2"/>
      <c r="H21" s="9"/>
      <c r="I21" s="9"/>
      <c r="J21" s="2"/>
      <c r="K21" s="5"/>
      <c r="L21" s="5"/>
      <c r="M21" s="2"/>
      <c r="N21" s="2"/>
      <c r="O21" s="9"/>
      <c r="P21" s="2"/>
      <c r="Q21" s="2"/>
      <c r="R21" s="2"/>
      <c r="S21" s="2"/>
    </row>
    <row r="22" spans="2:19" ht="30" customHeight="1" x14ac:dyDescent="0.25">
      <c r="B22" s="2"/>
      <c r="C22" s="2"/>
      <c r="D22" s="2"/>
      <c r="E22" s="2"/>
      <c r="F22" s="2"/>
      <c r="G22" s="2"/>
      <c r="H22" s="9"/>
      <c r="I22" s="9"/>
      <c r="J22" s="2"/>
      <c r="K22" s="5"/>
      <c r="L22" s="5"/>
      <c r="M22" s="2"/>
      <c r="N22" s="2"/>
      <c r="O22" s="9"/>
      <c r="P22" s="2"/>
      <c r="Q22" s="2"/>
      <c r="R22" s="2"/>
      <c r="S22" s="2"/>
    </row>
    <row r="23" spans="2:19" ht="30" customHeight="1" x14ac:dyDescent="0.25">
      <c r="B23" s="2"/>
      <c r="C23" s="2"/>
      <c r="D23" s="2"/>
      <c r="E23" s="2"/>
      <c r="F23" s="2"/>
      <c r="G23" s="2"/>
      <c r="H23" s="9"/>
      <c r="I23" s="9"/>
      <c r="J23" s="2"/>
      <c r="K23" s="5"/>
      <c r="L23" s="5"/>
      <c r="M23" s="2"/>
      <c r="N23" s="2"/>
      <c r="O23" s="9"/>
      <c r="P23" s="2"/>
      <c r="Q23" s="2"/>
      <c r="R23" s="2"/>
      <c r="S23" s="2"/>
    </row>
    <row r="24" spans="2:19" ht="30" customHeight="1" x14ac:dyDescent="0.25">
      <c r="B24" s="2"/>
      <c r="C24" s="2"/>
      <c r="D24" s="2"/>
      <c r="E24" s="2"/>
      <c r="F24" s="2"/>
      <c r="G24" s="2"/>
      <c r="H24" s="9"/>
      <c r="I24" s="9"/>
      <c r="J24" s="2"/>
      <c r="K24" s="5"/>
      <c r="L24" s="5"/>
      <c r="M24" s="2"/>
      <c r="N24" s="2"/>
      <c r="O24" s="9"/>
      <c r="P24" s="2"/>
      <c r="Q24" s="2"/>
      <c r="R24" s="2"/>
      <c r="S24" s="2"/>
    </row>
    <row r="25" spans="2:19" ht="30" customHeight="1" x14ac:dyDescent="0.25">
      <c r="B25" s="2"/>
      <c r="C25" s="2"/>
      <c r="D25" s="2"/>
      <c r="E25" s="2"/>
      <c r="F25" s="2"/>
      <c r="G25" s="2"/>
      <c r="H25" s="9"/>
      <c r="I25" s="9"/>
      <c r="J25" s="2"/>
      <c r="K25" s="5"/>
      <c r="L25" s="5"/>
      <c r="M25" s="2"/>
      <c r="N25" s="2"/>
      <c r="O25" s="9"/>
      <c r="P25" s="2"/>
      <c r="Q25" s="2"/>
      <c r="R25" s="2"/>
      <c r="S25" s="2"/>
    </row>
    <row r="26" spans="2:19" ht="30" customHeight="1" x14ac:dyDescent="0.25">
      <c r="B26" s="2"/>
      <c r="C26" s="2"/>
      <c r="D26" s="2"/>
      <c r="E26" s="2"/>
      <c r="F26" s="2"/>
      <c r="G26" s="2"/>
      <c r="H26" s="9"/>
      <c r="I26" s="9"/>
      <c r="J26" s="2"/>
      <c r="K26" s="5"/>
      <c r="L26" s="5"/>
      <c r="M26" s="2"/>
      <c r="N26" s="2"/>
      <c r="O26" s="9"/>
      <c r="P26" s="2"/>
      <c r="Q26" s="2"/>
      <c r="R26" s="2"/>
      <c r="S26" s="2"/>
    </row>
    <row r="27" spans="2:19" ht="30" customHeight="1" x14ac:dyDescent="0.25">
      <c r="B27" s="2"/>
      <c r="C27" s="2"/>
      <c r="D27" s="2"/>
      <c r="E27" s="2"/>
      <c r="F27" s="2"/>
      <c r="G27" s="2"/>
      <c r="H27" s="9"/>
      <c r="I27" s="9"/>
      <c r="J27" s="2"/>
      <c r="K27" s="5"/>
      <c r="L27" s="5"/>
      <c r="M27" s="2"/>
      <c r="N27" s="2"/>
      <c r="O27" s="9"/>
      <c r="P27" s="2"/>
      <c r="Q27" s="2"/>
      <c r="R27" s="2"/>
      <c r="S27" s="2"/>
    </row>
    <row r="28" spans="2:19" ht="30" customHeight="1" x14ac:dyDescent="0.25">
      <c r="B28" s="2"/>
      <c r="C28" s="2"/>
      <c r="D28" s="2"/>
      <c r="E28" s="2"/>
      <c r="F28" s="2"/>
      <c r="G28" s="2"/>
      <c r="H28" s="9"/>
      <c r="I28" s="9"/>
      <c r="J28" s="2"/>
      <c r="K28" s="5"/>
      <c r="L28" s="5"/>
      <c r="M28" s="2"/>
      <c r="N28" s="2"/>
      <c r="O28" s="9"/>
      <c r="P28" s="2"/>
      <c r="Q28" s="2"/>
      <c r="R28" s="2"/>
      <c r="S28" s="2"/>
    </row>
    <row r="29" spans="2:19" ht="30" customHeight="1" x14ac:dyDescent="0.25">
      <c r="B29" s="2"/>
      <c r="C29" s="2"/>
      <c r="D29" s="2"/>
      <c r="E29" s="2"/>
      <c r="F29" s="2"/>
      <c r="G29" s="2"/>
      <c r="H29" s="9"/>
      <c r="I29" s="9"/>
      <c r="J29" s="2"/>
      <c r="K29" s="5"/>
      <c r="L29" s="5"/>
      <c r="M29" s="2"/>
      <c r="N29" s="2"/>
      <c r="O29" s="9"/>
      <c r="P29" s="2"/>
      <c r="Q29" s="2"/>
      <c r="R29" s="2"/>
      <c r="S29" s="2"/>
    </row>
    <row r="30" spans="2:19" ht="30" customHeight="1" x14ac:dyDescent="0.25">
      <c r="B30" s="2"/>
      <c r="C30" s="2"/>
      <c r="D30" s="2"/>
      <c r="E30" s="2"/>
      <c r="F30" s="2"/>
      <c r="G30" s="2"/>
      <c r="H30" s="9"/>
      <c r="I30" s="9"/>
      <c r="J30" s="2"/>
      <c r="K30" s="5"/>
      <c r="L30" s="5"/>
      <c r="M30" s="2"/>
      <c r="N30" s="2"/>
      <c r="O30" s="9"/>
      <c r="P30" s="2"/>
      <c r="Q30" s="2"/>
      <c r="R30" s="2"/>
      <c r="S30" s="2"/>
    </row>
    <row r="31" spans="2:19" ht="30" customHeight="1" x14ac:dyDescent="0.25">
      <c r="B31" s="2"/>
      <c r="C31" s="2"/>
      <c r="D31" s="2"/>
      <c r="E31" s="2"/>
      <c r="F31" s="2"/>
      <c r="G31" s="2"/>
      <c r="H31" s="9"/>
      <c r="I31" s="9"/>
      <c r="J31" s="2"/>
      <c r="K31" s="5"/>
      <c r="L31" s="5"/>
      <c r="M31" s="2"/>
      <c r="N31" s="2"/>
      <c r="O31" s="9"/>
      <c r="P31" s="2"/>
      <c r="Q31" s="2"/>
      <c r="R31" s="2"/>
      <c r="S31" s="2"/>
    </row>
    <row r="32" spans="2:19" ht="30" customHeight="1" x14ac:dyDescent="0.25">
      <c r="B32" s="2"/>
      <c r="C32" s="2"/>
      <c r="D32" s="2"/>
      <c r="E32" s="2"/>
      <c r="F32" s="2"/>
      <c r="G32" s="2"/>
      <c r="H32" s="9"/>
      <c r="I32" s="9"/>
      <c r="J32" s="2"/>
      <c r="K32" s="5"/>
      <c r="L32" s="5"/>
      <c r="M32" s="2"/>
      <c r="N32" s="2"/>
      <c r="O32" s="9"/>
      <c r="P32" s="2"/>
      <c r="Q32" s="2"/>
      <c r="R32" s="2"/>
      <c r="S32" s="2"/>
    </row>
    <row r="33" spans="2:19" ht="30" customHeight="1" x14ac:dyDescent="0.25">
      <c r="B33" s="2"/>
      <c r="C33" s="2"/>
      <c r="D33" s="2"/>
      <c r="E33" s="2"/>
      <c r="F33" s="2"/>
      <c r="G33" s="2"/>
      <c r="H33" s="9"/>
      <c r="I33" s="9"/>
      <c r="J33" s="2"/>
      <c r="K33" s="5"/>
      <c r="L33" s="5"/>
      <c r="M33" s="2"/>
      <c r="N33" s="2"/>
      <c r="O33" s="9"/>
      <c r="P33" s="2"/>
      <c r="Q33" s="2"/>
      <c r="R33" s="2"/>
      <c r="S33" s="2"/>
    </row>
    <row r="34" spans="2:19" ht="30" customHeight="1" x14ac:dyDescent="0.25">
      <c r="B34" s="2"/>
      <c r="C34" s="2"/>
      <c r="D34" s="2"/>
      <c r="E34" s="2"/>
      <c r="F34" s="2"/>
      <c r="G34" s="2"/>
      <c r="H34" s="9"/>
      <c r="I34" s="9"/>
      <c r="J34" s="2"/>
      <c r="K34" s="5"/>
      <c r="L34" s="5"/>
      <c r="M34" s="2"/>
      <c r="N34" s="2"/>
      <c r="O34" s="9"/>
      <c r="P34" s="2"/>
      <c r="Q34" s="2"/>
      <c r="R34" s="2"/>
      <c r="S34" s="2"/>
    </row>
    <row r="35" spans="2:19" ht="30" customHeight="1" x14ac:dyDescent="0.25">
      <c r="B35" s="2"/>
      <c r="C35" s="2"/>
      <c r="D35" s="2"/>
      <c r="E35" s="2"/>
      <c r="F35" s="2"/>
      <c r="G35" s="2"/>
      <c r="H35" s="9"/>
      <c r="I35" s="9"/>
      <c r="J35" s="2"/>
      <c r="K35" s="5"/>
      <c r="L35" s="5"/>
      <c r="M35" s="2"/>
      <c r="N35" s="2"/>
      <c r="O35" s="9"/>
      <c r="P35" s="2"/>
      <c r="Q35" s="2"/>
      <c r="R35" s="2"/>
      <c r="S35" s="2"/>
    </row>
    <row r="36" spans="2:19" ht="30" customHeight="1" x14ac:dyDescent="0.25">
      <c r="B36" s="2"/>
      <c r="C36" s="2"/>
      <c r="D36" s="2"/>
      <c r="E36" s="2"/>
      <c r="F36" s="2"/>
      <c r="G36" s="2"/>
      <c r="H36" s="9"/>
      <c r="I36" s="9"/>
      <c r="J36" s="2"/>
      <c r="K36" s="5"/>
      <c r="L36" s="5"/>
      <c r="M36" s="2"/>
      <c r="N36" s="2"/>
      <c r="O36" s="9"/>
      <c r="P36" s="2"/>
      <c r="Q36" s="2"/>
      <c r="R36" s="2"/>
      <c r="S36" s="2"/>
    </row>
    <row r="37" spans="2:19" ht="30" customHeight="1" x14ac:dyDescent="0.25">
      <c r="B37" s="2"/>
      <c r="C37" s="2"/>
      <c r="D37" s="2"/>
      <c r="E37" s="2"/>
      <c r="F37" s="2"/>
      <c r="G37" s="2"/>
      <c r="H37" s="9"/>
      <c r="I37" s="9"/>
      <c r="J37" s="2"/>
      <c r="K37" s="5"/>
      <c r="L37" s="5"/>
      <c r="M37" s="2"/>
      <c r="N37" s="2"/>
      <c r="O37" s="9"/>
      <c r="P37" s="2"/>
      <c r="Q37" s="2"/>
      <c r="R37" s="2"/>
      <c r="S37" s="2"/>
    </row>
    <row r="38" spans="2:19" ht="30" customHeight="1" x14ac:dyDescent="0.25">
      <c r="B38" s="2"/>
      <c r="C38" s="2"/>
      <c r="D38" s="2"/>
      <c r="E38" s="2"/>
      <c r="F38" s="2"/>
      <c r="G38" s="2"/>
      <c r="H38" s="9"/>
      <c r="I38" s="9"/>
      <c r="J38" s="2"/>
      <c r="K38" s="5"/>
      <c r="L38" s="5"/>
      <c r="M38" s="2"/>
      <c r="N38" s="2"/>
      <c r="O38" s="9"/>
      <c r="P38" s="2"/>
      <c r="Q38" s="2"/>
      <c r="R38" s="2"/>
      <c r="S38" s="2"/>
    </row>
    <row r="39" spans="2:19" ht="30" customHeight="1" x14ac:dyDescent="0.25">
      <c r="B39" s="2"/>
      <c r="C39" s="2"/>
      <c r="D39" s="2"/>
      <c r="E39" s="2"/>
      <c r="F39" s="2"/>
      <c r="G39" s="2"/>
      <c r="H39" s="9"/>
      <c r="I39" s="9"/>
      <c r="J39" s="2"/>
      <c r="K39" s="5"/>
      <c r="L39" s="5"/>
      <c r="M39" s="2"/>
      <c r="N39" s="2"/>
      <c r="O39" s="9"/>
      <c r="P39" s="2"/>
      <c r="Q39" s="2"/>
      <c r="R39" s="2"/>
      <c r="S39" s="2"/>
    </row>
    <row r="40" spans="2:19" ht="30" customHeight="1" x14ac:dyDescent="0.25">
      <c r="B40" s="2"/>
      <c r="C40" s="2"/>
      <c r="D40" s="2"/>
      <c r="E40" s="2"/>
      <c r="F40" s="2"/>
      <c r="G40" s="2"/>
      <c r="H40" s="9"/>
      <c r="I40" s="9"/>
      <c r="J40" s="2"/>
      <c r="K40" s="5"/>
      <c r="L40" s="5"/>
      <c r="M40" s="2"/>
      <c r="N40" s="2"/>
      <c r="O40" s="9"/>
      <c r="P40" s="2"/>
      <c r="Q40" s="2"/>
      <c r="R40" s="2"/>
      <c r="S40" s="2"/>
    </row>
  </sheetData>
  <mergeCells count="6">
    <mergeCell ref="J8:L8"/>
    <mergeCell ref="B2:H2"/>
    <mergeCell ref="B3:H3"/>
    <mergeCell ref="B4:H4"/>
    <mergeCell ref="B6:H6"/>
    <mergeCell ref="B7:H7"/>
  </mergeCells>
  <conditionalFormatting sqref="Q16">
    <cfRule type="expression" dxfId="0" priority="1">
      <formula>$AB15="ok"</formula>
    </cfRule>
  </conditionalFormatting>
  <pageMargins left="0.25" right="0.25" top="0.75" bottom="0.75" header="0.3" footer="0.3"/>
  <pageSetup scale="2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Hoja1!_GoBack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Pacas M</dc:creator>
  <cp:keywords/>
  <dc:description/>
  <cp:lastModifiedBy>HECTOR DAVID CARDENAS LANDINO</cp:lastModifiedBy>
  <cp:revision/>
  <dcterms:created xsi:type="dcterms:W3CDTF">2019-07-26T16:26:10Z</dcterms:created>
  <dcterms:modified xsi:type="dcterms:W3CDTF">2023-08-14T19:33:46Z</dcterms:modified>
  <cp:category/>
  <cp:contentStatus/>
</cp:coreProperties>
</file>