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I-Noviembre" sheetId="1" r:id="rId1"/>
  </sheets>
  <definedNames>
    <definedName name="__xlnm._FilterDatabase_1">'CI-Noviembre'!$A$9:$AF$15</definedName>
    <definedName name="_xlnm.Print_Area" localSheetId="0">'CI-Noviembre'!$A$1:$P$29</definedName>
  </definedNames>
  <calcPr calcId="145621"/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H24" i="1"/>
  <c r="H23" i="1"/>
  <c r="H22" i="1"/>
  <c r="H21" i="1"/>
  <c r="H19" i="1"/>
  <c r="H18" i="1"/>
  <c r="H17" i="1"/>
  <c r="H16" i="1"/>
</calcChain>
</file>

<file path=xl/sharedStrings.xml><?xml version="1.0" encoding="utf-8"?>
<sst xmlns="http://schemas.openxmlformats.org/spreadsheetml/2006/main" count="157" uniqueCount="108">
  <si>
    <t>H. AYUNTAMIENTO DE TLAJOMULCO DE ZÚÑIGA, JALISCO</t>
  </si>
  <si>
    <t>DIRECCIÓN GENERAL DE OBRAS PÚBLICAS</t>
  </si>
  <si>
    <t>DIRECCIÓN DE LICITACIÓN Y NORMATIVIDAD</t>
  </si>
  <si>
    <t>RECURSO</t>
  </si>
  <si>
    <t>ORIGEN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</si>
  <si>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</si>
  <si>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</si>
  <si>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</si>
  <si>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</si>
  <si>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</si>
  <si>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</si>
  <si>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</si>
  <si>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</si>
  <si>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AVANCE FISICO %</t>
  </si>
  <si>
    <t>MEDIDAS</t>
  </si>
  <si>
    <t>REPRESENTANTE LEGAL</t>
  </si>
  <si>
    <t>DIAS NATURALES</t>
  </si>
  <si>
    <t>INICIO</t>
  </si>
  <si>
    <t>TERMINO</t>
  </si>
  <si>
    <t>MUNICIPAL</t>
  </si>
  <si>
    <t>ADJUDICACIÓN DIRECTA</t>
  </si>
  <si>
    <t>PERFORACIÓN, ELECTRIFICACIÓN Y EQUIPAMIENTO DE POZO PROFUNDO, UBICADO EN LA COLONIA TULIPANES</t>
  </si>
  <si>
    <t>PERJARUSA S.A. DE C.V.</t>
  </si>
  <si>
    <t>OP-AP-MUN-S1Z1-AD-001-10</t>
  </si>
  <si>
    <t>$2´872,034.65</t>
  </si>
  <si>
    <t>PER 900508 E74</t>
  </si>
  <si>
    <t>ENTRONQUE DE LÍNEA DE AGUA POTABLE DEL FRACCIONAMIENTO NUEVA GALICIA A LA COLONIA TULIPANES” EN EL MUNICIPIO DE TLAJOMULCO DE ZÚÑIGA.</t>
  </si>
  <si>
    <t>AQUAVAC INGENIERIA SANITARIA S.A.DE C.V.</t>
  </si>
  <si>
    <t>OP-AP-MUN-S1Z1-AD-002-10</t>
  </si>
  <si>
    <t>AVI 070525 L24</t>
  </si>
  <si>
    <t>MUNICIPAL / DESARROLLADORES / PARTICULAR</t>
  </si>
  <si>
    <t>CONSTRUCCIÓN DEL PUENTE VEHÍCULAR A CUATRO CARRILES SOBRE LA CALLE JAVIER MINA, CRUCE CON EL CANAL LAS PINTAS, UBICADO EN EL MUNICIPIO DE TLAJOMULCO DE ZÚÑIGA, JALISCO.</t>
  </si>
  <si>
    <t>GAMA CONSTRUCTORES Y ASOCIADOS SA DE CV</t>
  </si>
  <si>
    <t>OP-CA-MUN-S2Z4-AD-003-10</t>
  </si>
  <si>
    <t>$4´757,882.98</t>
  </si>
  <si>
    <t>GCA 010529 EU7</t>
  </si>
  <si>
    <t>REMODELACIÓN DE LA CASA MARROQUI, PARA ALBERGAR LAS INSTALACIONES DEL DIF MUNICIPAL, DE TLAJOMULCO DE ZÚÑIGA, JALISCO.</t>
  </si>
  <si>
    <t>MANJARREZ URBANIZACIONES S.A. DE C.V.</t>
  </si>
  <si>
    <t>OP-MT-MUN-S3Z5-AD-004-10</t>
  </si>
  <si>
    <t>MUR 090325 P33</t>
  </si>
  <si>
    <t>TRABAJOS DE SUMINISTRO Y APLICACIÓN DE PINTURA VINILICA Y ESMALTE EN PRESIDENCIA MUNICIPAL, MERCADO MUNICIPAL, CASA DE LA CULTURA,</t>
  </si>
  <si>
    <t>SH INGENIEROS Y CONSULTORES SA DE CV</t>
  </si>
  <si>
    <t>OP-MT-MUN-S3Z5-AD-005-10</t>
  </si>
  <si>
    <t>SIC 090109721</t>
  </si>
  <si>
    <t>LEVANTAMIENTO TOPOGRAFICO DE AFECTACIONES E INTEGRACIÓN DE EXPEDIENTE PARA INDEMNIZACIONES POR LA CONSTRUCCIÓN DE LA PROLONGACIÓN AVENIDA 8 DE JULIO</t>
  </si>
  <si>
    <t>INGENIERIA EXACTA SA DE CV</t>
  </si>
  <si>
    <t>OP-CA-MUN-S2Z4-AD-006-10</t>
  </si>
  <si>
    <t>IEX0807291A9</t>
  </si>
  <si>
    <t>Ramo 33  2015</t>
  </si>
  <si>
    <t>Municipal</t>
  </si>
  <si>
    <t>Concurso por Invitación</t>
  </si>
  <si>
    <t>Santa Cruz del Valle</t>
  </si>
  <si>
    <t>Construcción de la red de agua potable, alcantarillado y obras complementarias, calle Abasolo, frente 01, en Cabecera Municipal, en el municipio de Tlajomulco de Zúñiga, Jalisco.</t>
  </si>
  <si>
    <t>Cabecera</t>
  </si>
  <si>
    <t>Grupo Constructor Los Muros, S.A. de C.V.</t>
  </si>
  <si>
    <t>DGOP-AP-MUN-R33-CI-080-15</t>
  </si>
  <si>
    <t>Construcción de la red de agua potable, alcantarillado y obras complementarias, calle Abasolo, frente 02, en Cabecera Municipal, en el municipio de Tlajomulco de Zúñiga, Jalisco.</t>
  </si>
  <si>
    <t xml:space="preserve">Roth´s Ingeniería y Representaciones, S.A. de C.V. </t>
  </si>
  <si>
    <t>DGOP-AP-MUN-R33-CI-081-15</t>
  </si>
  <si>
    <t>Construcción de colector sanitario, red de agua potable y alcantarillado y obra complementaria, frente 01, en calle González Gallo, de calle 1ero de Mayo a calle San Martin en la localidad de Santa Cruz del Valle, en el municipio de Tlajomulco de Zúñiga, Jalisco.</t>
  </si>
  <si>
    <t>Constructora Pecru, S.A. de C.V.</t>
  </si>
  <si>
    <t>DGOP-AP-MUN-R33-CI-082-15</t>
  </si>
  <si>
    <t>Construcción de colector sanitario, red de agua potable y alcantarillado y obra complementaria, frente 02, en calle González Gallo, de calle San Martín a calle Mariano Bárcenas en la localidad de Santa Cruz del Valle, en el municipio de Tlajomulco de Zúñiga, Jalisco.</t>
  </si>
  <si>
    <t>Enecyg Proyectos y Construcciones, S.A. de C.V.</t>
  </si>
  <si>
    <t>DGOP-AP-MUN-R33-CI-083-15</t>
  </si>
  <si>
    <t>Construcción de colector pluvial de 24",  en la colonia La Coladera, en la localidad San Agustín, municipio de Tlajomulco de Zúñiga, Jalisco.</t>
  </si>
  <si>
    <t>San Agustín</t>
  </si>
  <si>
    <t xml:space="preserve">Grial Construcciones, S.A. de C.V. </t>
  </si>
  <si>
    <t>DGOP-AP-MUN-R33-CI-084-15</t>
  </si>
  <si>
    <t>Construcción de la red de agua potable, alcantarillado y obras complementarias, calle Prolongación 16 de Septiembre, de calle 16 de Septiembre a calle Zaragoza en la colonia La Coladera, en la localidad de San Agustín, en el municipio de Tlajomulco de Zúñiga, Jalisco.</t>
  </si>
  <si>
    <t>Lacariere Edificaciones, S.A. de C.V.</t>
  </si>
  <si>
    <t>DGOP-AP-MUN-R33-CI-085-15</t>
  </si>
  <si>
    <t>Construcción de la red de agua potable, alcantarillado y obras complementarias, en calle Prolongación 16 de Septiembre, de calle Paseo del Cortijo a calle 16 de Septiembre en la colonia La Coladera, en la localidad de San Agustín, en el municipio de Tlajomulco de Zúñiga, Jalisco.</t>
  </si>
  <si>
    <t>Ceele Construcciones S.A. de C.V.</t>
  </si>
  <si>
    <t>DGOP-AP-MUN-R33-CI-086-15</t>
  </si>
  <si>
    <t>Recurso Propio</t>
  </si>
  <si>
    <t>Rehabilitación de Edificios Públicos en diferentes puntos de municipio (pintura), Tlajomulco de Zúñiga, Jalisco</t>
  </si>
  <si>
    <t>SCM Integral, S.A. de C.V.</t>
  </si>
  <si>
    <t>DGOP-IU-MUN-RP-CI-088-15</t>
  </si>
  <si>
    <t>Renovación de la imagen urbana del camellon central del corredor industrial López Mateos (primer etapa), Tlajomulco de Zúñiga, Jalisco.</t>
  </si>
  <si>
    <t>Fausto Garica Padilla</t>
  </si>
  <si>
    <t>DGOP-ELE-MUN-RP-CI-090-15</t>
  </si>
  <si>
    <t>GCM 020226 F28</t>
  </si>
  <si>
    <t>RIR 070208 NF2</t>
  </si>
  <si>
    <t>CPE 070123 PDA</t>
  </si>
  <si>
    <t>EPY090910 M2A</t>
  </si>
  <si>
    <t>GCO 100226 SU6</t>
  </si>
  <si>
    <t>LED091006JG1</t>
  </si>
  <si>
    <t>CCO 020123 366</t>
  </si>
  <si>
    <t>SIN 030804 FQ8</t>
  </si>
  <si>
    <t>m2</t>
  </si>
  <si>
    <t>ml.</t>
  </si>
  <si>
    <t xml:space="preserve">SRA. AMALIA MORENO MALDONADO </t>
  </si>
  <si>
    <t>MANUEL LEONARDO RODRÍGUEZ TORRES</t>
  </si>
  <si>
    <t>CARLOS PEREZ CRUZ</t>
  </si>
  <si>
    <t>MIGUEL ANGEL FERNANDEZ IÑIGUEZ</t>
  </si>
  <si>
    <t>ALBERTO BAÑUELOS GARCÍA</t>
  </si>
  <si>
    <t>MARIA LOURDES CASTAÑEDA  LACARIERE</t>
  </si>
  <si>
    <t>ING. RAFAEL OROZCO MARTÍNEZ</t>
  </si>
  <si>
    <t>OLIVIA GONZALEZ LOPEZ</t>
  </si>
  <si>
    <t>FAUSTO GARCIA PADILLA</t>
  </si>
  <si>
    <t>Arq. Rogelio Renteria</t>
  </si>
  <si>
    <t>Arq. Sergio Reyes Marquez</t>
  </si>
  <si>
    <t>Ing Luis de Jesus muños Lira</t>
  </si>
  <si>
    <t>Ing. Oscar Chavez Arriero</t>
  </si>
  <si>
    <t>SUPERVISOR</t>
  </si>
  <si>
    <t>GAPF --1219</t>
  </si>
  <si>
    <t>ADJUDICACIÓN DIRECTA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</si>
</sst>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[$-80A]d/m/yy&quot; &quot;hh&quot;:&quot;mm"/>
    <numFmt numFmtId="168" formatCode="&quot;$&quot;#,##0.00;[Red]&quot;-$&quot;#,##0.00"/>
    <numFmt numFmtId="169" formatCode="_-\$* #,##0.00_-;&quot;-$&quot;* #,##0.00_-;_-\$* \-??_-;_-@_-"/>
    <numFmt numFmtId="170" formatCode="#,##0.00&quot; &quot;[$€-C0A];[Red]&quot;-&quot;#,##0.00&quot; &quot;[$€-C0A]"/>
  </numFmts>
  <fonts count="14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b/>
      <sz val="13"/>
      <color rgb="FF000000"/>
      <name val="Calibri"/>
      <family val="2"/>
    </font>
    <font>
      <b/>
      <sz val="15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6"/>
      <color rgb="FFE46D0A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2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164" fontId="0" fillId="0" borderId="0"/>
    <xf numFmtId="165" fontId="1" fillId="0" borderId="0"/>
    <xf numFmtId="164" fontId="7" fillId="0" borderId="0"/>
    <xf numFmtId="164" fontId="8" fillId="0" borderId="0">
      <alignment horizontal="center"/>
    </xf>
    <xf numFmtId="164" fontId="8" fillId="0" borderId="0">
      <alignment horizontal="center" textRotation="90"/>
    </xf>
    <xf numFmtId="164" fontId="9" fillId="0" borderId="0"/>
    <xf numFmtId="170" fontId="9" fillId="0" borderId="0"/>
  </cellStyleXfs>
  <cellXfs count="33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5" fontId="0" fillId="0" borderId="0" xfId="0" applyNumberFormat="1"/>
    <xf numFmtId="166" fontId="3" fillId="2" borderId="1" xfId="0" applyNumberFormat="1" applyFont="1" applyFill="1" applyBorder="1" applyAlignment="1">
      <alignment horizontal="center"/>
    </xf>
    <xf numFmtId="164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4" fontId="0" fillId="0" borderId="1" xfId="0" applyFill="1" applyBorder="1" applyAlignment="1">
      <alignment horizontal="center" vertical="center" wrapText="1"/>
    </xf>
    <xf numFmtId="164" fontId="0" fillId="0" borderId="1" xfId="0" applyFill="1" applyBorder="1" applyAlignment="1">
      <alignment horizontal="justify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164" fontId="0" fillId="0" borderId="1" xfId="0" applyBorder="1"/>
    <xf numFmtId="168" fontId="0" fillId="0" borderId="1" xfId="0" applyNumberForma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4" fontId="5" fillId="0" borderId="0" xfId="0" applyFont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/>
    </xf>
    <xf numFmtId="164" fontId="4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4" fillId="2" borderId="2" xfId="0" applyFont="1" applyFill="1" applyBorder="1" applyAlignment="1">
      <alignment horizontal="center" vertical="center" wrapText="1"/>
    </xf>
    <xf numFmtId="164" fontId="10" fillId="0" borderId="0" xfId="0" applyFont="1" applyAlignment="1">
      <alignment horizontal="center" wrapText="1"/>
    </xf>
    <xf numFmtId="164" fontId="11" fillId="0" borderId="1" xfId="0" applyFont="1" applyFill="1" applyBorder="1" applyAlignment="1">
      <alignment horizontal="center" vertical="center" wrapText="1"/>
    </xf>
    <xf numFmtId="169" fontId="12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Font="1" applyBorder="1" applyAlignment="1">
      <alignment horizontal="center" vertical="center"/>
    </xf>
    <xf numFmtId="164" fontId="13" fillId="0" borderId="1" xfId="0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/>
    </xf>
    <xf numFmtId="164" fontId="11" fillId="0" borderId="1" xfId="0" applyFont="1" applyFill="1" applyBorder="1" applyAlignment="1">
      <alignment horizontal="center" vertical="center"/>
    </xf>
  </cellXfs>
  <cellStyles count="7">
    <cellStyle name="Excel Built-in Currency" xfId="1"/>
    <cellStyle name="Excel Built-in Hyperlink" xfId="2"/>
    <cellStyle name="Heading" xfId="3"/>
    <cellStyle name="Heading1" xfId="4"/>
    <cellStyle name="Normal" xfId="0" builtinId="0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6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V29"/>
  <sheetViews>
    <sheetView tabSelected="1" view="pageBreakPreview" zoomScale="50" zoomScaleNormal="50" zoomScaleSheetLayoutView="50" workbookViewId="0">
      <selection activeCell="A16" sqref="A16:P24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19.5703125" style="1" customWidth="1"/>
    <col min="4" max="4" width="56.140625" customWidth="1"/>
    <col min="5" max="5" width="36.85546875" customWidth="1"/>
    <col min="6" max="6" width="36.85546875" style="4" customWidth="1"/>
    <col min="7" max="7" width="36" customWidth="1"/>
    <col min="8" max="8" width="20.5703125" style="9" customWidth="1"/>
    <col min="9" max="9" width="16.42578125" style="1" customWidth="1"/>
    <col min="10" max="10" width="21.42578125" style="8" customWidth="1"/>
    <col min="11" max="11" width="22.42578125" style="8" customWidth="1"/>
    <col min="12" max="13" width="30" style="2" customWidth="1"/>
    <col min="14" max="14" width="17.140625" customWidth="1"/>
    <col min="15" max="15" width="43.85546875" customWidth="1"/>
    <col min="16" max="16" width="47.85546875" customWidth="1"/>
  </cols>
  <sheetData>
    <row r="3" spans="1:16" ht="21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ht="21">
      <c r="A4" s="25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6" ht="21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6" ht="21">
      <c r="A6" s="25" t="s">
        <v>107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6">
      <c r="A7" s="3"/>
      <c r="B7" s="3"/>
      <c r="C7" s="3"/>
      <c r="G7" s="3"/>
      <c r="H7" s="5"/>
      <c r="J7" s="6"/>
      <c r="K7" s="6"/>
    </row>
    <row r="8" spans="1:16" ht="15.75" customHeight="1">
      <c r="A8" s="23" t="s">
        <v>3</v>
      </c>
      <c r="B8" s="23" t="s">
        <v>4</v>
      </c>
      <c r="C8" s="23" t="s">
        <v>5</v>
      </c>
      <c r="D8" s="23" t="s">
        <v>6</v>
      </c>
      <c r="E8" s="23" t="s">
        <v>7</v>
      </c>
      <c r="F8" s="23" t="s">
        <v>8</v>
      </c>
      <c r="G8" s="23" t="s">
        <v>9</v>
      </c>
      <c r="H8" s="20" t="s">
        <v>10</v>
      </c>
      <c r="I8" s="21" t="s">
        <v>11</v>
      </c>
      <c r="J8" s="21"/>
      <c r="K8" s="10"/>
      <c r="L8" s="22" t="s">
        <v>12</v>
      </c>
      <c r="M8" s="22" t="s">
        <v>13</v>
      </c>
      <c r="N8" s="22" t="s">
        <v>14</v>
      </c>
      <c r="O8" s="22" t="s">
        <v>15</v>
      </c>
      <c r="P8" s="24" t="s">
        <v>105</v>
      </c>
    </row>
    <row r="9" spans="1:16">
      <c r="A9" s="23"/>
      <c r="B9" s="23"/>
      <c r="C9" s="23"/>
      <c r="D9" s="23"/>
      <c r="E9" s="23"/>
      <c r="F9" s="23"/>
      <c r="G9" s="23"/>
      <c r="H9" s="20"/>
      <c r="I9" s="11" t="s">
        <v>16</v>
      </c>
      <c r="J9" s="12" t="s">
        <v>17</v>
      </c>
      <c r="K9" s="12" t="s">
        <v>18</v>
      </c>
      <c r="L9" s="22"/>
      <c r="M9" s="22"/>
      <c r="N9" s="22"/>
      <c r="O9" s="22"/>
      <c r="P9" s="24"/>
    </row>
    <row r="10" spans="1:16" ht="30" hidden="1" customHeight="1">
      <c r="A10" s="13" t="s">
        <v>19</v>
      </c>
      <c r="B10" s="13"/>
      <c r="C10" s="13" t="s">
        <v>20</v>
      </c>
      <c r="D10" s="14" t="s">
        <v>21</v>
      </c>
      <c r="E10" s="14"/>
      <c r="F10" s="13" t="s">
        <v>22</v>
      </c>
      <c r="G10" s="13" t="s">
        <v>23</v>
      </c>
      <c r="H10" s="13" t="s">
        <v>24</v>
      </c>
      <c r="I10" s="13">
        <v>92</v>
      </c>
      <c r="J10" s="15">
        <v>40231</v>
      </c>
      <c r="K10" s="15">
        <v>40322</v>
      </c>
      <c r="L10" s="13" t="s">
        <v>25</v>
      </c>
      <c r="M10" s="13"/>
      <c r="N10" s="16"/>
      <c r="O10" s="16"/>
    </row>
    <row r="11" spans="1:16" ht="45" hidden="1">
      <c r="A11" s="13" t="s">
        <v>19</v>
      </c>
      <c r="B11" s="13"/>
      <c r="C11" s="13" t="s">
        <v>20</v>
      </c>
      <c r="D11" s="14" t="s">
        <v>26</v>
      </c>
      <c r="E11" s="14"/>
      <c r="F11" s="13" t="s">
        <v>27</v>
      </c>
      <c r="G11" s="13" t="s">
        <v>28</v>
      </c>
      <c r="H11" s="17">
        <v>39023.65</v>
      </c>
      <c r="I11" s="13">
        <v>7</v>
      </c>
      <c r="J11" s="15">
        <v>40231</v>
      </c>
      <c r="K11" s="15">
        <v>40237</v>
      </c>
      <c r="L11" s="13" t="s">
        <v>29</v>
      </c>
      <c r="M11" s="13"/>
      <c r="N11" s="16"/>
      <c r="O11" s="16"/>
    </row>
    <row r="12" spans="1:16" ht="58.5" hidden="1" customHeight="1">
      <c r="A12" s="13" t="s">
        <v>30</v>
      </c>
      <c r="B12" s="13"/>
      <c r="C12" s="13" t="s">
        <v>20</v>
      </c>
      <c r="D12" s="14" t="s">
        <v>31</v>
      </c>
      <c r="E12" s="14"/>
      <c r="F12" s="13" t="s">
        <v>32</v>
      </c>
      <c r="G12" s="13" t="s">
        <v>33</v>
      </c>
      <c r="H12" s="18" t="s">
        <v>34</v>
      </c>
      <c r="I12" s="13">
        <v>45</v>
      </c>
      <c r="J12" s="15">
        <v>40231</v>
      </c>
      <c r="K12" s="15">
        <v>40275</v>
      </c>
      <c r="L12" s="13" t="s">
        <v>35</v>
      </c>
      <c r="M12" s="13"/>
      <c r="N12" s="16"/>
      <c r="O12" s="16"/>
    </row>
    <row r="13" spans="1:16" ht="45.75" hidden="1" customHeight="1">
      <c r="A13" s="13" t="s">
        <v>19</v>
      </c>
      <c r="B13" s="13"/>
      <c r="C13" s="13" t="s">
        <v>20</v>
      </c>
      <c r="D13" s="14" t="s">
        <v>36</v>
      </c>
      <c r="E13" s="14"/>
      <c r="F13" s="13" t="s">
        <v>37</v>
      </c>
      <c r="G13" s="13" t="s">
        <v>38</v>
      </c>
      <c r="H13" s="17">
        <v>341883.47</v>
      </c>
      <c r="I13" s="13">
        <v>10</v>
      </c>
      <c r="J13" s="15">
        <v>40231</v>
      </c>
      <c r="K13" s="15">
        <v>40240</v>
      </c>
      <c r="L13" s="13" t="s">
        <v>39</v>
      </c>
      <c r="M13" s="13"/>
      <c r="N13" s="16"/>
      <c r="O13" s="16"/>
    </row>
    <row r="14" spans="1:16" ht="65.25" hidden="1" customHeight="1">
      <c r="A14" s="13" t="s">
        <v>19</v>
      </c>
      <c r="B14" s="13"/>
      <c r="C14" s="13" t="s">
        <v>20</v>
      </c>
      <c r="D14" s="14" t="s">
        <v>40</v>
      </c>
      <c r="E14" s="14"/>
      <c r="F14" s="13" t="s">
        <v>41</v>
      </c>
      <c r="G14" s="13" t="s">
        <v>42</v>
      </c>
      <c r="H14" s="17">
        <v>890713.78</v>
      </c>
      <c r="I14" s="13">
        <v>63</v>
      </c>
      <c r="J14" s="15">
        <v>40231</v>
      </c>
      <c r="K14" s="15">
        <v>40293</v>
      </c>
      <c r="L14" s="13" t="s">
        <v>43</v>
      </c>
      <c r="M14" s="13"/>
      <c r="N14" s="16"/>
      <c r="O14" s="16"/>
    </row>
    <row r="15" spans="1:16" ht="63.75" hidden="1" customHeight="1">
      <c r="A15" s="13" t="s">
        <v>19</v>
      </c>
      <c r="B15" s="13"/>
      <c r="C15" s="13" t="s">
        <v>20</v>
      </c>
      <c r="D15" s="14" t="s">
        <v>44</v>
      </c>
      <c r="E15" s="14"/>
      <c r="F15" s="13" t="s">
        <v>45</v>
      </c>
      <c r="G15" s="13" t="s">
        <v>46</v>
      </c>
      <c r="H15" s="17">
        <v>373500</v>
      </c>
      <c r="I15" s="13">
        <v>90</v>
      </c>
      <c r="J15" s="15">
        <v>40231</v>
      </c>
      <c r="K15" s="15">
        <v>40320</v>
      </c>
      <c r="L15" s="13" t="s">
        <v>47</v>
      </c>
      <c r="M15" s="13"/>
      <c r="N15" s="16"/>
      <c r="O15" s="16"/>
    </row>
    <row r="16" spans="1:16" s="2" customFormat="1" ht="78" customHeight="1">
      <c r="A16" s="26" t="s">
        <v>48</v>
      </c>
      <c r="B16" s="26" t="s">
        <v>49</v>
      </c>
      <c r="C16" s="26" t="s">
        <v>50</v>
      </c>
      <c r="D16" s="26" t="s">
        <v>52</v>
      </c>
      <c r="E16" s="26" t="s">
        <v>53</v>
      </c>
      <c r="F16" s="26" t="s">
        <v>54</v>
      </c>
      <c r="G16" s="26" t="s">
        <v>55</v>
      </c>
      <c r="H16" s="27">
        <f>3664183.32*1.16</f>
        <v>4250452.6511999993</v>
      </c>
      <c r="I16" s="26">
        <f t="shared" ref="I16:I22" si="0">K16-J16+1</f>
        <v>78</v>
      </c>
      <c r="J16" s="28">
        <v>42352</v>
      </c>
      <c r="K16" s="28">
        <v>42429</v>
      </c>
      <c r="L16" s="28" t="s">
        <v>82</v>
      </c>
      <c r="M16" s="26"/>
      <c r="N16" s="28" t="s">
        <v>90</v>
      </c>
      <c r="O16" s="29" t="s">
        <v>92</v>
      </c>
      <c r="P16" s="29" t="s">
        <v>101</v>
      </c>
    </row>
    <row r="17" spans="1:256" s="2" customFormat="1" ht="81" customHeight="1">
      <c r="A17" s="26" t="s">
        <v>48</v>
      </c>
      <c r="B17" s="26" t="s">
        <v>49</v>
      </c>
      <c r="C17" s="26" t="s">
        <v>50</v>
      </c>
      <c r="D17" s="26" t="s">
        <v>56</v>
      </c>
      <c r="E17" s="26" t="s">
        <v>53</v>
      </c>
      <c r="F17" s="26" t="s">
        <v>57</v>
      </c>
      <c r="G17" s="26" t="s">
        <v>58</v>
      </c>
      <c r="H17" s="27">
        <f>3906524.61*1.16</f>
        <v>4531568.5475999992</v>
      </c>
      <c r="I17" s="26">
        <f t="shared" si="0"/>
        <v>79</v>
      </c>
      <c r="J17" s="28">
        <v>42352</v>
      </c>
      <c r="K17" s="28">
        <v>42430</v>
      </c>
      <c r="L17" s="28" t="s">
        <v>83</v>
      </c>
      <c r="M17" s="26"/>
      <c r="N17" s="28" t="s">
        <v>90</v>
      </c>
      <c r="O17" s="29" t="s">
        <v>93</v>
      </c>
      <c r="P17" s="29" t="s">
        <v>101</v>
      </c>
    </row>
    <row r="18" spans="1:256" s="2" customFormat="1" ht="105" customHeight="1">
      <c r="A18" s="26" t="s">
        <v>48</v>
      </c>
      <c r="B18" s="26" t="s">
        <v>49</v>
      </c>
      <c r="C18" s="26" t="s">
        <v>50</v>
      </c>
      <c r="D18" s="26" t="s">
        <v>59</v>
      </c>
      <c r="E18" s="26" t="s">
        <v>51</v>
      </c>
      <c r="F18" s="26" t="s">
        <v>60</v>
      </c>
      <c r="G18" s="26" t="s">
        <v>61</v>
      </c>
      <c r="H18" s="27">
        <f>2739535.7*1.16</f>
        <v>3177861.412</v>
      </c>
      <c r="I18" s="26">
        <f t="shared" si="0"/>
        <v>80</v>
      </c>
      <c r="J18" s="28">
        <v>42352</v>
      </c>
      <c r="K18" s="28">
        <v>42431</v>
      </c>
      <c r="L18" s="28" t="s">
        <v>84</v>
      </c>
      <c r="M18" s="26"/>
      <c r="N18" s="28" t="s">
        <v>90</v>
      </c>
      <c r="O18" s="29" t="s">
        <v>94</v>
      </c>
      <c r="P18" s="29" t="s">
        <v>102</v>
      </c>
    </row>
    <row r="19" spans="1:256" ht="96" customHeight="1">
      <c r="A19" s="26" t="s">
        <v>48</v>
      </c>
      <c r="B19" s="26" t="s">
        <v>49</v>
      </c>
      <c r="C19" s="26" t="s">
        <v>50</v>
      </c>
      <c r="D19" s="26" t="s">
        <v>62</v>
      </c>
      <c r="E19" s="26" t="s">
        <v>51</v>
      </c>
      <c r="F19" s="26" t="s">
        <v>63</v>
      </c>
      <c r="G19" s="26" t="s">
        <v>64</v>
      </c>
      <c r="H19" s="27">
        <f>2465040.43*1.16</f>
        <v>2859446.8988000001</v>
      </c>
      <c r="I19" s="26">
        <f t="shared" si="0"/>
        <v>81</v>
      </c>
      <c r="J19" s="28">
        <v>42352</v>
      </c>
      <c r="K19" s="28">
        <v>42432</v>
      </c>
      <c r="L19" s="28" t="s">
        <v>85</v>
      </c>
      <c r="M19" s="30"/>
      <c r="N19" s="28" t="s">
        <v>90</v>
      </c>
      <c r="O19" s="29" t="s">
        <v>95</v>
      </c>
      <c r="P19" s="29" t="s">
        <v>102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61.5" customHeight="1">
      <c r="A20" s="26" t="s">
        <v>48</v>
      </c>
      <c r="B20" s="26" t="s">
        <v>49</v>
      </c>
      <c r="C20" s="26" t="s">
        <v>50</v>
      </c>
      <c r="D20" s="26" t="s">
        <v>65</v>
      </c>
      <c r="E20" s="26" t="s">
        <v>66</v>
      </c>
      <c r="F20" s="26" t="s">
        <v>67</v>
      </c>
      <c r="G20" s="26" t="s">
        <v>68</v>
      </c>
      <c r="H20" s="27">
        <v>1566635.96</v>
      </c>
      <c r="I20" s="26">
        <f t="shared" si="0"/>
        <v>64</v>
      </c>
      <c r="J20" s="28">
        <v>42352</v>
      </c>
      <c r="K20" s="28">
        <v>42415</v>
      </c>
      <c r="L20" s="28" t="s">
        <v>86</v>
      </c>
      <c r="M20" s="30"/>
      <c r="N20" s="28" t="s">
        <v>91</v>
      </c>
      <c r="O20" s="29" t="s">
        <v>96</v>
      </c>
      <c r="P20" s="29" t="s">
        <v>103</v>
      </c>
    </row>
    <row r="21" spans="1:256" ht="93" customHeight="1">
      <c r="A21" s="26" t="s">
        <v>48</v>
      </c>
      <c r="B21" s="26" t="s">
        <v>49</v>
      </c>
      <c r="C21" s="26" t="s">
        <v>50</v>
      </c>
      <c r="D21" s="26" t="s">
        <v>69</v>
      </c>
      <c r="E21" s="26" t="s">
        <v>66</v>
      </c>
      <c r="F21" s="26" t="s">
        <v>70</v>
      </c>
      <c r="G21" s="26" t="s">
        <v>71</v>
      </c>
      <c r="H21" s="27">
        <f>3454667.63*1.16</f>
        <v>4007414.4507999998</v>
      </c>
      <c r="I21" s="26">
        <f t="shared" si="0"/>
        <v>78</v>
      </c>
      <c r="J21" s="28">
        <v>42352</v>
      </c>
      <c r="K21" s="28">
        <v>42429</v>
      </c>
      <c r="L21" s="28" t="s">
        <v>87</v>
      </c>
      <c r="M21" s="31"/>
      <c r="N21" s="28" t="s">
        <v>91</v>
      </c>
      <c r="O21" s="29" t="s">
        <v>97</v>
      </c>
      <c r="P21" s="29" t="s">
        <v>103</v>
      </c>
    </row>
    <row r="22" spans="1:256" ht="96" customHeight="1">
      <c r="A22" s="26" t="s">
        <v>48</v>
      </c>
      <c r="B22" s="26" t="s">
        <v>49</v>
      </c>
      <c r="C22" s="26" t="s">
        <v>50</v>
      </c>
      <c r="D22" s="26" t="s">
        <v>72</v>
      </c>
      <c r="E22" s="26" t="s">
        <v>66</v>
      </c>
      <c r="F22" s="26" t="s">
        <v>73</v>
      </c>
      <c r="G22" s="26" t="s">
        <v>74</v>
      </c>
      <c r="H22" s="27">
        <f>3630785.51*1.16</f>
        <v>4211711.1915999996</v>
      </c>
      <c r="I22" s="26">
        <f t="shared" si="0"/>
        <v>78</v>
      </c>
      <c r="J22" s="28">
        <v>42352</v>
      </c>
      <c r="K22" s="28">
        <v>42429</v>
      </c>
      <c r="L22" s="28" t="s">
        <v>88</v>
      </c>
      <c r="M22" s="31"/>
      <c r="N22" s="28" t="s">
        <v>91</v>
      </c>
      <c r="O22" s="29" t="s">
        <v>98</v>
      </c>
      <c r="P22" s="29" t="s">
        <v>103</v>
      </c>
    </row>
    <row r="23" spans="1:256" ht="54" customHeight="1">
      <c r="A23" s="26" t="s">
        <v>75</v>
      </c>
      <c r="B23" s="26" t="s">
        <v>49</v>
      </c>
      <c r="C23" s="26" t="s">
        <v>50</v>
      </c>
      <c r="D23" s="26" t="s">
        <v>76</v>
      </c>
      <c r="E23" s="26" t="s">
        <v>53</v>
      </c>
      <c r="F23" s="26" t="s">
        <v>77</v>
      </c>
      <c r="G23" s="26" t="s">
        <v>78</v>
      </c>
      <c r="H23" s="27">
        <f>2999938.57*1.16</f>
        <v>3479928.7411999996</v>
      </c>
      <c r="I23" s="26">
        <v>90</v>
      </c>
      <c r="J23" s="28">
        <v>42356</v>
      </c>
      <c r="K23" s="28">
        <v>42445</v>
      </c>
      <c r="L23" s="28" t="s">
        <v>89</v>
      </c>
      <c r="M23" s="32"/>
      <c r="N23" s="28" t="s">
        <v>90</v>
      </c>
      <c r="O23" s="29" t="s">
        <v>99</v>
      </c>
      <c r="P23" s="29" t="s">
        <v>101</v>
      </c>
    </row>
    <row r="24" spans="1:256" ht="60" customHeight="1">
      <c r="A24" s="26" t="s">
        <v>75</v>
      </c>
      <c r="B24" s="26" t="s">
        <v>49</v>
      </c>
      <c r="C24" s="26" t="s">
        <v>50</v>
      </c>
      <c r="D24" s="26" t="s">
        <v>79</v>
      </c>
      <c r="E24" s="26"/>
      <c r="F24" s="26" t="s">
        <v>80</v>
      </c>
      <c r="G24" s="26" t="s">
        <v>81</v>
      </c>
      <c r="H24" s="27">
        <f>2586103.93*1.16</f>
        <v>2999880.5587999998</v>
      </c>
      <c r="I24" s="26">
        <v>61</v>
      </c>
      <c r="J24" s="28">
        <v>42355</v>
      </c>
      <c r="K24" s="28">
        <v>42415</v>
      </c>
      <c r="L24" s="28" t="s">
        <v>106</v>
      </c>
      <c r="M24" s="32"/>
      <c r="N24" s="28" t="s">
        <v>90</v>
      </c>
      <c r="O24" s="29" t="s">
        <v>100</v>
      </c>
      <c r="P24" s="29" t="s">
        <v>104</v>
      </c>
    </row>
    <row r="25" spans="1:256" ht="17.25">
      <c r="H25" s="19"/>
      <c r="I25" s="19"/>
      <c r="J25" s="19"/>
      <c r="K25" s="19"/>
    </row>
    <row r="29" spans="1:256" ht="19.5">
      <c r="D29" s="19"/>
      <c r="E29" s="19"/>
      <c r="F29" s="19"/>
      <c r="G29" s="19"/>
      <c r="H29" s="7"/>
    </row>
  </sheetData>
  <mergeCells count="20">
    <mergeCell ref="P8:P9"/>
    <mergeCell ref="A3:O3"/>
    <mergeCell ref="A4:O4"/>
    <mergeCell ref="A5:O5"/>
    <mergeCell ref="A6:O6"/>
    <mergeCell ref="A8:A9"/>
    <mergeCell ref="B8:B9"/>
    <mergeCell ref="C8:C9"/>
    <mergeCell ref="D8:D9"/>
    <mergeCell ref="E8:E9"/>
    <mergeCell ref="M8:M9"/>
    <mergeCell ref="N8:N9"/>
    <mergeCell ref="O8:O9"/>
    <mergeCell ref="F8:F9"/>
    <mergeCell ref="G8:G9"/>
    <mergeCell ref="H25:K25"/>
    <mergeCell ref="D29:G29"/>
    <mergeCell ref="H8:H9"/>
    <mergeCell ref="I8:J8"/>
    <mergeCell ref="L8:L9"/>
  </mergeCells>
  <pageMargins left="0.70826771653543308" right="0.14291338582677168" top="0.78779527559055118" bottom="0.78779527559055118" header="0.74803149606299213" footer="0.74803149606299213"/>
  <pageSetup paperSize="120" scale="36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CI-Noviembre</vt:lpstr>
      <vt:lpstr>__xlnm._FilterDatabase_1</vt:lpstr>
      <vt:lpstr>'CI-Noviembre'!Área_de_impresión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o</cp:lastModifiedBy>
  <cp:lastPrinted>2016-01-19T18:43:30Z</cp:lastPrinted>
  <dcterms:created xsi:type="dcterms:W3CDTF">2015-12-10T23:11:59Z</dcterms:created>
  <dcterms:modified xsi:type="dcterms:W3CDTF">2016-01-19T18:43:56Z</dcterms:modified>
</cp:coreProperties>
</file>